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KG-STATS" sheetId="21" r:id="rId1"/>
    <sheet name="annex-A" sheetId="3" r:id="rId2"/>
    <sheet name="B" sheetId="4" r:id="rId3"/>
    <sheet name="C" sheetId="5" r:id="rId4"/>
    <sheet name="D-1" sheetId="6" r:id="rId5"/>
    <sheet name="D-2" sheetId="7" r:id="rId6"/>
    <sheet name="E-1" sheetId="8" r:id="rId7"/>
    <sheet name="E-2" sheetId="9" r:id="rId8"/>
    <sheet name="F" sheetId="10" r:id="rId9"/>
    <sheet name="G" sheetId="12" r:id="rId10"/>
    <sheet name="H" sheetId="13" r:id="rId11"/>
    <sheet name="I" sheetId="14" r:id="rId12"/>
    <sheet name="J" sheetId="15" r:id="rId13"/>
    <sheet name="I-A AND B" sheetId="17" r:id="rId14"/>
    <sheet name="II-A" sheetId="18" r:id="rId15"/>
    <sheet name="II-B" sheetId="19" r:id="rId16"/>
    <sheet name="II-C" sheetId="20" r:id="rId17"/>
    <sheet name="II-D" sheetId="22" r:id="rId18"/>
    <sheet name="III" sheetId="23" r:id="rId19"/>
    <sheet name="IV" sheetId="24" r:id="rId20"/>
    <sheet name="X" sheetId="26" r:id="rId21"/>
    <sheet name="XI" sheetId="27" r:id="rId22"/>
    <sheet name="XII" sheetId="28" r:id="rId23"/>
    <sheet name="XIII" sheetId="30" r:id="rId24"/>
    <sheet name="XV" sheetId="31" r:id="rId25"/>
    <sheet name="XVI" sheetId="32" r:id="rId26"/>
    <sheet name="XVII" sheetId="33" r:id="rId27"/>
    <sheet name="XVII-A" sheetId="34" r:id="rId28"/>
    <sheet name="XVIII-1" sheetId="35" r:id="rId29"/>
    <sheet name="XVIII-2" sheetId="36" r:id="rId30"/>
    <sheet name="XVIII-3" sheetId="37" r:id="rId31"/>
    <sheet name="XVIII-4" sheetId="38" r:id="rId32"/>
    <sheet name="XVIII-5" sheetId="40" r:id="rId33"/>
  </sheets>
  <calcPr calcId="124519"/>
</workbook>
</file>

<file path=xl/calcChain.xml><?xml version="1.0" encoding="utf-8"?>
<calcChain xmlns="http://schemas.openxmlformats.org/spreadsheetml/2006/main">
  <c r="I71" i="20"/>
  <c r="H71"/>
  <c r="M70"/>
  <c r="L70"/>
  <c r="K70"/>
  <c r="J70"/>
  <c r="G70"/>
  <c r="F70"/>
  <c r="E70"/>
  <c r="D70"/>
  <c r="I69"/>
  <c r="H69"/>
  <c r="I67"/>
  <c r="H67"/>
  <c r="H70" s="1"/>
  <c r="I66"/>
  <c r="I70" s="1"/>
  <c r="H66"/>
  <c r="M62"/>
  <c r="L62"/>
  <c r="K62"/>
  <c r="J62"/>
  <c r="G62"/>
  <c r="F62"/>
  <c r="E62"/>
  <c r="D62"/>
  <c r="I61"/>
  <c r="H61"/>
  <c r="I60"/>
  <c r="I62" s="1"/>
  <c r="H60"/>
  <c r="H62" s="1"/>
  <c r="I59"/>
  <c r="H59"/>
  <c r="K57"/>
  <c r="J57"/>
  <c r="G57"/>
  <c r="F57"/>
  <c r="E57"/>
  <c r="D57"/>
  <c r="I56"/>
  <c r="H56"/>
  <c r="I55"/>
  <c r="H55"/>
  <c r="I54"/>
  <c r="H54"/>
  <c r="I53"/>
  <c r="H53"/>
  <c r="I52"/>
  <c r="H52"/>
  <c r="M51"/>
  <c r="L51"/>
  <c r="I51"/>
  <c r="H51"/>
  <c r="I50"/>
  <c r="H50"/>
  <c r="I49"/>
  <c r="H49"/>
  <c r="M48"/>
  <c r="L48"/>
  <c r="I48"/>
  <c r="H48"/>
  <c r="M47"/>
  <c r="M57" s="1"/>
  <c r="L47"/>
  <c r="L57" s="1"/>
  <c r="I47"/>
  <c r="H47"/>
  <c r="I46"/>
  <c r="H46"/>
  <c r="I45"/>
  <c r="H45"/>
  <c r="I44"/>
  <c r="H44"/>
  <c r="I43"/>
  <c r="H43"/>
  <c r="I42"/>
  <c r="H42"/>
  <c r="I41"/>
  <c r="H41"/>
  <c r="I40"/>
  <c r="I57" s="1"/>
  <c r="H40"/>
  <c r="H57" s="1"/>
  <c r="M38"/>
  <c r="L38"/>
  <c r="K38"/>
  <c r="J38"/>
  <c r="J63" s="1"/>
  <c r="G38"/>
  <c r="F38"/>
  <c r="F63" s="1"/>
  <c r="E38"/>
  <c r="D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I38" s="1"/>
  <c r="H18"/>
  <c r="H38" s="1"/>
  <c r="M16"/>
  <c r="L16"/>
  <c r="L63" s="1"/>
  <c r="K16"/>
  <c r="K64" s="1"/>
  <c r="K72" s="1"/>
  <c r="J16"/>
  <c r="J64" s="1"/>
  <c r="J72" s="1"/>
  <c r="G16"/>
  <c r="G64" s="1"/>
  <c r="G72" s="1"/>
  <c r="F16"/>
  <c r="F64" s="1"/>
  <c r="F72" s="1"/>
  <c r="E16"/>
  <c r="E63" s="1"/>
  <c r="D16"/>
  <c r="D63" s="1"/>
  <c r="I15"/>
  <c r="H15"/>
  <c r="I14"/>
  <c r="H14"/>
  <c r="I13"/>
  <c r="H13"/>
  <c r="I12"/>
  <c r="H12"/>
  <c r="M11"/>
  <c r="I11"/>
  <c r="H11"/>
  <c r="I10"/>
  <c r="I16" s="1"/>
  <c r="H10"/>
  <c r="I9"/>
  <c r="H9"/>
  <c r="H16" s="1"/>
  <c r="D21" i="21"/>
  <c r="C21"/>
  <c r="D19"/>
  <c r="C19"/>
  <c r="D17"/>
  <c r="C17"/>
  <c r="D15"/>
  <c r="C15"/>
  <c r="D13"/>
  <c r="C13"/>
  <c r="C11"/>
  <c r="D9"/>
  <c r="C9"/>
  <c r="D7"/>
  <c r="C7"/>
  <c r="M63" i="20" l="1"/>
  <c r="H63"/>
  <c r="H64"/>
  <c r="H72" s="1"/>
  <c r="I63"/>
  <c r="I64"/>
  <c r="I72" s="1"/>
  <c r="G63"/>
  <c r="K63"/>
  <c r="E64"/>
  <c r="E72" s="1"/>
  <c r="M64"/>
  <c r="M72" s="1"/>
  <c r="D64"/>
  <c r="D72" s="1"/>
  <c r="L64"/>
  <c r="L72" s="1"/>
  <c r="G35" i="12"/>
  <c r="H34"/>
  <c r="G34"/>
  <c r="F34"/>
  <c r="E34"/>
  <c r="D34"/>
  <c r="H29"/>
  <c r="G29"/>
  <c r="F29"/>
  <c r="E29"/>
  <c r="D29"/>
  <c r="H24"/>
  <c r="H35" s="1"/>
  <c r="G24"/>
  <c r="F24"/>
  <c r="F35" s="1"/>
  <c r="E24"/>
  <c r="E35" s="1"/>
  <c r="D24"/>
  <c r="D35" s="1"/>
  <c r="D27" i="10"/>
  <c r="J56" i="3" l="1"/>
  <c r="I56"/>
  <c r="H56"/>
  <c r="G56"/>
  <c r="F56"/>
  <c r="E56"/>
  <c r="D56"/>
  <c r="C56"/>
  <c r="J38"/>
  <c r="I38"/>
  <c r="H38"/>
  <c r="G38"/>
  <c r="F38"/>
  <c r="E38"/>
  <c r="D38"/>
  <c r="C38"/>
  <c r="J33"/>
  <c r="J57" s="1"/>
  <c r="I33"/>
  <c r="I57" s="1"/>
  <c r="H33"/>
  <c r="H57" s="1"/>
  <c r="G33"/>
  <c r="G57" s="1"/>
  <c r="F33"/>
  <c r="F57" s="1"/>
  <c r="E33"/>
  <c r="E57" s="1"/>
  <c r="D33"/>
  <c r="D57" s="1"/>
  <c r="C33"/>
  <c r="C57" s="1"/>
</calcChain>
</file>

<file path=xl/comments1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color rgb="FF000000"/>
            <rFont val="Tahoma"/>
            <charset val="1"/>
          </rPr>
          <t>Author:</t>
        </r>
        <r>
          <rPr>
            <sz val="9"/>
            <color rgb="FF000000"/>
            <rFont val="Tahoma"/>
            <charset val="1"/>
          </rPr>
          <t xml:space="preserve">
karnataka state co-op agriculture rural devbank ltd</t>
        </r>
      </text>
    </comment>
    <comment ref="O74" authorId="0">
      <text>
        <r>
          <rPr>
            <b/>
            <sz val="9"/>
            <color rgb="FF000000"/>
            <rFont val="Tahoma"/>
            <charset val="1"/>
          </rPr>
          <t>Author:</t>
        </r>
        <r>
          <rPr>
            <sz val="9"/>
            <color rgb="FF000000"/>
            <rFont val="Tahoma"/>
            <charset val="1"/>
          </rPr>
          <t xml:space="preserve">
karnataka state co-op agriculture rural devbank ltd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7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  <comment ref="B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for apexbank metro figures  ,,in the same feed back mentioned by the apexbank.Remaining figures taken under DCCBs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karnataka state co-op agriculture rural devbank ltd</t>
        </r>
      </text>
    </comment>
    <comment ref="B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for apexbank metro figures  ,,in the same feed back mentioned by the apexbank.Remaining figures taken under DCCBs</t>
        </r>
      </text>
    </comment>
  </commentList>
</comments>
</file>

<file path=xl/sharedStrings.xml><?xml version="1.0" encoding="utf-8"?>
<sst xmlns="http://schemas.openxmlformats.org/spreadsheetml/2006/main" count="3102" uniqueCount="1211">
  <si>
    <t xml:space="preserve">SLBC KARNATAKA </t>
  </si>
  <si>
    <t>Name of State: Karnataka</t>
  </si>
  <si>
    <t>PRIME MINISTER JAN DHAN YOJANA</t>
  </si>
  <si>
    <t>Household Survey Under PMJDY as on 18/11/2014</t>
  </si>
  <si>
    <t>S.No</t>
  </si>
  <si>
    <t>Name of Bank</t>
  </si>
  <si>
    <t>Total Number of SSA/Wards allotted (a)</t>
  </si>
  <si>
    <t>Number of SSA/wards where survey is completed (b)</t>
  </si>
  <si>
    <t>Number of SSA/wards where survey has started but not yet completed (c)</t>
  </si>
  <si>
    <t>Number of SSA/wards where survey is yet to be started (d)</t>
  </si>
  <si>
    <t>Tentative Date of completion of (c+d)</t>
  </si>
  <si>
    <t>SSA (RURAL)</t>
  </si>
  <si>
    <t>WARD (URBAN)</t>
  </si>
  <si>
    <t>Allahabad Bank</t>
  </si>
  <si>
    <t>15.10.2014</t>
  </si>
  <si>
    <t>Andhra Bank</t>
  </si>
  <si>
    <t>30.10.2014</t>
  </si>
  <si>
    <t>Bank of Baroda</t>
  </si>
  <si>
    <t>Bank Of India</t>
  </si>
  <si>
    <t>Bank of Maharastra</t>
  </si>
  <si>
    <t>31.12.2014</t>
  </si>
  <si>
    <t>Bhartiya Mahila Bank</t>
  </si>
  <si>
    <t xml:space="preserve">Canara Bank </t>
  </si>
  <si>
    <t>25.10.2014</t>
  </si>
  <si>
    <t>Central Bank of India*</t>
  </si>
  <si>
    <t>20.11.2014</t>
  </si>
  <si>
    <t>Corporation Bank</t>
  </si>
  <si>
    <t>10.11.2014</t>
  </si>
  <si>
    <t>Dena Bank</t>
  </si>
  <si>
    <t>15.11.2014</t>
  </si>
  <si>
    <t>IDBI</t>
  </si>
  <si>
    <t>31.10.2014</t>
  </si>
  <si>
    <t>Indian Bank</t>
  </si>
  <si>
    <t>08.11.2014</t>
  </si>
  <si>
    <t>Indian Overseas Bank</t>
  </si>
  <si>
    <t>Oriental Bank of Commerce</t>
  </si>
  <si>
    <t>Punjab &amp; Sind Bank*</t>
  </si>
  <si>
    <t>Punjab National Bank</t>
  </si>
  <si>
    <t>30.09.2014</t>
  </si>
  <si>
    <t>State Bank of Bikaner and Jaipur</t>
  </si>
  <si>
    <t>10.10.2014</t>
  </si>
  <si>
    <t>State Bank of Hyderabad</t>
  </si>
  <si>
    <t>30.11.2014</t>
  </si>
  <si>
    <t>State Bank of India</t>
  </si>
  <si>
    <t>State Bank of Mysore</t>
  </si>
  <si>
    <t>State Bank of Patiala*</t>
  </si>
  <si>
    <t>State Bankof Travancore*</t>
  </si>
  <si>
    <t>Syndicate Bank</t>
  </si>
  <si>
    <t>Uco Bank</t>
  </si>
  <si>
    <t>Union Bank of India*</t>
  </si>
  <si>
    <t>United Bank of India</t>
  </si>
  <si>
    <t>Vijaya Bank</t>
  </si>
  <si>
    <t>Total PSB</t>
  </si>
  <si>
    <t>RRBs</t>
  </si>
  <si>
    <t>Karnataka Vikas Grameena Bank</t>
  </si>
  <si>
    <t>Pragati Krishna Grammena Bank</t>
  </si>
  <si>
    <t>Kaveri Grameena Bank</t>
  </si>
  <si>
    <t>Total RRB</t>
  </si>
  <si>
    <t>Co-op Banks</t>
  </si>
  <si>
    <t>BDDC Bank,Belgaum*</t>
  </si>
  <si>
    <t>Private Sector Banks</t>
  </si>
  <si>
    <t>Axis Bank *</t>
  </si>
  <si>
    <t>City Union Bank Ltd*</t>
  </si>
  <si>
    <t>Fedral Bank</t>
  </si>
  <si>
    <t>HDFC Bank</t>
  </si>
  <si>
    <t>ICICI*</t>
  </si>
  <si>
    <t>Karur Vaisya Bank*</t>
  </si>
  <si>
    <t>Ratnakar Bank *</t>
  </si>
  <si>
    <t>South Indian Bank</t>
  </si>
  <si>
    <t>Catholic Syrian Bank Ltd*</t>
  </si>
  <si>
    <t>ING vysya Bank Ltd*</t>
  </si>
  <si>
    <t>Karnataka Bank Ltd</t>
  </si>
  <si>
    <t>Laxmi Vilas Bank Ltd*</t>
  </si>
  <si>
    <t>Tamil Nadu Merkantile Bank</t>
  </si>
  <si>
    <t>Total Pvt Sector Banks</t>
  </si>
  <si>
    <t>Grand Total</t>
  </si>
  <si>
    <t>ANNEXURE B</t>
  </si>
  <si>
    <t>PRIME MINISTER JAN DHAN YOJNA</t>
  </si>
  <si>
    <t>PROGRESS REPORT ON NO. OF ACCOUNTS OPENED UNDER PMJDY                                                                                                                                                                                                                                                  UPTO :18.11.2014</t>
  </si>
  <si>
    <t>NAME OF STATE:    Karnataka                                                                                                                                                    SLBC CONVENER BANK: Syndicate Bank</t>
  </si>
  <si>
    <t>SR.NO.</t>
  </si>
  <si>
    <t>NO OF ACCOUNTS OPENED</t>
  </si>
  <si>
    <t xml:space="preserve">Total </t>
  </si>
  <si>
    <t>No. OF APPLICATION PROCESSED(ACCOUNTS WILL BE OPENED ON          )</t>
  </si>
  <si>
    <t>Total</t>
  </si>
  <si>
    <t>E-KYC</t>
  </si>
  <si>
    <t>WITHOUT AADHAAR</t>
  </si>
  <si>
    <t>TOTAL</t>
  </si>
  <si>
    <t>RURAL</t>
  </si>
  <si>
    <t>URBAN</t>
  </si>
  <si>
    <t>(Rural+Urban)</t>
  </si>
  <si>
    <t>(RURAL+URBAN)</t>
  </si>
  <si>
    <t>PSBs</t>
  </si>
  <si>
    <t>Canara Bank</t>
  </si>
  <si>
    <t>S.Bk.of Hyderabad</t>
  </si>
  <si>
    <t>S.Bk.of India</t>
  </si>
  <si>
    <t>S.Bk.of Mysore</t>
  </si>
  <si>
    <t>Bank of India</t>
  </si>
  <si>
    <t>Central Bk.of India</t>
  </si>
  <si>
    <t>Indian Overseas Bk.</t>
  </si>
  <si>
    <t>Oriental Bk.of Com.</t>
  </si>
  <si>
    <t>Punjab Natl.Bank</t>
  </si>
  <si>
    <t>Punjab &amp; Sind Bank</t>
  </si>
  <si>
    <t>S Bk of Patiala</t>
  </si>
  <si>
    <t>S.Bk.of B &amp; J</t>
  </si>
  <si>
    <t>S.Bk.of Travancor</t>
  </si>
  <si>
    <t xml:space="preserve">U C O Bank </t>
  </si>
  <si>
    <t>Union Bk.of India</t>
  </si>
  <si>
    <t>United Bk.of India</t>
  </si>
  <si>
    <t>IDBI Bank Limited</t>
  </si>
  <si>
    <t>Bharatiya Mahila Bank ltd</t>
  </si>
  <si>
    <t>Total For  PSBs</t>
  </si>
  <si>
    <t>SPONSORED RRBs</t>
  </si>
  <si>
    <t>Kavery Grameena Bank</t>
  </si>
  <si>
    <t>Pragathi Krishna Gr.Bank</t>
  </si>
  <si>
    <t>Karnataka Vikas Gr. Bank</t>
  </si>
  <si>
    <t>Total for RRBs</t>
  </si>
  <si>
    <t>Total for PSBS AND RRBs</t>
  </si>
  <si>
    <t>PRIVATE SECTOR BANK</t>
  </si>
  <si>
    <t>Karnataka Bk.Ltd</t>
  </si>
  <si>
    <t>ING Vysya Bank Ltd.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</si>
  <si>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</si>
  <si>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</si>
  <si>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</si>
  <si>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</si>
  <si>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</si>
  <si>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</si>
  <si>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</si>
  <si>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Ratnakar Bank</t>
  </si>
  <si>
    <t>South Indian Bk.</t>
  </si>
  <si>
    <t>Tamilnadu Merc. Bk.</t>
  </si>
  <si>
    <t>Indus Ind Bank</t>
  </si>
  <si>
    <t>HDFC BANK LIMITED</t>
  </si>
  <si>
    <t>Axis Bank Limited</t>
  </si>
  <si>
    <t>ICICI Bank Limited</t>
  </si>
  <si>
    <t>Kotak Mahendra Bank</t>
  </si>
  <si>
    <t>YES Bank</t>
  </si>
  <si>
    <t>TOTAL FOR  PRV.SECTOR</t>
  </si>
  <si>
    <t>Grand TOTAL</t>
  </si>
  <si>
    <t xml:space="preserve">         </t>
  </si>
  <si>
    <t xml:space="preserve"> DBTL     DISTRICT WISE  REPORT  AS ON 19.11.2014</t>
  </si>
  <si>
    <t>Phase</t>
  </si>
  <si>
    <t>State Name</t>
  </si>
  <si>
    <t>District</t>
  </si>
  <si>
    <t>No. of Distributors</t>
  </si>
  <si>
    <t>No. of LPG Consumers</t>
  </si>
  <si>
    <t>LPG Aadhaar Seeding As On Date</t>
  </si>
  <si>
    <t xml:space="preserve"> % LPG Aadhaar Seeding As On Date</t>
  </si>
  <si>
    <t>Bank Aadhaar Seeding  As on Date</t>
  </si>
  <si>
    <t>% Bank Aadhaar Seeding  As on Date</t>
  </si>
  <si>
    <t>MDBTL1</t>
  </si>
  <si>
    <t>Karnataka</t>
  </si>
  <si>
    <t>Mysore</t>
  </si>
  <si>
    <t>93.33%</t>
  </si>
  <si>
    <t>85.35%</t>
  </si>
  <si>
    <t>Tumkur</t>
  </si>
  <si>
    <t>93.68%</t>
  </si>
  <si>
    <t>84.32%</t>
  </si>
  <si>
    <t>MDBTL2</t>
  </si>
  <si>
    <t>Bagalkot</t>
  </si>
  <si>
    <t>32.04%</t>
  </si>
  <si>
    <t>21.48%</t>
  </si>
  <si>
    <t>Bangalore</t>
  </si>
  <si>
    <t>26.37%</t>
  </si>
  <si>
    <t>17.90%</t>
  </si>
  <si>
    <t>Bangalore Rural</t>
  </si>
  <si>
    <t>21.93%</t>
  </si>
  <si>
    <t>13.90%</t>
  </si>
  <si>
    <t>Belgaum</t>
  </si>
  <si>
    <t>31.76%</t>
  </si>
  <si>
    <t>20.79%</t>
  </si>
  <si>
    <t>Bellary</t>
  </si>
  <si>
    <t>27.02%</t>
  </si>
  <si>
    <t>16.88%</t>
  </si>
  <si>
    <t>Bidar</t>
  </si>
  <si>
    <t>35.62%</t>
  </si>
  <si>
    <t>20.66%</t>
  </si>
  <si>
    <t>Bijapur (KAR)</t>
  </si>
  <si>
    <t>43.76%</t>
  </si>
  <si>
    <t>29.47%</t>
  </si>
  <si>
    <t>Chamarajanagar</t>
  </si>
  <si>
    <t>33.93%</t>
  </si>
  <si>
    <t>22.58%</t>
  </si>
  <si>
    <t>Chikkaballapur</t>
  </si>
  <si>
    <t>24.95%</t>
  </si>
  <si>
    <t>13.42%</t>
  </si>
  <si>
    <t>Chikmagalur</t>
  </si>
  <si>
    <t>23.86%</t>
  </si>
  <si>
    <t>18.09%</t>
  </si>
  <si>
    <t>Chitradurga</t>
  </si>
  <si>
    <t>6.54%</t>
  </si>
  <si>
    <t>1.01%</t>
  </si>
  <si>
    <t>Dakshina Kannada</t>
  </si>
  <si>
    <t>21.39%</t>
  </si>
  <si>
    <t>16.81%</t>
  </si>
  <si>
    <t>Davanagere</t>
  </si>
  <si>
    <t>40.35%</t>
  </si>
  <si>
    <t>28.12%</t>
  </si>
  <si>
    <t>Dharwad</t>
  </si>
  <si>
    <t>57.98%</t>
  </si>
  <si>
    <t>41.51%</t>
  </si>
  <si>
    <t>Gadag</t>
  </si>
  <si>
    <t>57.61%</t>
  </si>
  <si>
    <t>43.79%</t>
  </si>
  <si>
    <t>Gulbarga</t>
  </si>
  <si>
    <t>40.48%</t>
  </si>
  <si>
    <t>26.94%</t>
  </si>
  <si>
    <t>Hassan</t>
  </si>
  <si>
    <t>4.44%</t>
  </si>
  <si>
    <t>1.08%</t>
  </si>
  <si>
    <t>Haveri</t>
  </si>
  <si>
    <t>38.35%</t>
  </si>
  <si>
    <t>27.71%</t>
  </si>
  <si>
    <t>Kodagu</t>
  </si>
  <si>
    <t>16.56%</t>
  </si>
  <si>
    <t>13.17%</t>
  </si>
  <si>
    <t>Kolar</t>
  </si>
  <si>
    <t>28.77%</t>
  </si>
  <si>
    <t>15.48%</t>
  </si>
  <si>
    <t>Koppal</t>
  </si>
  <si>
    <t>42.30%</t>
  </si>
  <si>
    <t>26.51%</t>
  </si>
  <si>
    <t>Mandya</t>
  </si>
  <si>
    <t>23.68%</t>
  </si>
  <si>
    <t>15.78%</t>
  </si>
  <si>
    <t>Raichur</t>
  </si>
  <si>
    <t>8.66%</t>
  </si>
  <si>
    <t>2.17%</t>
  </si>
  <si>
    <t>Ramanagar</t>
  </si>
  <si>
    <t>22.93%</t>
  </si>
  <si>
    <t>15.99%</t>
  </si>
  <si>
    <t>Shimoga</t>
  </si>
  <si>
    <t>3.46%</t>
  </si>
  <si>
    <t>0.83%</t>
  </si>
  <si>
    <t>Udupi</t>
  </si>
  <si>
    <t>37.67%</t>
  </si>
  <si>
    <t>31.43%</t>
  </si>
  <si>
    <t>Uttara Kannada</t>
  </si>
  <si>
    <t>45.53%</t>
  </si>
  <si>
    <t>37.92%</t>
  </si>
  <si>
    <t>Yadgir</t>
  </si>
  <si>
    <t>20.49%</t>
  </si>
  <si>
    <t>5.92%</t>
  </si>
  <si>
    <t>34.14%</t>
  </si>
  <si>
    <t>25.21%</t>
  </si>
  <si>
    <t xml:space="preserve"> (SOURCE  WEB SITE OF  MINIISTRY OF PETROLIUM AND NATURAL GAS)</t>
  </si>
  <si>
    <t>SLBC KARNATAKA  Information on SSAs                                ( updated as on 30.10.2014)</t>
  </si>
  <si>
    <t>Total No. of SSAs / Villages allocated by  LDMs</t>
  </si>
  <si>
    <t>SSAs / Villages covered  thr Existing Branches</t>
  </si>
  <si>
    <t>SSAs / Villages covered  thr Existing BCAs</t>
  </si>
  <si>
    <t xml:space="preserve">SSAs / Villages covered </t>
  </si>
  <si>
    <t>SSAs / Villages Yet to be Covered</t>
  </si>
  <si>
    <t>Total Number of Households ( 2011 census)</t>
  </si>
  <si>
    <t>Households with Bank Accounts *</t>
  </si>
  <si>
    <t>Sl.No.</t>
  </si>
  <si>
    <t>BANK NAME</t>
  </si>
  <si>
    <t>SSAs</t>
  </si>
  <si>
    <t>Villages</t>
  </si>
  <si>
    <t xml:space="preserve">Allahabad Bank </t>
  </si>
  <si>
    <t xml:space="preserve">Andhra Bank </t>
  </si>
  <si>
    <t xml:space="preserve">Axis Bank Limited </t>
  </si>
  <si>
    <t xml:space="preserve">Bank of Baroda </t>
  </si>
  <si>
    <t xml:space="preserve">Bank of India </t>
  </si>
  <si>
    <t xml:space="preserve">Bank of Maharastra </t>
  </si>
  <si>
    <t xml:space="preserve">Central Bk.of India </t>
  </si>
  <si>
    <t xml:space="preserve">Corporation Bank </t>
  </si>
  <si>
    <t xml:space="preserve">Dena Bank </t>
  </si>
  <si>
    <t>Federal Bank Ltd</t>
  </si>
  <si>
    <t xml:space="preserve">HDFC BANK LIMITED </t>
  </si>
  <si>
    <t xml:space="preserve">ICICI Bank Limited </t>
  </si>
  <si>
    <t xml:space="preserve">IDBI Bank Limited </t>
  </si>
  <si>
    <t xml:space="preserve">Indian Bank </t>
  </si>
  <si>
    <t xml:space="preserve">Indian Overseas Bk. </t>
  </si>
  <si>
    <t xml:space="preserve">ING Vysya Bank Ltd. </t>
  </si>
  <si>
    <t xml:space="preserve">Karnataka Vikas Gr. Bank </t>
  </si>
  <si>
    <t>Karur Vysya Bank *</t>
  </si>
  <si>
    <t xml:space="preserve">Kavery Gr.Bank </t>
  </si>
  <si>
    <t xml:space="preserve">Oriental Bk.of Com. </t>
  </si>
  <si>
    <t xml:space="preserve">Pragathi Krishna  Grameena Bank </t>
  </si>
  <si>
    <t xml:space="preserve">Punjab &amp; Sind Bank </t>
  </si>
  <si>
    <t xml:space="preserve">Punjab Natl.Bank </t>
  </si>
  <si>
    <t xml:space="preserve">S.Bk.of India </t>
  </si>
  <si>
    <t xml:space="preserve">S.Bk.of Mysore </t>
  </si>
  <si>
    <t xml:space="preserve">Syndicate Bank </t>
  </si>
  <si>
    <t xml:space="preserve">U C O Bank  </t>
  </si>
  <si>
    <t xml:space="preserve">Union Bk.of India </t>
  </si>
  <si>
    <t xml:space="preserve">Vijaya Bank </t>
  </si>
  <si>
    <t>other Banks,(Pl specify names)</t>
  </si>
  <si>
    <t>*Households Covered data not received from LDMs of Bangalore-rural,Bangalore-urban,Bidar,C.R.Nagar,Chitradurga,Davanagere,Haveri,Koppal,Raichur,Gadag,Shimaoga: 
Gadag,Shimoga,Bellary LDms  have submitted information partially.</t>
  </si>
  <si>
    <t xml:space="preserve">
SLBC-KARNTAKA   DISTRICT-WISE VILLAGES/SSAs Alloted and Covered ( UPDATED AS ON 30.10.2014)</t>
  </si>
  <si>
    <t>Total Coverage</t>
  </si>
  <si>
    <t>No. of  Households ( as per census 2011)</t>
  </si>
  <si>
    <t>No. Of House 
holds covered</t>
  </si>
  <si>
    <t>Dist name</t>
  </si>
  <si>
    <t>SSA</t>
  </si>
  <si>
    <t xml:space="preserve">BAGALKOTE </t>
  </si>
  <si>
    <t>BENGALURU [Rural]</t>
  </si>
  <si>
    <t xml:space="preserve">  </t>
  </si>
  <si>
    <t>BENGALURU [Urban]</t>
  </si>
  <si>
    <t>BALLARI</t>
  </si>
  <si>
    <t xml:space="preserve">Bidar </t>
  </si>
  <si>
    <t xml:space="preserve">VIJAYAPURA </t>
  </si>
  <si>
    <t>Chamarajanagara</t>
  </si>
  <si>
    <t>Chickballapura</t>
  </si>
  <si>
    <t xml:space="preserve">Chickmagalur </t>
  </si>
  <si>
    <t xml:space="preserve">Chitradurga </t>
  </si>
  <si>
    <t xml:space="preserve">Davanagere </t>
  </si>
  <si>
    <t xml:space="preserve">Gadag </t>
  </si>
  <si>
    <t>KALBURGI</t>
  </si>
  <si>
    <t xml:space="preserve">Hassan </t>
  </si>
  <si>
    <t xml:space="preserve">Haveri 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</si>
  <si>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</si>
  <si>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</si>
  <si>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</si>
  <si>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</si>
  <si>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</si>
  <si>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>Ramanagara</t>
  </si>
  <si>
    <t xml:space="preserve">SHIVAMOGGA </t>
  </si>
  <si>
    <t xml:space="preserve">TUMAKURU </t>
  </si>
  <si>
    <t xml:space="preserve">Udupi </t>
  </si>
  <si>
    <t xml:space="preserve"> </t>
  </si>
  <si>
    <t>District wise detail of Wards allocated/ Covered in Urban Areas</t>
  </si>
  <si>
    <t>S. No.</t>
  </si>
  <si>
    <t>Name of District</t>
  </si>
  <si>
    <t>Urban Areas (Nos.)</t>
  </si>
  <si>
    <t>TOTAL NUMBER OF HOUSEHOLDS (AS PER 2011 CENSUS)*</t>
  </si>
  <si>
    <t xml:space="preserve">No. of wards allotted </t>
  </si>
  <si>
    <t>No. of wards covered (By Branches)</t>
  </si>
  <si>
    <t>[1]</t>
  </si>
  <si>
    <t>[2]</t>
  </si>
  <si>
    <t>[3]</t>
  </si>
  <si>
    <t>[4]</t>
  </si>
  <si>
    <t>BELAGAVI</t>
  </si>
  <si>
    <t xml:space="preserve">BIDAR </t>
  </si>
  <si>
    <t>CHAMARAJANAGAR</t>
  </si>
  <si>
    <t>CHICKBALLAPUR</t>
  </si>
  <si>
    <t xml:space="preserve">CHICKKMAGALURU </t>
  </si>
  <si>
    <t xml:space="preserve">CHITRADURGA </t>
  </si>
  <si>
    <t>DAKSHINA KANNADA</t>
  </si>
  <si>
    <t xml:space="preserve">DAVANAGERE </t>
  </si>
  <si>
    <t>DHARWAD</t>
  </si>
  <si>
    <t xml:space="preserve">GADAG </t>
  </si>
  <si>
    <t xml:space="preserve">HASSAN </t>
  </si>
  <si>
    <t xml:space="preserve">HAVERI </t>
  </si>
  <si>
    <t>KODAGU</t>
  </si>
  <si>
    <t xml:space="preserve">KOLAR </t>
  </si>
  <si>
    <t xml:space="preserve">KOPPAL </t>
  </si>
  <si>
    <t xml:space="preserve">MANDYA </t>
  </si>
  <si>
    <t xml:space="preserve">RAICHUR </t>
  </si>
  <si>
    <t>RAMANAGAR</t>
  </si>
  <si>
    <t xml:space="preserve">UDUPI </t>
  </si>
  <si>
    <t>UTTARA KANNADA</t>
  </si>
  <si>
    <t>YADGIR</t>
  </si>
  <si>
    <t>*SOURCE:LDM's</t>
  </si>
  <si>
    <t>Bank wise detail of Wards allocated/ Covered in Urban Areas</t>
  </si>
  <si>
    <t xml:space="preserve">Federal Bank Ltd.. </t>
  </si>
  <si>
    <t xml:space="preserve">Karnataka Bk.Ltd </t>
  </si>
  <si>
    <t xml:space="preserve">Karur Vysya Bank </t>
  </si>
  <si>
    <t xml:space="preserve">S.Bk.of Hyderabad </t>
  </si>
  <si>
    <t>OTHERS</t>
  </si>
  <si>
    <t>Bhoomi-Bank Transactions 
as on 14.11.2014</t>
  </si>
  <si>
    <t>Sl. No.</t>
  </si>
  <si>
    <t>Name of the Bank</t>
  </si>
  <si>
    <t>No. of Transactions</t>
  </si>
  <si>
    <t>Bank Of Baroda</t>
  </si>
  <si>
    <t>Bank of Maharashtra</t>
  </si>
  <si>
    <t>HDFC Bank Ltd</t>
  </si>
  <si>
    <t>ICICI Bank</t>
  </si>
  <si>
    <t>IDBI Bank</t>
  </si>
  <si>
    <t>Kaveri Gramina Bank</t>
  </si>
  <si>
    <t>Karnataka Bank Ltd.</t>
  </si>
  <si>
    <t>Karnataka Vikasa Grameena Bank</t>
  </si>
  <si>
    <t>Pragati Krishna Gramin Bank</t>
  </si>
  <si>
    <t>Union Bank of India</t>
  </si>
  <si>
    <t>Coop. Banks</t>
  </si>
  <si>
    <t>Coop. Societies</t>
  </si>
  <si>
    <t xml:space="preserve">                                                          SLBC KARNATAKA    CONVENOR BANK: SYNDICATE BANK                                                                                           </t>
  </si>
  <si>
    <t>BANK WISE PROGRESS IN THE IMPLEMENTATION OF  FIP HAVING POPULATION OVER 2000 TILL   SEP 14</t>
  </si>
  <si>
    <t>NAME OF THE STATE</t>
  </si>
  <si>
    <t>KARNATAKA</t>
  </si>
  <si>
    <t>Name of the SLBC Bank</t>
  </si>
  <si>
    <t>Total No. of villages allotted</t>
  </si>
  <si>
    <t xml:space="preserve">ACHIEVEMENT UPTO SEP 14 </t>
  </si>
  <si>
    <t>Through brick &amp; mortar branches</t>
  </si>
  <si>
    <t>Through ultra small branches opened</t>
  </si>
  <si>
    <t>Through BCA appointed</t>
  </si>
  <si>
    <t>Through mobile van</t>
  </si>
  <si>
    <t>A</t>
  </si>
  <si>
    <t>TOTAL FOR PSB</t>
  </si>
  <si>
    <t>B</t>
  </si>
  <si>
    <t>KAVERY GR. BANK (CKGB)</t>
  </si>
  <si>
    <t>Pragathi Krishna  Grameena Bank</t>
  </si>
  <si>
    <t>Total For RRBs</t>
  </si>
  <si>
    <t>C</t>
  </si>
  <si>
    <t>PRIVATE BANKs</t>
  </si>
  <si>
    <t>TOTAL for PVTBanks</t>
  </si>
  <si>
    <t>Total  for the State</t>
  </si>
  <si>
    <t>E</t>
  </si>
  <si>
    <t xml:space="preserve">Financial Inclusion - Progress in opening of banking outlets in villages having population below 2000 </t>
  </si>
  <si>
    <r>
      <t xml:space="preserve">                                                            Statement of   Progress till the  Quarter  </t>
    </r>
    <r>
      <rPr>
        <b/>
        <sz val="18"/>
        <rFont val="Arial Black"/>
        <family val="2"/>
      </rPr>
      <t xml:space="preserve"> SEP 14</t>
    </r>
  </si>
  <si>
    <t>Name of State/UT: Karnataka                               Name of RBI Regional Office:Bangalore_____________</t>
  </si>
  <si>
    <t>SR</t>
  </si>
  <si>
    <t>Name of Scheduled Commercial Banks selected for allotment of villages with less 2000 population</t>
  </si>
  <si>
    <t xml:space="preserve"> Total Number of allotted villages</t>
  </si>
  <si>
    <t>Number of Villages Alloted for 
 March 13</t>
  </si>
  <si>
    <t>Number of Villages Alloted for 
 March 14
(including March 13 Targets)</t>
  </si>
  <si>
    <t>Cummulative Number of Villages Alloted for
 March 15</t>
  </si>
  <si>
    <t>Cummulative Number of Villages Alloted for
beyond March 15</t>
  </si>
  <si>
    <t>No. of villages where banking outlet opened upto the end of the quarter 
  Sep14</t>
  </si>
  <si>
    <t>Branches</t>
  </si>
  <si>
    <t>BC</t>
  </si>
  <si>
    <t>Other modes</t>
  </si>
  <si>
    <t>Total Outlets opened upto the end of the  quarter</t>
  </si>
  <si>
    <t>Fixed Locations</t>
  </si>
  <si>
    <t>Visits Every WEEK</t>
  </si>
  <si>
    <t>Visits once in a fortnight</t>
  </si>
  <si>
    <t>Visits more than once in a fortnight</t>
  </si>
  <si>
    <t>BCs Sub-total</t>
  </si>
  <si>
    <t>6+7+8+9</t>
  </si>
  <si>
    <t>4a</t>
  </si>
  <si>
    <t>4b</t>
  </si>
  <si>
    <t>4c</t>
  </si>
  <si>
    <t>PUNJAB &amp; SYND BANK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</si>
  <si>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</si>
  <si>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STATUS on EBT PROGRESS as on 30.09.2014</t>
  </si>
  <si>
    <t>S.No.</t>
  </si>
  <si>
    <t>ONE DISTONE BANK</t>
  </si>
  <si>
    <t>Data Received</t>
  </si>
  <si>
    <t>NREGA</t>
  </si>
  <si>
    <t>SSP</t>
  </si>
  <si>
    <t>ONE DISTRICT ONE BANK MODEL</t>
  </si>
  <si>
    <t>Chamrajnagara</t>
  </si>
  <si>
    <t>SBM</t>
  </si>
  <si>
    <t>Axis Bank</t>
  </si>
  <si>
    <t>Total of 3 Districts ( 1 Dist. &amp; 1 Bank)</t>
  </si>
  <si>
    <t>ONE DISTRICT MANY BANK MODEL</t>
  </si>
  <si>
    <t>Canara</t>
  </si>
  <si>
    <t>Karnataka Bank</t>
  </si>
  <si>
    <t>Krishna Gramin Bk</t>
  </si>
  <si>
    <t>SBH</t>
  </si>
  <si>
    <t>SBI</t>
  </si>
  <si>
    <t>Total of GULBARGA</t>
  </si>
  <si>
    <t>Total of YADGIR</t>
  </si>
  <si>
    <t>CHITRADURGA</t>
  </si>
  <si>
    <t>ING Vysya</t>
  </si>
  <si>
    <t>IOB</t>
  </si>
  <si>
    <t>PGB</t>
  </si>
  <si>
    <t>SyndicateBank</t>
  </si>
  <si>
    <t>Total of CHITRADURGA</t>
  </si>
  <si>
    <t>BANK OF INDIA</t>
  </si>
  <si>
    <t>BANK OF MAHARASTRA</t>
  </si>
  <si>
    <t>CANARA BANK</t>
  </si>
  <si>
    <t>CENTRAL BANK OF INDIA</t>
  </si>
  <si>
    <t>CORPORATION BANK</t>
  </si>
  <si>
    <t>ING VYSYA</t>
  </si>
  <si>
    <t>KARNATAKA BANK</t>
  </si>
  <si>
    <t>SYNDICATEBANK</t>
  </si>
  <si>
    <t>VIJAYA BANK</t>
  </si>
  <si>
    <t>TOTAL OF BELLARY</t>
  </si>
  <si>
    <t>GRAND TOTAL</t>
  </si>
  <si>
    <t>(Data Source: TechnologyService Providers )</t>
  </si>
  <si>
    <t>Enrolment 
Completed</t>
  </si>
  <si>
    <t>Accounts
 Opened</t>
  </si>
  <si>
    <t>Cards
 Issued</t>
  </si>
  <si>
    <t>List of FLCs set up by different Banks in Karnataka  ( UPDATED AS ON 30.09.2014)</t>
  </si>
  <si>
    <t>Sl No.</t>
  </si>
  <si>
    <t>District /Taluk</t>
  </si>
  <si>
    <t>Address</t>
  </si>
  <si>
    <t>Date of Opening</t>
  </si>
  <si>
    <t>Syndicate Bank 
(Jnanjyothi FLC Trust)</t>
  </si>
  <si>
    <t>Syndicate Bank Building Hampankatta, Mangalore</t>
  </si>
  <si>
    <t>20.10.2010</t>
  </si>
  <si>
    <t>do</t>
  </si>
  <si>
    <t>ZP Bldg, Bannanje, Udupi</t>
  </si>
  <si>
    <t>Kumta (UK)</t>
  </si>
  <si>
    <t>C/o KVGB, RO, Buggan Cross, Kumta- 581343</t>
  </si>
  <si>
    <t>21.10.2010</t>
  </si>
  <si>
    <t>SGSY Building, APMC Road, Nehrunagar, Belgaum-590010</t>
  </si>
  <si>
    <t>19.07.2011</t>
  </si>
  <si>
    <t>BVV Sangha, Spinning Mill Complex, Gaddankeri Road, Bagalkot-587102</t>
  </si>
  <si>
    <t>18.07.2011</t>
  </si>
  <si>
    <t>Bijapur</t>
  </si>
  <si>
    <t>Khanapur Complex, HUDCO Bus stand, Jalnagar, Bijapur-586101</t>
  </si>
  <si>
    <t>29.09.2011</t>
  </si>
  <si>
    <t>Zilla Panchayat Building, Fort, Bellary-583102</t>
  </si>
  <si>
    <t>07.10.2011</t>
  </si>
  <si>
    <t>Karkala Tq (Udupi)</t>
  </si>
  <si>
    <t>Opp; Taluka Panchayat, Karkala-574104</t>
  </si>
  <si>
    <t>Kundapur Tq (Udupi)</t>
  </si>
  <si>
    <t>Taluk Panchayat Office, Shstri Circle Kundapur-576201</t>
  </si>
  <si>
    <t>03.05.2012</t>
  </si>
  <si>
    <t>Sirsi (UK)</t>
  </si>
  <si>
    <t>746/A1 to A5, Court Road, Sirsi-581401</t>
  </si>
  <si>
    <t>31.3.2012</t>
  </si>
  <si>
    <t>Belthangady (DK)</t>
  </si>
  <si>
    <t>SGSY Commercial Complex, TP, Court Road, Belthangady</t>
  </si>
  <si>
    <t>16.11.2013</t>
  </si>
  <si>
    <t>Bhatkal (UK)</t>
  </si>
  <si>
    <t>TP Building, Bhatkal, UK</t>
  </si>
  <si>
    <t>22.11.2013</t>
  </si>
  <si>
    <t>Karwar (UK)</t>
  </si>
  <si>
    <t>SamarthyaSoudha, TPO, MG Road, Karwar, UK</t>
  </si>
  <si>
    <t>30.12.2013</t>
  </si>
  <si>
    <t>Ramdurga (Belgaum)</t>
  </si>
  <si>
    <t>Taluk Panchayat Building, Ramdurga- 591123</t>
  </si>
  <si>
    <t>Sullia (DK)</t>
  </si>
  <si>
    <t>T P Building, Sullia, DK</t>
  </si>
  <si>
    <t>24.01.2014</t>
  </si>
  <si>
    <t>Puttur (DK)</t>
  </si>
  <si>
    <t>T P Building, Puttur, DK</t>
  </si>
  <si>
    <t>Kollegala (Mysore)</t>
  </si>
  <si>
    <t>T P Building, College Main Road Kollegal</t>
  </si>
  <si>
    <t>28.01.2014</t>
  </si>
  <si>
    <t>Athani (Belgaum Dist)</t>
  </si>
  <si>
    <t>MLA's Office Building, 1st Floor, Room No.2, Near TP Guest House, Athani-591304</t>
  </si>
  <si>
    <t>31.01.2014</t>
  </si>
  <si>
    <t>Stall No.3, Taluk Panchayat Commercial Stalls Complex
Kakol Road, BYADAGI – 581 106</t>
  </si>
  <si>
    <t>21.08.2014</t>
  </si>
  <si>
    <t>TMC No.664/2, Plot No.24,
I Fllor, Gajanan Nivas, 
Sindgi Road, 
Indi - 586 209, Bijapur District.</t>
  </si>
  <si>
    <t>20.09.2014</t>
  </si>
  <si>
    <t>Vijaya Bank(Jnan Jyothi FLC Trust)</t>
  </si>
  <si>
    <t>Hunisemara Complex, Gandhinagar, Dharwad-580004</t>
  </si>
  <si>
    <t>30.9.2011</t>
  </si>
  <si>
    <t>Opp. LIC, Kruthi Complex, P.B.Road, Haveri-581110</t>
  </si>
  <si>
    <t>Taluk Panchayat Compound, Mandya-571401</t>
  </si>
  <si>
    <t>23.10.2010</t>
  </si>
  <si>
    <t>Maddur (Mandya Dist)</t>
  </si>
  <si>
    <t>Old Meeting Hall, TP building, Maddur-571428</t>
  </si>
  <si>
    <t>27.03.2013</t>
  </si>
  <si>
    <t>Nagamangala (Mandya Dist)</t>
  </si>
  <si>
    <t>T P Building, Nagamangala-571432</t>
  </si>
  <si>
    <t>Siddapur (UK Dist)</t>
  </si>
  <si>
    <t>T P Building, Siddapur-UK-581355</t>
  </si>
  <si>
    <t>30.03.2013</t>
  </si>
  <si>
    <t>K R Nagar (Mysore Dist)</t>
  </si>
  <si>
    <t>T P Office Compound, K R Nagar</t>
  </si>
  <si>
    <t>29.6.2013</t>
  </si>
  <si>
    <t>Yelahanka (B’lore-U)</t>
  </si>
  <si>
    <t>T P Office Building, Yelahanka New Town, Bangalore North Tq, Bangalore-560106</t>
  </si>
  <si>
    <t>24.07.2013</t>
  </si>
  <si>
    <t>Sorab (Shimoga Dist)</t>
  </si>
  <si>
    <t>Site 45, Karnataka State Govt Employees' Association Building, Sorb-Ulavi Building, Sorab-577429</t>
  </si>
  <si>
    <t>29.07.2013</t>
  </si>
  <si>
    <t>Bangalore-E</t>
  </si>
  <si>
    <t>C/o Vijaya Bank
Lakshmi Complex
Old Madras Road, K.R. Puram
BANGALORE – 560 036</t>
  </si>
  <si>
    <t>14.08.2014</t>
  </si>
  <si>
    <t>I Floor, Samarthya Soudha
Taluk Panchayat Compound
CHANNAGIRI – 577 213
Davanagere District</t>
  </si>
  <si>
    <t>27.08.2014</t>
  </si>
  <si>
    <t>Bantwal (DK)</t>
  </si>
  <si>
    <t>Karnataka Bk (Jnan Jyothi FLC Trust)</t>
  </si>
  <si>
    <t>Sri Ganesh Prasad, B.C. Road, Bantwal -574219.</t>
  </si>
  <si>
    <t>16.11.2011</t>
  </si>
  <si>
    <t>Kundagol (Dharwad)</t>
  </si>
  <si>
    <t>Pattanapanchayat Employees Association Building, Kundgol-581113</t>
  </si>
  <si>
    <t>18.03.2013</t>
  </si>
  <si>
    <t xml:space="preserve">B V Kalal &amp; Sons Building
T.G. Road, Near JMFC Court
Hangal – 581 104
Haveri District
</t>
  </si>
  <si>
    <t>19.09.2014</t>
  </si>
  <si>
    <t>Canara Bank (Canara Financial Advisory Trust)</t>
  </si>
  <si>
    <t>SJM Complex, B.D.Road, Chitradurga</t>
  </si>
  <si>
    <t>19.11.2010</t>
  </si>
  <si>
    <t>354/2, Next to CSI Hospital, KSRTC Garage Road,Vapasandra, Chikkballapur</t>
  </si>
  <si>
    <t>Amulya FLCC, Sri Lakshmi Building, II Floor, II Cross, New Extn, Doomlight Circle, Kolar</t>
  </si>
  <si>
    <t>Bangalore (R )</t>
  </si>
  <si>
    <t>Zilla Parishad Building, 1st Floor, Gandhinagar, Bangalore.</t>
  </si>
  <si>
    <t>25.08.2011</t>
  </si>
  <si>
    <t>Bangalore(U )</t>
  </si>
  <si>
    <t>Amulya FLCC, Zilla Panchayat Office, S. Kariyappa Road, Beside Banashankari Temple, Banashankari, Bangalore-70</t>
  </si>
  <si>
    <t>19.11.2011</t>
  </si>
  <si>
    <t>Taluk Panchayat Office Bldg., B.M. Road, Hassan</t>
  </si>
  <si>
    <t>House No. 164/1A, III Main, P J Extn, Davanagere-2</t>
  </si>
  <si>
    <t>Sira (Tumkur) (SU)</t>
  </si>
  <si>
    <t>Canara Bank, Sira</t>
  </si>
  <si>
    <t>28.08.2013</t>
  </si>
  <si>
    <t>Hubli (Dharwad) (U)</t>
  </si>
  <si>
    <t>Canara Bank, Hubli</t>
  </si>
  <si>
    <t>16.09.2013</t>
  </si>
  <si>
    <t>Gokak (belgaum) (SU)</t>
  </si>
  <si>
    <t>Canara Bank, Gokak</t>
  </si>
  <si>
    <t>Chittapura (Gulbarga Dist)</t>
  </si>
  <si>
    <t>Canara Bank, Chittapura</t>
  </si>
  <si>
    <t>16.9.2013</t>
  </si>
  <si>
    <t>Haliyal(UK) (SU)</t>
  </si>
  <si>
    <t>Deshpande R-SETI, Haliyal</t>
  </si>
  <si>
    <t>Shiggaon (Haveri)</t>
  </si>
  <si>
    <t>Canara Bank, Shiggaon</t>
  </si>
  <si>
    <t>Ron (Gadag)</t>
  </si>
  <si>
    <t>Canara Bank, Ron</t>
  </si>
  <si>
    <t>T Narasipura (Mysore)-SU</t>
  </si>
  <si>
    <t>Canara Bank, T Narasipura</t>
  </si>
  <si>
    <t>09.10.2013</t>
  </si>
  <si>
    <t>Sindhanur (Raichur)-SU</t>
  </si>
  <si>
    <t>Canara Bank, Sindhanur</t>
  </si>
  <si>
    <t>30.11.2013</t>
  </si>
  <si>
    <t>N R Pura (Chikamagalur)-SU</t>
  </si>
  <si>
    <t>Canara Bank, N R Pura</t>
  </si>
  <si>
    <t>29.11.2013</t>
  </si>
  <si>
    <t>Hosanagar (Shimoga)-SU</t>
  </si>
  <si>
    <t>Shimoga Road, Hosanagara</t>
  </si>
  <si>
    <t>28.8.2013</t>
  </si>
  <si>
    <t>Hospet (Bellary)-SU</t>
  </si>
  <si>
    <t>Shop 2, 1st Floor, Byalal Complex, Dam Rd, Hospet</t>
  </si>
  <si>
    <t>Madikere</t>
  </si>
  <si>
    <t>Corporation Bank
(Gramina Abhyudaya FLCC Trust)</t>
  </si>
  <si>
    <t>College Road, Madikere</t>
  </si>
  <si>
    <t>23.11.2013</t>
  </si>
  <si>
    <t>Chikkamagalur</t>
  </si>
  <si>
    <t>Tapasvi, M.G.Road, Chickmagalur</t>
  </si>
  <si>
    <t>22.11.2011</t>
  </si>
  <si>
    <t>II Floor, Saptagiri Complex, Ramnagar</t>
  </si>
  <si>
    <t>19.1.2012</t>
  </si>
  <si>
    <t>Heritage Centre, Udupi</t>
  </si>
  <si>
    <t>18.8.2011</t>
  </si>
  <si>
    <t>Goni Koppala(Coorg)</t>
  </si>
  <si>
    <t>Harischandrapura, Goinikoppala, Madikeri</t>
  </si>
  <si>
    <t>31.1.2012</t>
  </si>
  <si>
    <t>Sagar (shimoga)</t>
  </si>
  <si>
    <t>Kalavathi Building, Ashok Road, Sagar</t>
  </si>
  <si>
    <t>10.02.2012</t>
  </si>
  <si>
    <t>Honnavar (UK)</t>
  </si>
  <si>
    <t>M G Road, Prabhath Nagar, Honnavar</t>
  </si>
  <si>
    <t>16.2.2012</t>
  </si>
  <si>
    <t>Somwarpet (Coorg)</t>
  </si>
  <si>
    <t>29.3.2012</t>
  </si>
  <si>
    <t>Channapatna (Ramnagar)</t>
  </si>
  <si>
    <t>Laxmi Hospital Compound, 1032 Opp: PWD Office, Sathanur Road, Channapatna</t>
  </si>
  <si>
    <t>26.11.2012</t>
  </si>
  <si>
    <t>Magadi (Ramnagar)</t>
  </si>
  <si>
    <t>Above Bhayashree Garments, Magadi- 562 120</t>
  </si>
  <si>
    <t>27.11.2012</t>
  </si>
  <si>
    <t>Kanakapura (Ramnagar)</t>
  </si>
  <si>
    <t>Gurushree Complex, Kanaka Clinic Road, Kanakapura-562117</t>
  </si>
  <si>
    <t>10.12.2012</t>
  </si>
  <si>
    <t>Periyapatna (Mysore)</t>
  </si>
  <si>
    <r>
      <t>Above Apoorva Centre,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Bettadapura Road  Periyapatna</t>
    </r>
  </si>
  <si>
    <t>25.02.2013</t>
  </si>
  <si>
    <t>Thirthahalli (Shimoga)</t>
  </si>
  <si>
    <r>
      <t>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BNK Complex, Azad Road, Thirthahalli, Shimoga Dist</t>
    </r>
  </si>
  <si>
    <t>20.03.2013</t>
  </si>
  <si>
    <t>Ranebennur (Haveri)</t>
  </si>
  <si>
    <r>
      <t>Plot No. 126,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Gowrishankarnagar, Ranebennur, Haveri dist</t>
    </r>
  </si>
  <si>
    <t>21.03.2013</t>
  </si>
  <si>
    <t>Saundatti (Belgaum)</t>
  </si>
  <si>
    <r>
      <t>3141/C,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Ramapur site, Dharwad Road, Opp. Hooli Hospital, Saundatti-591126</t>
    </r>
  </si>
  <si>
    <t>05.08.2013</t>
  </si>
  <si>
    <t>Belur (Hassan)</t>
  </si>
  <si>
    <t>Samaarthya Soudha, T P Office, Main Road, Belur-573115</t>
  </si>
  <si>
    <t>11.09.2013</t>
  </si>
  <si>
    <t>Bangarpet (Kolar Dist)</t>
  </si>
  <si>
    <r>
      <t>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 Door No. 2713, Gandhinagar, Bangarpet-563114</t>
    </r>
  </si>
  <si>
    <t>12.09.2013</t>
  </si>
  <si>
    <t>LDMs Office, Navabad, Bidar</t>
  </si>
  <si>
    <t>01.01.2011</t>
  </si>
  <si>
    <t>Station Road, Noor Complex Gulbarga</t>
  </si>
  <si>
    <t>04.07.2011</t>
  </si>
  <si>
    <t>SBI Bldg, Mulgund Road, Gadag</t>
  </si>
  <si>
    <t>18.04.2011</t>
  </si>
  <si>
    <t>SBI Bldg, Station Road, Yadgiri</t>
  </si>
  <si>
    <t>23.12.2011</t>
  </si>
  <si>
    <t>Shahapur (Yadgir dist)</t>
  </si>
  <si>
    <t>SBI, Main Rd, Shahapur</t>
  </si>
  <si>
    <t>07.02.2013</t>
  </si>
  <si>
    <r>
      <t>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Rajendra Ganji, APMC Yard, Raichur</t>
    </r>
  </si>
  <si>
    <t>16.05.2008</t>
  </si>
  <si>
    <t>Dist Administrative Bldg, Koppal</t>
  </si>
  <si>
    <t>15.05.2008</t>
  </si>
  <si>
    <t>Shorapur (Yadgir dist)</t>
  </si>
  <si>
    <t>SBH, ADB, Rangampeth, Shorapur</t>
  </si>
  <si>
    <t>02.02.2013</t>
  </si>
  <si>
    <t>Opp. SBM, Car Street, Chamarajanagar</t>
  </si>
  <si>
    <t>19.12.2009</t>
  </si>
  <si>
    <r>
      <t>Red Cross Bldg, 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Floor, Opp. SBM, Ashoka Road, Tumkur </t>
    </r>
  </si>
  <si>
    <t>23.12.2009</t>
  </si>
  <si>
    <t>“Sowmya”, Opp. Tennis Club, KR Road, Chamarajapuram, Mysore</t>
  </si>
  <si>
    <t>03.02.2010</t>
  </si>
  <si>
    <t>Khalaghatagi (Dharwad dist)</t>
  </si>
  <si>
    <t>KVGB</t>
  </si>
  <si>
    <t>Old T P building, Karwar Rd, Kalghatgi</t>
  </si>
  <si>
    <t>13.11.2012</t>
  </si>
  <si>
    <t>Bailhongal (Belgaum Dsit)</t>
  </si>
  <si>
    <t>Morbad Building, opp Bus stand</t>
  </si>
  <si>
    <t>Savanur (Haveri Dist)</t>
  </si>
  <si>
    <t>TMC Complex, Market Rd, Savanur</t>
  </si>
  <si>
    <t>22.12.2012</t>
  </si>
  <si>
    <t>Sindagi (Bijapur Dist)</t>
  </si>
  <si>
    <t>TPS Building, Sindagi</t>
  </si>
  <si>
    <t>Mudhol (Bagalkot dist)</t>
  </si>
  <si>
    <t>T P Building, Near Post Office, Mudhol</t>
  </si>
  <si>
    <t>Shirahatti (Gadag)</t>
  </si>
  <si>
    <t>Old Tahasildar Bld, Near Fakireshwara Temple, Shirahatti</t>
  </si>
  <si>
    <t>14.03.2013</t>
  </si>
  <si>
    <t>Yellapur (UK)</t>
  </si>
  <si>
    <t>T P Bldg, Karwar Rd, Yellapur</t>
  </si>
  <si>
    <t>Mundagod (UK)</t>
  </si>
  <si>
    <t>TP bldg, TDB Rd, Mundagod</t>
  </si>
  <si>
    <t>19.03.2013</t>
  </si>
  <si>
    <t>Chikodi (Belgaum)</t>
  </si>
  <si>
    <t>KVGB RO Bldg, Chikkodi</t>
  </si>
  <si>
    <t>Pragathi Krishna GB</t>
  </si>
  <si>
    <t>APMC Yard, Room No. 22, Shimoga</t>
  </si>
  <si>
    <t>Khaza Complex, RO,PKGB, Yadgir</t>
  </si>
  <si>
    <t>Deodurga (Raichur dist)</t>
  </si>
  <si>
    <t>C/o Taluk Panchayat Office-584111</t>
  </si>
  <si>
    <t>13.03.2013</t>
  </si>
  <si>
    <t>Bagepally (Chikaballapura dist)</t>
  </si>
  <si>
    <t>C/o Taluk Panchayat Office-561207</t>
  </si>
  <si>
    <t>Harapanahally (Davanagere dist)</t>
  </si>
  <si>
    <t>C/o Taluk Panchayat Office-583131</t>
  </si>
  <si>
    <t>Hagari Bommanahally (Bellary dist)</t>
  </si>
  <si>
    <t>C/o Taluk Panchayat Office-583212</t>
  </si>
  <si>
    <t>Mulubagilu (Kolar dist)</t>
  </si>
  <si>
    <t>C/o Taluk Panchayat Office-563131</t>
  </si>
  <si>
    <t>Challakere (Chitradurgal dist)</t>
  </si>
  <si>
    <t>C/o Taluk Panchayat Office-577522</t>
  </si>
  <si>
    <t>Yelaburga (Koppal dist)</t>
  </si>
  <si>
    <t>C/o Taluk Panchayat Office-583236</t>
  </si>
  <si>
    <t>Basavakalyan (Bidar)</t>
  </si>
  <si>
    <t>Jagadish Ramanavvar Bld, Shop1, Shahapur Galli, Basvakalyan</t>
  </si>
  <si>
    <t>12.12.2012</t>
  </si>
  <si>
    <t>Humnabad (Bidar)</t>
  </si>
  <si>
    <t>Yadaya Rao Patil Bldg, Near Ambedkar circle, Humnabad</t>
  </si>
  <si>
    <t>14.12.2012</t>
  </si>
  <si>
    <t>Chincholi (Gulbarga)</t>
  </si>
  <si>
    <t>Shop No. 2-4-480, Mustafa Bldg, Near Bus Stand, Chincholi</t>
  </si>
  <si>
    <t>Aland (Gulbarga)</t>
  </si>
  <si>
    <t>House No. 2-2-15/16, Basavaraj siddappa, Kalashetty Bldg, Hanuman Temple Rd, Aland</t>
  </si>
  <si>
    <t>Chikkanayakanhalli (Tumkur)</t>
  </si>
  <si>
    <t>Kaveri GB</t>
  </si>
  <si>
    <t>C/o Branch, Chikkanayakanhalli</t>
  </si>
  <si>
    <t>16.06.2012</t>
  </si>
  <si>
    <t>Pavagada (Tumkur)</t>
  </si>
  <si>
    <t>Taluk Office, Pavagada</t>
  </si>
  <si>
    <t>25.05.2013</t>
  </si>
  <si>
    <t>K R Pet (Mandya)</t>
  </si>
  <si>
    <t>C/o Branch, K R Pet</t>
  </si>
  <si>
    <t>27.05.2013</t>
  </si>
  <si>
    <t>Pandavapura (Mandya)</t>
  </si>
  <si>
    <t>C/o Branch, Pandavapura</t>
  </si>
  <si>
    <t>Yelandur (Chamarajnagar)</t>
  </si>
  <si>
    <t>C/o Branch, B R Hills Road, Yelandur</t>
  </si>
  <si>
    <t>Devanahalli (Blr- Rural)</t>
  </si>
  <si>
    <t>Taluk Panchayat, Devanahalli</t>
  </si>
  <si>
    <t>Arkalgud (Hassan)</t>
  </si>
  <si>
    <t>TPO, Arakalgudu</t>
  </si>
  <si>
    <t>21.12.2012</t>
  </si>
  <si>
    <t>H D Kote (Mysore)</t>
  </si>
  <si>
    <t>C/o Branch, H D Kote</t>
  </si>
  <si>
    <t>04.01.2013</t>
  </si>
  <si>
    <t>AGENDA - 10</t>
  </si>
  <si>
    <t>ANNEXURE - I A</t>
  </si>
  <si>
    <t>ANNEXURE - I B</t>
  </si>
  <si>
    <t xml:space="preserve">    BANKING DATA - NUMBER OF BANK BRANCHES &amp; LEVEL OF DEPOSITS  AS AT SEP 2014 (Rs.in lakhs)</t>
  </si>
  <si>
    <t>BANKING DATA - LEVEL OF BANK ADVANCES &amp; CREDIT DEPOSIT RATIO AS AT SEP2014              (AMOUNT IN LAKHS)</t>
  </si>
  <si>
    <t>Sl.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</si>
  <si>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</si>
  <si>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</si>
  <si>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</si>
  <si>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</si>
  <si>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</si>
  <si>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</si>
  <si>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</si>
  <si>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</si>
  <si>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</si>
  <si>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SEP  2014</t>
  </si>
  <si>
    <t>AS AT SEP  2014</t>
  </si>
  <si>
    <t>AS AT SEP 2014</t>
  </si>
  <si>
    <t>(A)</t>
  </si>
  <si>
    <t>Major Banks</t>
  </si>
  <si>
    <t>Rural</t>
  </si>
  <si>
    <t>S.Urban</t>
  </si>
  <si>
    <t>Urban</t>
  </si>
  <si>
    <t xml:space="preserve">  Total (A)</t>
  </si>
  <si>
    <t>(B)Oth.Nationalised Bks</t>
  </si>
  <si>
    <t>Bharatiya Mahila Bank</t>
  </si>
  <si>
    <t>Total (B)</t>
  </si>
  <si>
    <t>BANKING DATA - LEVEL OF BANK ADVANCES &amp; CREDIT DEPOSIT RATIO AS AT SEP 2014 (AMOUNT IN LAKHS)</t>
  </si>
  <si>
    <t>NUMBER OF BRANCHES</t>
  </si>
  <si>
    <t>(C)</t>
  </si>
  <si>
    <t>Other Comm.Banks</t>
  </si>
  <si>
    <t>HDFC  Bank</t>
  </si>
  <si>
    <t>AXIS Bank</t>
  </si>
  <si>
    <t>IndusInd Bank</t>
  </si>
  <si>
    <t>IndusIndBank</t>
  </si>
  <si>
    <t>Kotak Mahindra Bank</t>
  </si>
  <si>
    <t>Total(C)</t>
  </si>
  <si>
    <t>(D)</t>
  </si>
  <si>
    <t xml:space="preserve">  R R B 's</t>
  </si>
  <si>
    <t>Kaveri Grameen Bank</t>
  </si>
  <si>
    <t>Cauvery Kalpatharu Gr. Bk.</t>
  </si>
  <si>
    <t>Karnataka Vikas Gr Bk</t>
  </si>
  <si>
    <t>Pragathi Krishna Gr Bk</t>
  </si>
  <si>
    <t xml:space="preserve">  Total (D)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</si>
  <si>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</si>
  <si>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</si>
  <si>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</si>
  <si>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</si>
  <si>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</si>
  <si>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</si>
  <si>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Karnataka Ind Coop Bank</t>
  </si>
  <si>
    <t>Total (E)</t>
  </si>
  <si>
    <t>(F)</t>
  </si>
  <si>
    <t>KSFC</t>
  </si>
  <si>
    <t>TOTAL (F)</t>
  </si>
  <si>
    <t xml:space="preserve">NUMBER OF BRANCHES </t>
  </si>
  <si>
    <t>AGENDA -10</t>
  </si>
  <si>
    <t>ANNEXURE - II A</t>
  </si>
  <si>
    <t>BANKING DATA - LEVEL OF PRIORITY SECTOR ADVANCES AS AT  SEP 2014 (Amount in lakhs)</t>
  </si>
  <si>
    <t>PRIMARY</t>
  </si>
  <si>
    <t>SECONDARY</t>
  </si>
  <si>
    <t>TERTIARY</t>
  </si>
  <si>
    <t xml:space="preserve"> TOTAL</t>
  </si>
  <si>
    <t>Dir. Agriculture</t>
  </si>
  <si>
    <t>No.A/cs</t>
  </si>
  <si>
    <t>Amt.O/s</t>
  </si>
  <si>
    <t xml:space="preserve">S Bk of Patiala </t>
  </si>
  <si>
    <t xml:space="preserve">S.Bk.of B &amp; J </t>
  </si>
  <si>
    <t xml:space="preserve">S.Bk.of Travancor </t>
  </si>
  <si>
    <t>BANKING DATA - LEVEL OF PRIORITY SECTOR ADVANCES AS AT  SEP  2014 (Amount in lakhs)</t>
  </si>
  <si>
    <t>( C )</t>
  </si>
  <si>
    <t>City Union Bk</t>
  </si>
  <si>
    <t xml:space="preserve">Tamilnadu Merc. Bk. </t>
  </si>
  <si>
    <t>Kotak M Bank</t>
  </si>
  <si>
    <t xml:space="preserve"> Total  of  Comm Bks+RRBs</t>
  </si>
  <si>
    <t>Karnataka Industrial Co-op. Bank</t>
  </si>
  <si>
    <t xml:space="preserve">ANNEXURE -II B </t>
  </si>
  <si>
    <t>BANKWISE DATA ON OUTSTANDINGS UNDER PSA AS AT SEP 2014 (Amount in lakhs)</t>
  </si>
  <si>
    <t>Weak Sec.Adv.</t>
  </si>
  <si>
    <t>SF/MF</t>
  </si>
  <si>
    <t>SC/ST</t>
  </si>
  <si>
    <t>D R I</t>
  </si>
  <si>
    <t>ANNEXURE - II B</t>
  </si>
  <si>
    <t>BANKWISE DATA ON OUTSTANDINGS UNDER PSA AS AT  SEP 2014(Amount in lakhs)</t>
  </si>
  <si>
    <t>Pragathi Gr Bk</t>
  </si>
  <si>
    <t xml:space="preserve"> Total  COMM BKS+RRBs(A+B+C+D)</t>
  </si>
  <si>
    <t xml:space="preserve">                      STATE LEVEL BANKERS' COMMITTEE : KARNATAKA</t>
  </si>
  <si>
    <r>
      <t xml:space="preserve">BANKING STATISTICS  FOR 129th  MEETING                                              </t>
    </r>
    <r>
      <rPr>
        <b/>
        <sz val="12"/>
        <rFont val="Rupee Foradian"/>
        <family val="2"/>
      </rPr>
      <t xml:space="preserve">` </t>
    </r>
    <r>
      <rPr>
        <b/>
        <sz val="12"/>
        <rFont val="Arial"/>
        <family val="2"/>
      </rPr>
      <t>in Crores</t>
    </r>
  </si>
  <si>
    <t>Particulars</t>
  </si>
  <si>
    <t>Variation [Y-O-Y]</t>
  </si>
  <si>
    <t>AMOUNT</t>
  </si>
  <si>
    <t>%age</t>
  </si>
  <si>
    <t>Deposits</t>
  </si>
  <si>
    <t>Advances</t>
  </si>
  <si>
    <t>Credit-Deposit Ratio</t>
  </si>
  <si>
    <t>(-) 0.35</t>
  </si>
  <si>
    <t>Total PSA</t>
  </si>
  <si>
    <t>%ge to Total Advances</t>
  </si>
  <si>
    <t>Advances to MSME</t>
  </si>
  <si>
    <t>Agricultural Advances</t>
  </si>
  <si>
    <t>%age of Agricultural Advances to Total Adv.</t>
  </si>
  <si>
    <t>Weaker Section Advances</t>
  </si>
  <si>
    <t>%age of WS Advances to Total Advances</t>
  </si>
  <si>
    <t>Advances to SCs/STs</t>
  </si>
  <si>
    <t>%age of SC/ST Adv to Total Advances</t>
  </si>
  <si>
    <t>(-) 0.17</t>
  </si>
  <si>
    <t>Advances to Women</t>
  </si>
  <si>
    <t>(-) 0.67</t>
  </si>
  <si>
    <t>Advances to Minorities</t>
  </si>
  <si>
    <t>%ge to P S Advances</t>
  </si>
  <si>
    <t>(-) 0.27</t>
  </si>
  <si>
    <t>Advances to Education(O/S)</t>
  </si>
  <si>
    <t>BRANCH NETWORK</t>
  </si>
  <si>
    <t>1) Rural</t>
  </si>
  <si>
    <t>2) Semi-Urban</t>
  </si>
  <si>
    <t>3) Urban</t>
  </si>
  <si>
    <t>4) Metro/ PT</t>
  </si>
  <si>
    <t>5) Total Branches (No)</t>
  </si>
  <si>
    <t>SLBC KARNATAKA :CONVENOR  SYNDICATE BANK</t>
  </si>
  <si>
    <t>ANNEXURE II C</t>
  </si>
  <si>
    <t>DETAILS HOUSING AND REVERSE MORTGAGE LOANS SEP  2014  ( AMOUNT IN LAKHS)</t>
  </si>
  <si>
    <t>HOUSING LOANS  OUTSTANDING AS ON SEP  2014</t>
  </si>
  <si>
    <t>REVERSE MORTGAGE</t>
  </si>
  <si>
    <t>DISBURSEMENT  SINCE 01.04.2014</t>
  </si>
  <si>
    <t>DIRECT</t>
  </si>
  <si>
    <t>INDIRECT</t>
  </si>
  <si>
    <t xml:space="preserve">TOTAL </t>
  </si>
  <si>
    <t>(both direct and indirect)</t>
  </si>
  <si>
    <t>No. of a/cs</t>
  </si>
  <si>
    <t>Amount</t>
  </si>
  <si>
    <t>NO OF ACCOUNTS</t>
  </si>
  <si>
    <t xml:space="preserve"> (B)</t>
  </si>
  <si>
    <t>Oth.Nationalised Bks</t>
  </si>
  <si>
    <t>Statebank of Travancore</t>
  </si>
  <si>
    <t>IDBI BANK</t>
  </si>
  <si>
    <t>St Bk of Bikaner &amp; Jaipur</t>
  </si>
  <si>
    <t>ING- Vysya Bank ltd</t>
  </si>
  <si>
    <t>Catholic Syrian Bk.</t>
  </si>
  <si>
    <t>Jammu and Kashmir Bank ltd</t>
  </si>
  <si>
    <t>Ratnakar bank ltd</t>
  </si>
  <si>
    <t>Lakshmi Vilas Bank</t>
  </si>
  <si>
    <t>HDFC BANK</t>
  </si>
  <si>
    <t>ICICI BANK</t>
  </si>
  <si>
    <t>AXIS BANK</t>
  </si>
  <si>
    <t>Total (C)</t>
  </si>
  <si>
    <t>PKGB</t>
  </si>
  <si>
    <t>TOTAL OF RRBs</t>
  </si>
  <si>
    <t>Total (Comm.Banks)A+B+C</t>
  </si>
  <si>
    <t>Total Of Com Bks &amp; RRBs</t>
  </si>
  <si>
    <t>DCCBs</t>
  </si>
  <si>
    <t>Indl.Co.Op.Bank</t>
  </si>
  <si>
    <t xml:space="preserve">GRAND TOTAL </t>
  </si>
  <si>
    <t>STATE LEVEL BANKERS' COMMITTEE-Karnataka</t>
  </si>
  <si>
    <t>COVENOR - SyndicateBank, Corporate Office, Bangalore</t>
  </si>
  <si>
    <t xml:space="preserve">  ANNEXURE II D</t>
  </si>
  <si>
    <t>AGENDA 10</t>
  </si>
  <si>
    <t>Progress Report under  EDUCATION LOAN Scheme for the quarter                                    SEP  2014</t>
  </si>
  <si>
    <t>[Amount in Rs. Lac]</t>
  </si>
  <si>
    <t>No. of A/cs</t>
  </si>
  <si>
    <t>No. of loan applications received during the  Financial Year</t>
  </si>
  <si>
    <t>No. of loan applications considered during the  Financial Year</t>
  </si>
  <si>
    <t>No. of loans sanctioned  during the during the Financial Year</t>
  </si>
  <si>
    <t>No. of loan application pending at the end of the during the  end of theFinancial Year</t>
  </si>
  <si>
    <t>No. of A/cs Loans Disbursed:</t>
  </si>
  <si>
    <t>OF WHICH</t>
  </si>
  <si>
    <t>a</t>
  </si>
  <si>
    <t>in rural areas</t>
  </si>
  <si>
    <t>b</t>
  </si>
  <si>
    <t>in semi-urban areas</t>
  </si>
  <si>
    <t>c</t>
  </si>
  <si>
    <t>in urban areas</t>
  </si>
  <si>
    <t>d</t>
  </si>
  <si>
    <t>in metro areas</t>
  </si>
  <si>
    <t xml:space="preserve">      Out of (5) above, education loans granted to:</t>
  </si>
  <si>
    <t>Schedule Caste                   (SC)</t>
  </si>
  <si>
    <t>Scheduled Tribes                (ST)</t>
  </si>
  <si>
    <t>Other Backward Classes (OBC)</t>
  </si>
  <si>
    <t>Minorities</t>
  </si>
  <si>
    <t>e</t>
  </si>
  <si>
    <t xml:space="preserve">Women </t>
  </si>
  <si>
    <t>Out of the (5) above, Loans disbursed for different Courses</t>
  </si>
  <si>
    <t>Medical</t>
  </si>
  <si>
    <t>Engineering</t>
  </si>
  <si>
    <t>Management</t>
  </si>
  <si>
    <t>Nursing  &amp; Other Professional courses</t>
  </si>
  <si>
    <t>Others courses</t>
  </si>
  <si>
    <t xml:space="preserve">Out of (5 )above, loans disbursed for studies abroad </t>
  </si>
  <si>
    <t>No. of A/cs Education Loans outstanding at the end of the quarter.</t>
  </si>
  <si>
    <t>ANNEXURE - III</t>
  </si>
  <si>
    <t>FINANCING MICRO, SMALL &amp; MEDIUM ENTERPRISES AS AT  SEP 2014</t>
  </si>
  <si>
    <t>FINANCING MICRO, SMALL &amp; MEDIUM ENTERPRISES AS AT SEP 2014</t>
  </si>
  <si>
    <t>[RS IN LAKH]</t>
  </si>
  <si>
    <t>MICRO ENTERPRISES</t>
  </si>
  <si>
    <t>SMALL ENTERPRISES</t>
  </si>
  <si>
    <t>MEDIUM ENTERPRISES</t>
  </si>
  <si>
    <t>MANUFACTURING SECTOR -[PM up to Rs.25 lakh]</t>
  </si>
  <si>
    <t>SERVICE SECTOR -[Equipments Upto Rs.10 lakh]</t>
  </si>
  <si>
    <t>MANUFACTURING SECTOR -
[PM &gt; Rs.25 lakh]</t>
  </si>
  <si>
    <t>SERVICE SECTOR -[Equipments &gt; Rs.10 lakh]</t>
  </si>
  <si>
    <t>TOTAL OF MICRO &amp; SMALL ENTERPRISES</t>
  </si>
  <si>
    <t>MANUFACTURING SECTOR -[PM &gt; Rs.5 Cr to 10 Cr]</t>
  </si>
  <si>
    <t>SERVICE SECTOR -[Equipments &gt; Rs.2 Cr to 5 Cr]</t>
  </si>
  <si>
    <t>TOTAL- MEDIUM ENTERPRISES</t>
  </si>
  <si>
    <t>A/CS</t>
  </si>
  <si>
    <t>S Bk of Patiala*</t>
  </si>
  <si>
    <t>S.Bk.of Travancor *</t>
  </si>
  <si>
    <t>TOTAL[Com.Bks]</t>
  </si>
  <si>
    <t>Total Of Comm Bks and RRBs</t>
  </si>
  <si>
    <t>CO-OP SECTOR</t>
  </si>
  <si>
    <t>AGENDA - 11.0</t>
  </si>
  <si>
    <t>ANNEXURE - IV</t>
  </si>
  <si>
    <t>BANKWISE DATA ON DISBURSEMENTS UNDER PRIORITY SECTOR ADVANCES AS AT SEP 2014 (Amount in lakhs)</t>
  </si>
  <si>
    <t>Sl..No</t>
  </si>
  <si>
    <t>P  R  I  M  A  R  Y</t>
  </si>
  <si>
    <t>Crop Loan</t>
  </si>
  <si>
    <t>Term Loan</t>
  </si>
  <si>
    <t>TARGET</t>
  </si>
  <si>
    <t>Disbursements (Amount)</t>
  </si>
  <si>
    <t>During the Qtr</t>
  </si>
  <si>
    <t>Cumulative from 1st April</t>
  </si>
  <si>
    <t>BANKWISE DATA ON DISBURSEMENTS UNDER PRIORITY SECTOR ADVANCES AS AT  SEP  2014(Amount in lakhs)</t>
  </si>
  <si>
    <t>Indusind Bank</t>
  </si>
  <si>
    <t>Grand Total (A+B+C+D)</t>
  </si>
  <si>
    <t>AGENDA - 13.2</t>
  </si>
  <si>
    <t>ANNEXURE - XI</t>
  </si>
  <si>
    <t>BANKWISE DISBURSEMENTS AND  O/S ADVANCES TO WOMEN, EX-SERVICEMEN &amp; EXPORT AS AT  SEP 2014  (Amount in lakhs)</t>
  </si>
  <si>
    <t xml:space="preserve">     W O M E N</t>
  </si>
  <si>
    <t>EX-SERVICEMEN</t>
  </si>
  <si>
    <t>EXPORT</t>
  </si>
  <si>
    <t>Cumulative Disbursements from 1st April</t>
  </si>
  <si>
    <t>Outstanding as at the end of Reporting Quarter</t>
  </si>
  <si>
    <t>S Bk of Patiala *</t>
  </si>
  <si>
    <t>S.Bk.of B &amp; J *</t>
  </si>
  <si>
    <t>BANKWISE DISBURSEMENTS AND  O/S ADVANCES TO WOMEN, EX-SERVICEMEN &amp; EXPORT AS AT  SEP 2014 (Amount in lakhs)</t>
  </si>
  <si>
    <t>AGENDA -  13.1</t>
  </si>
  <si>
    <t>ANNEXURE -X</t>
  </si>
  <si>
    <t>BANKWISE/RELIGION WISE DISBURSEMENTS AND TOTAL OUTSTANDINGS  TO MINORITIES DURING THE QTR. ENDED SEP 2014  (Amount in lakhs)</t>
  </si>
  <si>
    <t>CHRISTIANS</t>
  </si>
  <si>
    <t>MUSLIMS</t>
  </si>
  <si>
    <t>SIKHS</t>
  </si>
  <si>
    <t>NEO-BUDDHISTS</t>
  </si>
  <si>
    <t>ZOROSTRIANS</t>
  </si>
  <si>
    <t>JAINS</t>
  </si>
  <si>
    <t>Balance Outstanding</t>
  </si>
  <si>
    <t>Amt.</t>
  </si>
  <si>
    <t>AGENDA - 13.1</t>
  </si>
  <si>
    <t>BANKWISE/RELIGION WISE DISBURSEMENTS AND TOTAL OUTSTANDINGS  TO MINORITIES DURING THE QTR. ENDED  SEP  2014 (Amount in lakhs)</t>
  </si>
  <si>
    <t xml:space="preserve">Ratnakar Bank </t>
  </si>
  <si>
    <t>Kar Ind Coop Bank Ltd</t>
  </si>
  <si>
    <t>TOTAL (A+B+C+D+E+F)</t>
  </si>
  <si>
    <t>AGENDA 13.3                       ANNEXURE-XII</t>
  </si>
  <si>
    <t>BANKWISE DATA ON KISAN CREDIT CARDS DATA AS AT  SEP 2014 (Amount in lakhs)</t>
  </si>
  <si>
    <t>During the year from 1st April</t>
  </si>
  <si>
    <t>Outstanding as at the end of the Qtr</t>
  </si>
  <si>
    <t>KCC Holders covered under PAIS</t>
  </si>
  <si>
    <t>Target</t>
  </si>
  <si>
    <t>for</t>
  </si>
  <si>
    <t>Cards</t>
  </si>
  <si>
    <t>2014-15</t>
  </si>
  <si>
    <t>Issued</t>
  </si>
  <si>
    <t>Sanctd.</t>
  </si>
  <si>
    <t xml:space="preserve">J &amp; K Bank Ltd. </t>
  </si>
  <si>
    <t>COVENOR - SyndicateBank, Corporate  Office, Bangalore</t>
  </si>
  <si>
    <t>AGENDA 14</t>
  </si>
  <si>
    <t xml:space="preserve">ALL BANKS           </t>
  </si>
  <si>
    <t>Progress Report under SHG Bank Linkage for the quarter  SEP  2014</t>
  </si>
  <si>
    <t>Of which exclusively to Women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</si>
  <si>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</si>
  <si>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</si>
  <si>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</si>
  <si>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</si>
  <si>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 reporting quarter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</si>
  <si>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</si>
  <si>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</si>
  <si>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</si>
  <si>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</si>
  <si>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</si>
  <si>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</si>
  <si>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</si>
  <si>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</si>
  <si>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</si>
  <si>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</si>
  <si>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</si>
  <si>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</si>
  <si>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</si>
  <si>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</si>
  <si>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</si>
  <si>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</si>
  <si>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</si>
  <si>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</si>
  <si>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</si>
  <si>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</si>
  <si>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</si>
  <si>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</si>
  <si>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</si>
  <si>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 xml:space="preserve">ANNEXURE XIII    </t>
  </si>
  <si>
    <t>AGENDA  19.1                                   ANNEXURE XV</t>
  </si>
  <si>
    <t>AGENDA  19.1                                    ANNEXURE XV A</t>
  </si>
  <si>
    <t>AGENDA  19.1                        ANNEXURE -XV B</t>
  </si>
  <si>
    <t>NPA POSITION OF ADVANCES UNDER GOVERNMENT SPONSORED SCHEMES (SGSY)</t>
  </si>
  <si>
    <t>NPA POSITION OF ADVANCES UNDER GOVERNMENT SPONSORED SCHEMES (SJSRY)</t>
  </si>
  <si>
    <t>NPA POSITION OF ADVANCES UNDER GOVERNMENT SPONSORED SCHEMES (PMEGP)</t>
  </si>
  <si>
    <t xml:space="preserve">Sl.No </t>
  </si>
  <si>
    <t>SGSY AS ON  SEP 2014 (Rs.in Lakhs)</t>
  </si>
  <si>
    <t xml:space="preserve"> SJSRY  AS ON SEP 2014(Rs.in Lakhs)</t>
  </si>
  <si>
    <t>PMEGP AS ON SEP 2014</t>
  </si>
  <si>
    <t>INDIVIDUALS</t>
  </si>
  <si>
    <t>GROUPS</t>
  </si>
  <si>
    <t>SlNo</t>
  </si>
  <si>
    <t>Name Of the Bank</t>
  </si>
  <si>
    <t>USEP</t>
  </si>
  <si>
    <t>UWSP</t>
  </si>
  <si>
    <t>Rs. in Lakhs</t>
  </si>
  <si>
    <t>Balance O/S</t>
  </si>
  <si>
    <t>NPA level</t>
  </si>
  <si>
    <t>% of NPA</t>
  </si>
  <si>
    <t>MAJOR BANKS</t>
  </si>
  <si>
    <t>Total (A)</t>
  </si>
  <si>
    <t>(B)</t>
  </si>
  <si>
    <t>Nationalised Banks</t>
  </si>
  <si>
    <t>S.Bk.of B &amp; J*</t>
  </si>
  <si>
    <t>S.Bk.of Travancor*</t>
  </si>
  <si>
    <t>United Bk.of India*</t>
  </si>
  <si>
    <t>Private Banks</t>
  </si>
  <si>
    <t>INGVysya Bank Ltd.</t>
  </si>
  <si>
    <t>Other Private Banks</t>
  </si>
  <si>
    <t>Total Of ALL Banks</t>
  </si>
  <si>
    <t>Co-Operative Sector</t>
  </si>
  <si>
    <t>D C C Banks</t>
  </si>
  <si>
    <t>Ind.Co.Op.Bank</t>
  </si>
  <si>
    <t>F</t>
  </si>
  <si>
    <t>AGENDA -19.2                                                               ANNEXURE XVI</t>
  </si>
  <si>
    <t xml:space="preserve">                                                                                          Amount in lakhs</t>
  </si>
  <si>
    <t>NON-PERFORMING ASSETS - POSITION AS ON SEP 2014</t>
  </si>
  <si>
    <t>TOTAL NPAs OF WHICH UNDER</t>
  </si>
  <si>
    <t>TOTAL NPAs</t>
  </si>
  <si>
    <t>AGRICULTURE</t>
  </si>
  <si>
    <t>SMALL SCALE INDUSTRIES</t>
  </si>
  <si>
    <t>OTHER PRIORITY SECTOR ADV</t>
  </si>
  <si>
    <t>NON PRIORITY SECTOR ADV</t>
  </si>
  <si>
    <t>TOTAL ADVANCES</t>
  </si>
  <si>
    <t>AMT</t>
  </si>
  <si>
    <t>Lead Banks</t>
  </si>
  <si>
    <t>Punjab Natl.Bank*</t>
  </si>
  <si>
    <t>OTHER BANKS</t>
  </si>
  <si>
    <t>Kar.Vikas Gr Bk</t>
  </si>
  <si>
    <t>Pragathi Krishna  Gr Bk</t>
  </si>
  <si>
    <t>Grand Total(A+B+C+D)</t>
  </si>
  <si>
    <t>% of   NPA to total Advances</t>
  </si>
  <si>
    <t>ANNEXURE - XVII                                                 Amount in lakhs</t>
  </si>
  <si>
    <t>BANKWISE RECOVERY PERFORMANCE AS AT SEP 2014 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</si>
  <si>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</si>
  <si>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</si>
  <si>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</si>
  <si>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</si>
  <si>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</si>
  <si>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Vysya Bank Ltd.</t>
  </si>
  <si>
    <t>Others</t>
  </si>
  <si>
    <t>TOTAL OF ALLBANKS</t>
  </si>
  <si>
    <t>K.S.Coop.Apex Bk/DCC Banks</t>
  </si>
  <si>
    <t>AGENDA -19.4</t>
  </si>
  <si>
    <t>ANNEXURE -XVII-A</t>
  </si>
  <si>
    <t>BANKWISE &amp; AGE-WISE  APPLICATIONS PENDING UNDER R R ACT AS AT  SEP  2014</t>
  </si>
  <si>
    <t>UPTO 1 YR</t>
  </si>
  <si>
    <t>1 TO 3 YRS.</t>
  </si>
  <si>
    <t>3 YRS &amp; ABOVE</t>
  </si>
  <si>
    <t>K.S.Coop.Apex Bk./DCC BANKS</t>
  </si>
  <si>
    <t>LBS- MIS-I</t>
  </si>
  <si>
    <t xml:space="preserve">Statement showing Targets of Annual Credit Plans ( ACP)  for the year 2014-15 </t>
  </si>
  <si>
    <t>ANNEXURE-XVIII-1</t>
  </si>
  <si>
    <t>No. in actuals , Amount in Rs Lakh</t>
  </si>
  <si>
    <t>Name of the State/Union Territory: KARNATAKA</t>
  </si>
  <si>
    <t>TOTAL FOR KARNATAKA</t>
  </si>
  <si>
    <t xml:space="preserve">Sr. No </t>
  </si>
  <si>
    <t>Sector</t>
  </si>
  <si>
    <t>Sub-Sector</t>
  </si>
  <si>
    <t>Yearly Targets under ACP</t>
  </si>
  <si>
    <t xml:space="preserve">Number </t>
  </si>
  <si>
    <t xml:space="preserve">Priority </t>
  </si>
  <si>
    <t xml:space="preserve">Agriculture &amp; allied - Direct </t>
  </si>
  <si>
    <t xml:space="preserve">Agriculture &amp; allied - Indirect </t>
  </si>
  <si>
    <r>
      <t xml:space="preserve">Agriculture &amp; allied - </t>
    </r>
    <r>
      <rPr>
        <b/>
        <sz val="12"/>
        <color indexed="8"/>
        <rFont val="Calibri"/>
        <family val="2"/>
      </rPr>
      <t>Sub total = 1+2</t>
    </r>
  </si>
  <si>
    <t>MSE</t>
  </si>
  <si>
    <t>Education</t>
  </si>
  <si>
    <t>Housing</t>
  </si>
  <si>
    <t>Sub-total = 4+5+6+7</t>
  </si>
  <si>
    <t>Non-Priority</t>
  </si>
  <si>
    <t>Heavy Industries</t>
  </si>
  <si>
    <t>Medium Industries</t>
  </si>
  <si>
    <t xml:space="preserve"> Others</t>
  </si>
  <si>
    <t>Sub-total=9+10+11+12+13+14</t>
  </si>
  <si>
    <t>Total=3+8+14</t>
  </si>
  <si>
    <t>ANNEXURE- XVIII-2</t>
  </si>
  <si>
    <t>LBS-MIS-II</t>
  </si>
  <si>
    <t>Statement showing Disbursements and Outstanding  for the quarter ended :SEP 2014</t>
  </si>
  <si>
    <t>Name of the State/Union Territory:KARNATAKA</t>
  </si>
  <si>
    <t>Disbursements  upto  the end  of current quarter</t>
  </si>
  <si>
    <t xml:space="preserve">Outstanding  upto  the end of current quarter </t>
  </si>
  <si>
    <t>Number</t>
  </si>
  <si>
    <r>
      <t xml:space="preserve">Agriculture &amp; allied - </t>
    </r>
    <r>
      <rPr>
        <b/>
        <sz val="12"/>
        <color indexed="8"/>
        <rFont val="Calibri"/>
        <family val="2"/>
      </rPr>
      <t>Sub total=1+2</t>
    </r>
  </si>
  <si>
    <t>Sub-total=4+5+6+7</t>
  </si>
  <si>
    <t>Sub total=9+10+11+12+13</t>
  </si>
  <si>
    <t>LBS-MIS-III (TOTAL)</t>
  </si>
  <si>
    <t>Statement showing Achievement vis-à-vis Targets for the quarter ended  SEP 2014………..</t>
  </si>
  <si>
    <t>No. in actuals , Amount in Lakhs</t>
  </si>
  <si>
    <t xml:space="preserve">Achievement  upto  the end  of the current quarter </t>
  </si>
  <si>
    <t xml:space="preserve"> %  of Achievement</t>
  </si>
  <si>
    <r>
      <t xml:space="preserve">Agriculture &amp; allied - </t>
    </r>
    <r>
      <rPr>
        <b/>
        <sz val="10"/>
        <color indexed="8"/>
        <rFont val="Calibri"/>
        <family val="2"/>
      </rPr>
      <t>Sub total=1+2</t>
    </r>
  </si>
  <si>
    <t>Sub-total=9+10+11+12+13</t>
  </si>
  <si>
    <t>SLBC -KARNATAKA :LEAD BANK SCHEME- M I S :LBS-IV AS ON SEP 2014</t>
  </si>
  <si>
    <t>TOTAL FOR ALL BANKS ( PSBs+ Pvt. Sector Banks+ RRBs)</t>
  </si>
  <si>
    <t>No. in actuals ,
 Amount in thousands</t>
  </si>
  <si>
    <t>Total No. of Branches</t>
  </si>
  <si>
    <t>Out of 1 above, No. of Rural Branches</t>
  </si>
  <si>
    <t>No. of branches in unbanked villages</t>
  </si>
  <si>
    <t>Total No. of CSPs Deployed</t>
  </si>
  <si>
    <t>No. of banking outlets in villages with population &gt; 2000</t>
  </si>
  <si>
    <t>Through Branches</t>
  </si>
  <si>
    <t>Through BCs</t>
  </si>
  <si>
    <t>Through Other Modes</t>
  </si>
  <si>
    <t>Sub Total : &gt; 2000</t>
  </si>
  <si>
    <t>No. of banking outlets in villages with population &lt; 2000</t>
  </si>
  <si>
    <t>Sub Total : &lt; 2000</t>
  </si>
  <si>
    <t>Total Banking Outlets in all villages</t>
  </si>
  <si>
    <t xml:space="preserve">No. of BC outlets in Urban Locations </t>
  </si>
  <si>
    <t>Basic Savings Bank Deposit Accounts (BSBDAs) through branches</t>
  </si>
  <si>
    <t>No. in Actuals</t>
  </si>
  <si>
    <t>Amt. Rs.In  Thousands</t>
  </si>
  <si>
    <t>Basic Savings Bank Deposit Accounts (BSBDAs) outstanding through BCs</t>
  </si>
  <si>
    <t>Basic Savings Bank Deposit Accounts (BSBDAs) (Bank as a whole)</t>
  </si>
  <si>
    <t xml:space="preserve">OD facility availed in BSBDAs </t>
  </si>
  <si>
    <t>KCCs outstanding - through Branches</t>
  </si>
  <si>
    <t>KCCs outstanding - through BCs</t>
  </si>
  <si>
    <t>KCCs-Total (Bank as a whole)</t>
  </si>
  <si>
    <t>GCCs outstanding through Branches</t>
  </si>
  <si>
    <t>GCC-Branches</t>
  </si>
  <si>
    <t>GCCs outstanding through BCs</t>
  </si>
  <si>
    <t>GCC-BCs</t>
  </si>
  <si>
    <t>GCC-Total (Bank as a whole)</t>
  </si>
  <si>
    <t xml:space="preserve">Transactions in BC-ICT Accounts (during the year) </t>
  </si>
  <si>
    <t>Savings Deposit (No. in Actuals)</t>
  </si>
  <si>
    <t>Savings Deposit (Amt. Rs.In  thousands)</t>
  </si>
  <si>
    <t>Credit/OD (No. in Actuals)</t>
  </si>
  <si>
    <t>Credit/OD (Amt. Rs.In  Thousands)</t>
  </si>
  <si>
    <t>Term Dep./RD (No. in Actuals)</t>
  </si>
  <si>
    <t>Term Dep./RD (Amt. Rs.In  Thousands)</t>
  </si>
  <si>
    <t>EBT/Remittance (No. in Actuals)</t>
  </si>
  <si>
    <t>EBT/Remittance (Amt. Rs.In Thousands)</t>
  </si>
  <si>
    <t>Others (No. in Actuals)</t>
  </si>
  <si>
    <t>Others (Amt. Rs.In  Thousands)</t>
  </si>
  <si>
    <t>Total of Transactions in BC-ICT Accounts</t>
  </si>
  <si>
    <t>Target- Year ended 
 March 2016</t>
  </si>
  <si>
    <t>Target -Year ended 
 March 2015</t>
  </si>
  <si>
    <t>Achievement- 
Year ended  March 2014</t>
  </si>
  <si>
    <t>SLBC KARNATAKA :LEAD BANK SCHEME M I S :LBS V AS ON  SEP 2014</t>
  </si>
  <si>
    <t>TOTAL  (PSBs+ Pvt. Sector Banks +RRBs)</t>
  </si>
  <si>
    <t>No. in actuals , 
Amount in thousands</t>
  </si>
  <si>
    <t>KCCs-Total (Bank as a whole)-Amt In  Crores</t>
  </si>
  <si>
    <t>GCC-Branches-Amt In Crores</t>
  </si>
  <si>
    <t>GCC-Total (Bank as a whole)-Amt In Crores</t>
  </si>
  <si>
    <t xml:space="preserve">Transactions in BC-ICT Accounts (during the Quarter) </t>
  </si>
  <si>
    <t>Position as at the end of  previous year 
(March 14)</t>
  </si>
  <si>
    <t>Target-Current Year ending 
 March 15</t>
  </si>
  <si>
    <t>Position as at the end of 
 quarter 2 
SEP 2014</t>
  </si>
</sst>
</file>

<file path=xl/styles.xml><?xml version="1.0" encoding="utf-8"?>
<styleSheet xmlns="http://schemas.openxmlformats.org/spreadsheetml/2006/main">
  <numFmts count="1">
    <numFmt numFmtId="164" formatCode="0;[Red]0"/>
  </numFmts>
  <fonts count="90">
    <font>
      <sz val="11"/>
      <color theme="1"/>
      <name val="Calibri"/>
      <family val="2"/>
      <scheme val="minor"/>
    </font>
    <font>
      <sz val="12"/>
      <color indexed="8"/>
      <name val="Arial Black"/>
      <family val="2"/>
    </font>
    <font>
      <b/>
      <sz val="16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Arial Black"/>
      <family val="2"/>
    </font>
    <font>
      <sz val="14"/>
      <color indexed="8"/>
      <name val="Arial Black"/>
      <family val="2"/>
    </font>
    <font>
      <b/>
      <sz val="14"/>
      <color indexed="8"/>
      <name val="Arial Black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b/>
      <sz val="22"/>
      <color theme="1"/>
      <name val="Calibri"/>
      <family val="2"/>
      <scheme val="minor"/>
    </font>
    <font>
      <b/>
      <sz val="16"/>
      <color rgb="FF000000"/>
      <name val="SansSerif"/>
      <family val="2"/>
    </font>
    <font>
      <b/>
      <sz val="18"/>
      <color rgb="FF000000"/>
      <name val="SansSerif"/>
      <family val="2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1"/>
      <color indexed="8"/>
      <name val="Arial"/>
      <family val="2"/>
    </font>
    <font>
      <sz val="20"/>
      <color indexed="8"/>
      <name val="Calibri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sz val="12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</font>
    <font>
      <sz val="12"/>
      <name val="Arial"/>
      <family val="2"/>
      <charset val="186"/>
    </font>
    <font>
      <b/>
      <sz val="18"/>
      <name val="Times New Roman"/>
      <family val="1"/>
    </font>
    <font>
      <sz val="18"/>
      <name val="Calibri"/>
      <family val="2"/>
    </font>
    <font>
      <b/>
      <sz val="18"/>
      <name val="Arial Black"/>
      <family val="2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8"/>
      <name val="Calibri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u/>
      <sz val="11"/>
      <name val="Arial"/>
      <family val="2"/>
    </font>
    <font>
      <vertAlign val="superscript"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b/>
      <sz val="10"/>
      <name val="Times New Roman"/>
      <family val="1"/>
    </font>
    <font>
      <b/>
      <sz val="10"/>
      <name val="Arial"/>
    </font>
    <font>
      <sz val="12"/>
      <name val="Arial"/>
    </font>
    <font>
      <b/>
      <sz val="12"/>
      <name val="Rupee Foradian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8"/>
      <name val="Arial"/>
      <family val="2"/>
    </font>
    <font>
      <b/>
      <sz val="12"/>
      <name val="Times New Roman"/>
      <family val="1"/>
      <charset val="186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792">
    <xf numFmtId="0" fontId="0" fillId="0" borderId="0" xfId="0"/>
    <xf numFmtId="0" fontId="1" fillId="0" borderId="1" xfId="0" applyFont="1" applyBorder="1" applyAlignment="1"/>
    <xf numFmtId="0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/>
    <xf numFmtId="0" fontId="3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/>
    <xf numFmtId="0" fontId="5" fillId="0" borderId="2" xfId="0" applyNumberFormat="1" applyFont="1" applyBorder="1" applyAlignment="1"/>
    <xf numFmtId="1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5" fillId="0" borderId="2" xfId="0" applyNumberFormat="1" applyFont="1" applyBorder="1" applyAlignment="1">
      <alignment vertical="top" wrapText="1"/>
    </xf>
    <xf numFmtId="0" fontId="6" fillId="0" borderId="2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left" wrapText="1"/>
    </xf>
    <xf numFmtId="1" fontId="3" fillId="0" borderId="2" xfId="0" applyNumberFormat="1" applyFont="1" applyBorder="1" applyAlignment="1"/>
    <xf numFmtId="0" fontId="7" fillId="0" borderId="2" xfId="0" applyNumberFormat="1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vertical="top" wrapText="1"/>
    </xf>
    <xf numFmtId="0" fontId="7" fillId="0" borderId="2" xfId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/>
    <xf numFmtId="1" fontId="7" fillId="0" borderId="2" xfId="0" applyNumberFormat="1" applyFont="1" applyFill="1" applyBorder="1" applyAlignment="1"/>
    <xf numFmtId="0" fontId="0" fillId="0" borderId="2" xfId="0" applyBorder="1"/>
    <xf numFmtId="0" fontId="0" fillId="0" borderId="2" xfId="0" applyFill="1" applyBorder="1" applyAlignment="1" applyProtection="1">
      <alignment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wrapText="1"/>
    </xf>
    <xf numFmtId="0" fontId="16" fillId="0" borderId="0" xfId="0" applyFont="1" applyFill="1"/>
    <xf numFmtId="0" fontId="15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5" fillId="0" borderId="2" xfId="0" applyNumberFormat="1" applyFont="1" applyFill="1" applyBorder="1"/>
    <xf numFmtId="0" fontId="16" fillId="0" borderId="2" xfId="0" applyFont="1" applyFill="1" applyBorder="1" applyProtection="1">
      <protection locked="0"/>
    </xf>
    <xf numFmtId="0" fontId="0" fillId="0" borderId="0" xfId="0" applyFill="1"/>
    <xf numFmtId="0" fontId="18" fillId="0" borderId="2" xfId="0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/>
    <xf numFmtId="0" fontId="21" fillId="0" borderId="2" xfId="0" applyFont="1" applyBorder="1" applyAlignment="1">
      <alignment horizontal="left" vertical="center"/>
    </xf>
    <xf numFmtId="0" fontId="22" fillId="0" borderId="2" xfId="0" applyFont="1" applyFill="1" applyBorder="1"/>
    <xf numFmtId="0" fontId="23" fillId="0" borderId="0" xfId="0" applyFont="1" applyFill="1"/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/>
    <xf numFmtId="0" fontId="19" fillId="0" borderId="2" xfId="0" applyFont="1" applyBorder="1" applyAlignment="1">
      <alignment horizontal="center" vertical="center"/>
    </xf>
    <xf numFmtId="0" fontId="27" fillId="0" borderId="2" xfId="0" applyFont="1" applyFill="1" applyBorder="1"/>
    <xf numFmtId="0" fontId="28" fillId="0" borderId="2" xfId="0" applyFont="1" applyBorder="1" applyAlignment="1">
      <alignment horizontal="left"/>
    </xf>
    <xf numFmtId="3" fontId="29" fillId="0" borderId="2" xfId="0" applyNumberFormat="1" applyFont="1" applyFill="1" applyBorder="1"/>
    <xf numFmtId="0" fontId="30" fillId="0" borderId="2" xfId="0" applyFont="1" applyBorder="1"/>
    <xf numFmtId="0" fontId="29" fillId="0" borderId="2" xfId="0" applyFont="1" applyBorder="1"/>
    <xf numFmtId="0" fontId="31" fillId="0" borderId="2" xfId="0" applyFont="1" applyFill="1" applyBorder="1"/>
    <xf numFmtId="3" fontId="19" fillId="0" borderId="2" xfId="0" applyNumberFormat="1" applyFont="1" applyFill="1" applyBorder="1"/>
    <xf numFmtId="0" fontId="32" fillId="0" borderId="2" xfId="0" applyFont="1" applyBorder="1"/>
    <xf numFmtId="0" fontId="28" fillId="0" borderId="3" xfId="0" applyFont="1" applyFill="1" applyBorder="1" applyAlignment="1">
      <alignment horizontal="left"/>
    </xf>
    <xf numFmtId="0" fontId="33" fillId="0" borderId="0" xfId="0" applyFont="1" applyFill="1"/>
    <xf numFmtId="0" fontId="19" fillId="0" borderId="2" xfId="0" applyFont="1" applyBorder="1" applyAlignment="1">
      <alignment vertical="center"/>
    </xf>
    <xf numFmtId="0" fontId="31" fillId="0" borderId="2" xfId="0" applyNumberFormat="1" applyFont="1" applyFill="1" applyBorder="1"/>
    <xf numFmtId="3" fontId="34" fillId="0" borderId="2" xfId="0" applyNumberFormat="1" applyFont="1" applyBorder="1"/>
    <xf numFmtId="0" fontId="35" fillId="0" borderId="2" xfId="0" applyFont="1" applyBorder="1"/>
    <xf numFmtId="3" fontId="36" fillId="0" borderId="2" xfId="0" applyNumberFormat="1" applyFont="1" applyBorder="1"/>
    <xf numFmtId="0" fontId="37" fillId="0" borderId="2" xfId="0" applyFont="1" applyBorder="1"/>
    <xf numFmtId="0" fontId="38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10" fillId="0" borderId="2" xfId="0" applyFont="1" applyBorder="1"/>
    <xf numFmtId="0" fontId="23" fillId="0" borderId="2" xfId="0" applyFont="1" applyBorder="1" applyAlignment="1">
      <alignment horizontal="left" vertical="top" wrapText="1" readingOrder="1"/>
    </xf>
    <xf numFmtId="0" fontId="10" fillId="0" borderId="2" xfId="2" applyFont="1" applyBorder="1" applyAlignment="1" applyProtection="1">
      <alignment horizontal="right" vertical="top" wrapText="1" readingOrder="1"/>
    </xf>
    <xf numFmtId="0" fontId="41" fillId="0" borderId="2" xfId="2" applyFont="1" applyBorder="1" applyAlignment="1" applyProtection="1">
      <alignment horizontal="right" vertical="top" wrapText="1" readingOrder="1"/>
    </xf>
    <xf numFmtId="0" fontId="31" fillId="0" borderId="2" xfId="0" applyFont="1" applyFill="1" applyBorder="1" applyAlignment="1">
      <alignment horizontal="center" vertical="top" wrapText="1" readingOrder="1"/>
    </xf>
    <xf numFmtId="0" fontId="38" fillId="0" borderId="2" xfId="0" applyFont="1" applyBorder="1" applyAlignment="1">
      <alignment horizontal="right" readingOrder="1"/>
    </xf>
    <xf numFmtId="0" fontId="39" fillId="0" borderId="5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39" fillId="0" borderId="5" xfId="0" applyFont="1" applyBorder="1" applyAlignment="1"/>
    <xf numFmtId="0" fontId="39" fillId="0" borderId="7" xfId="0" applyFont="1" applyBorder="1" applyAlignment="1"/>
    <xf numFmtId="0" fontId="39" fillId="0" borderId="2" xfId="0" applyFont="1" applyBorder="1" applyAlignment="1">
      <alignment horizontal="center"/>
    </xf>
    <xf numFmtId="0" fontId="39" fillId="0" borderId="6" xfId="0" applyFont="1" applyBorder="1" applyAlignment="1"/>
    <xf numFmtId="0" fontId="38" fillId="0" borderId="2" xfId="0" applyFont="1" applyBorder="1" applyAlignment="1">
      <alignment horizontal="center" vertical="top" wrapText="1"/>
    </xf>
    <xf numFmtId="0" fontId="38" fillId="0" borderId="2" xfId="0" applyFont="1" applyBorder="1" applyAlignment="1">
      <alignment horizontal="left" vertical="top" wrapText="1"/>
    </xf>
    <xf numFmtId="0" fontId="42" fillId="0" borderId="2" xfId="0" applyFont="1" applyBorder="1" applyAlignment="1"/>
    <xf numFmtId="0" fontId="42" fillId="0" borderId="2" xfId="1" applyFont="1" applyFill="1" applyBorder="1" applyAlignment="1">
      <alignment horizontal="left" wrapText="1"/>
    </xf>
    <xf numFmtId="0" fontId="42" fillId="0" borderId="2" xfId="0" applyFont="1" applyBorder="1" applyAlignment="1">
      <alignment horizontal="right"/>
    </xf>
    <xf numFmtId="0" fontId="42" fillId="0" borderId="2" xfId="0" applyFont="1" applyBorder="1" applyAlignment="1">
      <alignment wrapText="1"/>
    </xf>
    <xf numFmtId="0" fontId="22" fillId="0" borderId="2" xfId="1" applyFont="1" applyFill="1" applyBorder="1" applyAlignment="1">
      <alignment horizontal="left" wrapText="1"/>
    </xf>
    <xf numFmtId="0" fontId="22" fillId="0" borderId="2" xfId="0" applyFont="1" applyBorder="1" applyAlignment="1">
      <alignment horizontal="right"/>
    </xf>
    <xf numFmtId="0" fontId="22" fillId="0" borderId="2" xfId="0" applyFont="1" applyBorder="1" applyAlignment="1"/>
    <xf numFmtId="0" fontId="22" fillId="0" borderId="2" xfId="0" applyFont="1" applyBorder="1" applyAlignment="1">
      <alignment vertical="center" wrapText="1"/>
    </xf>
    <xf numFmtId="0" fontId="44" fillId="0" borderId="0" xfId="0" applyFont="1" applyFill="1"/>
    <xf numFmtId="0" fontId="43" fillId="0" borderId="2" xfId="0" applyFont="1" applyFill="1" applyBorder="1" applyAlignment="1">
      <alignment vertical="top" wrapText="1"/>
    </xf>
    <xf numFmtId="0" fontId="46" fillId="0" borderId="2" xfId="0" applyFont="1" applyFill="1" applyBorder="1" applyAlignment="1">
      <alignment vertical="top" wrapText="1"/>
    </xf>
    <xf numFmtId="0" fontId="46" fillId="0" borderId="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center"/>
    </xf>
    <xf numFmtId="0" fontId="46" fillId="0" borderId="2" xfId="0" applyFont="1" applyFill="1" applyBorder="1" applyAlignment="1"/>
    <xf numFmtId="0" fontId="47" fillId="0" borderId="2" xfId="1" applyFont="1" applyFill="1" applyBorder="1" applyAlignment="1">
      <alignment wrapText="1"/>
    </xf>
    <xf numFmtId="0" fontId="48" fillId="0" borderId="2" xfId="1" applyFont="1" applyFill="1" applyBorder="1" applyAlignment="1">
      <alignment wrapText="1"/>
    </xf>
    <xf numFmtId="0" fontId="46" fillId="0" borderId="2" xfId="0" applyFont="1" applyFill="1" applyBorder="1"/>
    <xf numFmtId="0" fontId="43" fillId="0" borderId="2" xfId="0" applyFont="1" applyFill="1" applyBorder="1" applyAlignment="1"/>
    <xf numFmtId="0" fontId="47" fillId="0" borderId="2" xfId="0" applyFont="1" applyFill="1" applyBorder="1" applyAlignment="1"/>
    <xf numFmtId="0" fontId="47" fillId="0" borderId="2" xfId="1" applyFont="1" applyFill="1" applyBorder="1" applyAlignment="1">
      <alignment horizontal="right" wrapText="1"/>
    </xf>
    <xf numFmtId="0" fontId="46" fillId="0" borderId="2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right" vertical="center"/>
    </xf>
    <xf numFmtId="0" fontId="44" fillId="0" borderId="2" xfId="0" applyFont="1" applyFill="1" applyBorder="1" applyAlignment="1"/>
    <xf numFmtId="0" fontId="44" fillId="0" borderId="2" xfId="0" applyFont="1" applyFill="1" applyBorder="1"/>
    <xf numFmtId="0" fontId="49" fillId="0" borderId="2" xfId="0" applyFont="1" applyFill="1" applyBorder="1"/>
    <xf numFmtId="0" fontId="29" fillId="0" borderId="2" xfId="0" applyFont="1" applyFill="1" applyBorder="1"/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right"/>
    </xf>
    <xf numFmtId="0" fontId="29" fillId="0" borderId="2" xfId="0" applyFont="1" applyFill="1" applyBorder="1" applyAlignment="1">
      <alignment horizontal="left" vertical="center" wrapText="1"/>
    </xf>
    <xf numFmtId="0" fontId="50" fillId="0" borderId="2" xfId="0" applyFont="1" applyFill="1" applyBorder="1"/>
    <xf numFmtId="0" fontId="19" fillId="0" borderId="2" xfId="0" applyFont="1" applyFill="1" applyBorder="1" applyAlignment="1">
      <alignment horizontal="left" vertical="center"/>
    </xf>
    <xf numFmtId="164" fontId="29" fillId="0" borderId="2" xfId="0" applyNumberFormat="1" applyFont="1" applyFill="1" applyBorder="1"/>
    <xf numFmtId="0" fontId="29" fillId="0" borderId="2" xfId="0" applyFont="1" applyFill="1" applyBorder="1" applyAlignment="1">
      <alignment horizontal="left"/>
    </xf>
    <xf numFmtId="164" fontId="50" fillId="0" borderId="2" xfId="0" applyNumberFormat="1" applyFont="1" applyFill="1" applyBorder="1"/>
    <xf numFmtId="164" fontId="19" fillId="0" borderId="2" xfId="0" applyNumberFormat="1" applyFont="1" applyFill="1" applyBorder="1"/>
    <xf numFmtId="0" fontId="29" fillId="0" borderId="2" xfId="0" applyFont="1" applyFill="1" applyBorder="1" applyAlignment="1">
      <alignment wrapText="1"/>
    </xf>
    <xf numFmtId="0" fontId="29" fillId="0" borderId="5" xfId="0" applyFont="1" applyFill="1" applyBorder="1" applyAlignment="1"/>
    <xf numFmtId="164" fontId="51" fillId="0" borderId="2" xfId="0" applyNumberFormat="1" applyFont="1" applyFill="1" applyBorder="1"/>
    <xf numFmtId="0" fontId="51" fillId="0" borderId="2" xfId="0" applyFont="1" applyFill="1" applyBorder="1"/>
    <xf numFmtId="164" fontId="22" fillId="0" borderId="2" xfId="0" applyNumberFormat="1" applyFont="1" applyFill="1" applyBorder="1"/>
    <xf numFmtId="0" fontId="39" fillId="0" borderId="0" xfId="0" applyFont="1" applyFill="1" applyBorder="1"/>
    <xf numFmtId="0" fontId="3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9" fillId="0" borderId="0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54" fillId="0" borderId="2" xfId="0" applyNumberFormat="1" applyFont="1" applyBorder="1" applyAlignment="1" applyProtection="1">
      <alignment horizontal="left"/>
    </xf>
    <xf numFmtId="0" fontId="55" fillId="0" borderId="5" xfId="0" applyNumberFormat="1" applyFont="1" applyBorder="1" applyAlignment="1" applyProtection="1">
      <alignment horizontal="right"/>
    </xf>
    <xf numFmtId="0" fontId="54" fillId="0" borderId="2" xfId="0" applyNumberFormat="1" applyFont="1" applyBorder="1" applyAlignment="1" applyProtection="1">
      <alignment horizontal="right"/>
    </xf>
    <xf numFmtId="0" fontId="54" fillId="0" borderId="2" xfId="0" applyNumberFormat="1" applyFont="1" applyBorder="1" applyAlignment="1" applyProtection="1"/>
    <xf numFmtId="0" fontId="54" fillId="0" borderId="5" xfId="0" applyNumberFormat="1" applyFont="1" applyBorder="1" applyAlignment="1" applyProtection="1"/>
    <xf numFmtId="0" fontId="54" fillId="0" borderId="7" xfId="0" applyNumberFormat="1" applyFont="1" applyBorder="1" applyAlignment="1" applyProtection="1">
      <alignment horizontal="left"/>
    </xf>
    <xf numFmtId="0" fontId="55" fillId="0" borderId="2" xfId="0" applyNumberFormat="1" applyFont="1" applyBorder="1" applyAlignment="1" applyProtection="1">
      <alignment horizontal="right"/>
    </xf>
    <xf numFmtId="0" fontId="55" fillId="0" borderId="4" xfId="0" applyNumberFormat="1" applyFont="1" applyBorder="1" applyAlignment="1" applyProtection="1">
      <alignment horizontal="right"/>
    </xf>
    <xf numFmtId="0" fontId="55" fillId="0" borderId="11" xfId="0" applyNumberFormat="1" applyFont="1" applyBorder="1" applyAlignment="1" applyProtection="1">
      <alignment horizontal="right"/>
    </xf>
    <xf numFmtId="0" fontId="54" fillId="0" borderId="4" xfId="0" applyNumberFormat="1" applyFont="1" applyBorder="1" applyAlignment="1" applyProtection="1">
      <alignment horizontal="center"/>
    </xf>
    <xf numFmtId="0" fontId="54" fillId="0" borderId="4" xfId="0" applyNumberFormat="1" applyFont="1" applyBorder="1" applyAlignment="1" applyProtection="1">
      <alignment horizontal="right"/>
    </xf>
    <xf numFmtId="0" fontId="54" fillId="0" borderId="2" xfId="0" applyNumberFormat="1" applyFont="1" applyBorder="1" applyAlignment="1" applyProtection="1">
      <alignment horizontal="center"/>
    </xf>
    <xf numFmtId="0" fontId="55" fillId="0" borderId="2" xfId="0" applyNumberFormat="1" applyFont="1" applyBorder="1" applyAlignment="1" applyProtection="1">
      <alignment horizontal="center"/>
    </xf>
    <xf numFmtId="0" fontId="55" fillId="0" borderId="2" xfId="0" applyNumberFormat="1" applyFont="1" applyBorder="1" applyAlignment="1" applyProtection="1">
      <alignment horizontal="left"/>
    </xf>
    <xf numFmtId="1" fontId="55" fillId="0" borderId="4" xfId="0" applyNumberFormat="1" applyFont="1" applyBorder="1" applyAlignment="1" applyProtection="1">
      <alignment horizontal="right"/>
    </xf>
    <xf numFmtId="1" fontId="54" fillId="0" borderId="4" xfId="0" applyNumberFormat="1" applyFont="1" applyBorder="1" applyAlignment="1" applyProtection="1">
      <alignment horizontal="right"/>
    </xf>
    <xf numFmtId="2" fontId="55" fillId="0" borderId="2" xfId="0" applyNumberFormat="1" applyFont="1" applyBorder="1" applyAlignment="1" applyProtection="1">
      <alignment horizontal="right"/>
    </xf>
    <xf numFmtId="1" fontId="55" fillId="0" borderId="2" xfId="0" applyNumberFormat="1" applyFont="1" applyBorder="1" applyAlignment="1" applyProtection="1">
      <alignment horizontal="right"/>
    </xf>
    <xf numFmtId="2" fontId="56" fillId="0" borderId="2" xfId="0" applyNumberFormat="1" applyFont="1" applyBorder="1" applyAlignment="1" applyProtection="1">
      <alignment horizontal="right"/>
    </xf>
    <xf numFmtId="0" fontId="55" fillId="0" borderId="2" xfId="0" applyNumberFormat="1" applyFont="1" applyFill="1" applyBorder="1" applyAlignment="1" applyProtection="1">
      <alignment horizontal="center"/>
      <protection locked="0"/>
    </xf>
    <xf numFmtId="0" fontId="55" fillId="0" borderId="2" xfId="0" applyNumberFormat="1" applyFont="1" applyFill="1" applyBorder="1" applyAlignment="1" applyProtection="1">
      <protection locked="0"/>
    </xf>
    <xf numFmtId="0" fontId="57" fillId="0" borderId="2" xfId="0" applyNumberFormat="1" applyFont="1" applyFill="1" applyBorder="1" applyAlignment="1" applyProtection="1">
      <protection locked="0"/>
    </xf>
    <xf numFmtId="0" fontId="57" fillId="0" borderId="2" xfId="0" applyNumberFormat="1" applyFont="1" applyFill="1" applyBorder="1" applyAlignment="1" applyProtection="1">
      <alignment horizontal="center"/>
      <protection locked="0"/>
    </xf>
    <xf numFmtId="0" fontId="54" fillId="0" borderId="2" xfId="0" applyNumberFormat="1" applyFont="1" applyFill="1" applyBorder="1" applyAlignment="1" applyProtection="1">
      <protection locked="0"/>
    </xf>
    <xf numFmtId="1" fontId="54" fillId="0" borderId="2" xfId="0" applyNumberFormat="1" applyFont="1" applyBorder="1" applyAlignment="1" applyProtection="1">
      <alignment horizontal="right"/>
    </xf>
    <xf numFmtId="0" fontId="54" fillId="0" borderId="2" xfId="0" applyNumberFormat="1" applyFont="1" applyFill="1" applyBorder="1" applyAlignment="1" applyProtection="1">
      <alignment horizontal="left"/>
    </xf>
    <xf numFmtId="0" fontId="55" fillId="0" borderId="1" xfId="0" applyNumberFormat="1" applyFont="1" applyBorder="1" applyAlignment="1" applyProtection="1">
      <alignment horizontal="center"/>
    </xf>
    <xf numFmtId="0" fontId="55" fillId="0" borderId="1" xfId="0" applyNumberFormat="1" applyFont="1" applyBorder="1" applyAlignment="1" applyProtection="1">
      <alignment horizontal="left"/>
    </xf>
    <xf numFmtId="1" fontId="55" fillId="0" borderId="1" xfId="0" applyNumberFormat="1" applyFont="1" applyBorder="1" applyAlignment="1" applyProtection="1">
      <alignment horizontal="right"/>
    </xf>
    <xf numFmtId="2" fontId="55" fillId="0" borderId="1" xfId="0" applyNumberFormat="1" applyFont="1" applyBorder="1" applyAlignment="1" applyProtection="1">
      <alignment horizontal="right"/>
    </xf>
    <xf numFmtId="0" fontId="55" fillId="0" borderId="2" xfId="0" applyNumberFormat="1" applyFont="1" applyFill="1" applyBorder="1" applyAlignment="1" applyProtection="1">
      <alignment horizontal="left"/>
    </xf>
    <xf numFmtId="2" fontId="55" fillId="0" borderId="0" xfId="0" applyNumberFormat="1" applyFont="1" applyBorder="1" applyAlignment="1" applyProtection="1">
      <alignment horizontal="right"/>
    </xf>
    <xf numFmtId="0" fontId="54" fillId="0" borderId="2" xfId="0" applyNumberFormat="1" applyFont="1" applyFill="1" applyBorder="1" applyAlignment="1" applyProtection="1">
      <alignment horizontal="center"/>
      <protection locked="0"/>
    </xf>
    <xf numFmtId="0" fontId="54" fillId="0" borderId="7" xfId="0" applyNumberFormat="1" applyFont="1" applyBorder="1" applyAlignment="1" applyProtection="1"/>
    <xf numFmtId="0" fontId="58" fillId="0" borderId="2" xfId="0" applyNumberFormat="1" applyFont="1" applyFill="1" applyBorder="1" applyAlignment="1" applyProtection="1">
      <alignment horizontal="center"/>
      <protection locked="0"/>
    </xf>
    <xf numFmtId="0" fontId="58" fillId="0" borderId="2" xfId="0" applyNumberFormat="1" applyFont="1" applyFill="1" applyBorder="1" applyAlignment="1" applyProtection="1">
      <protection locked="0"/>
    </xf>
    <xf numFmtId="0" fontId="59" fillId="0" borderId="2" xfId="0" quotePrefix="1" applyNumberFormat="1" applyFont="1" applyFill="1" applyBorder="1" applyAlignment="1" applyProtection="1">
      <alignment horizontal="center"/>
      <protection locked="0"/>
    </xf>
    <xf numFmtId="0" fontId="59" fillId="0" borderId="2" xfId="0" applyNumberFormat="1" applyFont="1" applyFill="1" applyBorder="1" applyAlignment="1" applyProtection="1">
      <protection locked="0"/>
    </xf>
    <xf numFmtId="0" fontId="55" fillId="0" borderId="0" xfId="0" applyNumberFormat="1" applyFont="1" applyBorder="1" applyAlignment="1" applyProtection="1">
      <alignment horizontal="right"/>
    </xf>
    <xf numFmtId="0" fontId="55" fillId="0" borderId="0" xfId="0" applyNumberFormat="1" applyFont="1" applyBorder="1" applyAlignment="1" applyProtection="1">
      <alignment horizontal="left"/>
    </xf>
    <xf numFmtId="0" fontId="62" fillId="0" borderId="2" xfId="0" applyNumberFormat="1" applyFont="1" applyFill="1" applyBorder="1" applyAlignment="1" applyProtection="1">
      <protection locked="0"/>
    </xf>
    <xf numFmtId="0" fontId="62" fillId="0" borderId="2" xfId="0" applyNumberFormat="1" applyFont="1" applyFill="1" applyBorder="1" applyAlignment="1" applyProtection="1">
      <alignment horizontal="center"/>
      <protection locked="0"/>
    </xf>
    <xf numFmtId="0" fontId="63" fillId="0" borderId="2" xfId="0" applyNumberFormat="1" applyFont="1" applyFill="1" applyBorder="1" applyAlignment="1" applyProtection="1">
      <alignment horizontal="center"/>
      <protection locked="0"/>
    </xf>
    <xf numFmtId="0" fontId="63" fillId="0" borderId="2" xfId="0" applyNumberFormat="1" applyFont="1" applyFill="1" applyBorder="1" applyAlignment="1" applyProtection="1">
      <protection locked="0"/>
    </xf>
    <xf numFmtId="0" fontId="64" fillId="0" borderId="2" xfId="0" quotePrefix="1" applyNumberFormat="1" applyFont="1" applyFill="1" applyBorder="1" applyAlignment="1" applyProtection="1">
      <alignment horizontal="center"/>
      <protection locked="0"/>
    </xf>
    <xf numFmtId="0" fontId="64" fillId="0" borderId="2" xfId="0" applyNumberFormat="1" applyFont="1" applyFill="1" applyBorder="1" applyAlignment="1" applyProtection="1">
      <protection locked="0"/>
    </xf>
    <xf numFmtId="0" fontId="55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Alignment="1" applyProtection="1">
      <protection locked="0"/>
    </xf>
    <xf numFmtId="0" fontId="54" fillId="0" borderId="2" xfId="0" applyNumberFormat="1" applyFont="1" applyBorder="1" applyAlignment="1">
      <alignment horizontal="center"/>
    </xf>
    <xf numFmtId="0" fontId="54" fillId="0" borderId="2" xfId="0" applyNumberFormat="1" applyFont="1" applyBorder="1" applyAlignment="1">
      <alignment horizontal="right"/>
    </xf>
    <xf numFmtId="1" fontId="54" fillId="0" borderId="2" xfId="0" applyNumberFormat="1" applyFont="1" applyBorder="1" applyAlignment="1">
      <alignment horizontal="right"/>
    </xf>
    <xf numFmtId="0" fontId="54" fillId="0" borderId="2" xfId="0" applyNumberFormat="1" applyFont="1" applyBorder="1" applyAlignment="1"/>
    <xf numFmtId="0" fontId="55" fillId="0" borderId="2" xfId="0" applyNumberFormat="1" applyFont="1" applyBorder="1" applyAlignment="1" applyProtection="1">
      <protection locked="0"/>
    </xf>
    <xf numFmtId="0" fontId="55" fillId="0" borderId="2" xfId="0" applyNumberFormat="1" applyFont="1" applyBorder="1" applyAlignment="1" applyProtection="1">
      <alignment horizontal="center"/>
      <protection locked="0"/>
    </xf>
    <xf numFmtId="0" fontId="55" fillId="0" borderId="2" xfId="0" applyNumberFormat="1" applyFont="1" applyBorder="1" applyAlignment="1"/>
    <xf numFmtId="1" fontId="55" fillId="0" borderId="2" xfId="0" applyNumberFormat="1" applyFont="1" applyBorder="1" applyAlignment="1" applyProtection="1">
      <alignment horizontal="right"/>
      <protection locked="0"/>
    </xf>
    <xf numFmtId="1" fontId="54" fillId="0" borderId="2" xfId="0" applyNumberFormat="1" applyFont="1" applyBorder="1" applyAlignment="1" applyProtection="1">
      <alignment horizontal="right"/>
      <protection locked="0"/>
    </xf>
    <xf numFmtId="0" fontId="55" fillId="0" borderId="0" xfId="0" applyNumberFormat="1" applyFont="1" applyBorder="1" applyAlignment="1" applyProtection="1">
      <alignment horizontal="center"/>
      <protection locked="0"/>
    </xf>
    <xf numFmtId="0" fontId="54" fillId="0" borderId="0" xfId="0" applyNumberFormat="1" applyFont="1" applyBorder="1" applyAlignment="1"/>
    <xf numFmtId="1" fontId="55" fillId="0" borderId="0" xfId="0" applyNumberFormat="1" applyFont="1" applyBorder="1" applyAlignment="1" applyProtection="1">
      <alignment horizontal="right"/>
      <protection locked="0"/>
    </xf>
    <xf numFmtId="0" fontId="67" fillId="0" borderId="2" xfId="0" applyNumberFormat="1" applyFont="1" applyBorder="1" applyAlignment="1">
      <alignment horizontal="center"/>
    </xf>
    <xf numFmtId="0" fontId="67" fillId="0" borderId="2" xfId="0" applyNumberFormat="1" applyFont="1" applyBorder="1" applyAlignment="1">
      <alignment horizontal="right"/>
    </xf>
    <xf numFmtId="1" fontId="67" fillId="0" borderId="2" xfId="0" applyNumberFormat="1" applyFont="1" applyBorder="1" applyAlignment="1">
      <alignment horizontal="right"/>
    </xf>
    <xf numFmtId="1" fontId="67" fillId="0" borderId="2" xfId="0" applyNumberFormat="1" applyFont="1" applyBorder="1" applyAlignment="1" applyProtection="1">
      <protection locked="0"/>
    </xf>
    <xf numFmtId="0" fontId="57" fillId="0" borderId="2" xfId="0" quotePrefix="1" applyNumberFormat="1" applyFont="1" applyFill="1" applyBorder="1" applyAlignment="1" applyProtection="1">
      <alignment horizontal="center"/>
      <protection locked="0"/>
    </xf>
    <xf numFmtId="0" fontId="67" fillId="0" borderId="2" xfId="0" applyNumberFormat="1" applyFont="1" applyBorder="1" applyAlignment="1" applyProtection="1">
      <alignment horizontal="center"/>
      <protection locked="0"/>
    </xf>
    <xf numFmtId="0" fontId="67" fillId="0" borderId="2" xfId="0" applyNumberFormat="1" applyFont="1" applyBorder="1" applyAlignment="1"/>
    <xf numFmtId="1" fontId="67" fillId="0" borderId="2" xfId="0" applyNumberFormat="1" applyFont="1" applyBorder="1" applyAlignment="1" applyProtection="1">
      <alignment horizontal="right"/>
      <protection locked="0"/>
    </xf>
    <xf numFmtId="0" fontId="54" fillId="0" borderId="2" xfId="0" applyNumberFormat="1" applyFont="1" applyBorder="1" applyAlignment="1">
      <alignment horizontal="center" vertical="center"/>
    </xf>
    <xf numFmtId="0" fontId="67" fillId="0" borderId="0" xfId="0" applyNumberFormat="1" applyFont="1" applyBorder="1" applyAlignment="1" applyProtection="1">
      <alignment horizontal="center"/>
      <protection locked="0"/>
    </xf>
    <xf numFmtId="0" fontId="69" fillId="0" borderId="0" xfId="0" applyNumberFormat="1" applyFont="1" applyBorder="1" applyAlignment="1" applyProtection="1">
      <protection locked="0"/>
    </xf>
    <xf numFmtId="0" fontId="55" fillId="0" borderId="0" xfId="0" applyNumberFormat="1" applyFont="1" applyBorder="1" applyAlignment="1" applyProtection="1">
      <protection locked="0"/>
    </xf>
    <xf numFmtId="0" fontId="62" fillId="0" borderId="2" xfId="0" quotePrefix="1" applyNumberFormat="1" applyFont="1" applyFill="1" applyBorder="1" applyAlignment="1" applyProtection="1">
      <alignment horizontal="center"/>
      <protection locked="0"/>
    </xf>
    <xf numFmtId="0" fontId="68" fillId="0" borderId="0" xfId="0" applyNumberFormat="1" applyFont="1" applyBorder="1" applyAlignment="1" applyProtection="1">
      <protection locked="0"/>
    </xf>
    <xf numFmtId="0" fontId="16" fillId="0" borderId="0" xfId="0" applyNumberFormat="1" applyFont="1" applyAlignment="1" applyProtection="1"/>
    <xf numFmtId="0" fontId="16" fillId="0" borderId="2" xfId="0" applyNumberFormat="1" applyFont="1" applyBorder="1" applyAlignment="1" applyProtection="1">
      <alignment horizontal="center"/>
    </xf>
    <xf numFmtId="0" fontId="16" fillId="0" borderId="1" xfId="0" applyNumberFormat="1" applyFont="1" applyBorder="1" applyAlignment="1" applyProtection="1">
      <alignment horizontal="center" vertical="center"/>
    </xf>
    <xf numFmtId="0" fontId="16" fillId="0" borderId="4" xfId="0" applyNumberFormat="1" applyFont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horizontal="right"/>
    </xf>
    <xf numFmtId="1" fontId="16" fillId="0" borderId="2" xfId="0" applyNumberFormat="1" applyFont="1" applyBorder="1" applyAlignment="1" applyProtection="1">
      <alignment horizontal="right"/>
    </xf>
    <xf numFmtId="0" fontId="16" fillId="0" borderId="5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1" fontId="16" fillId="0" borderId="2" xfId="0" applyNumberFormat="1" applyFont="1" applyBorder="1" applyAlignment="1" applyProtection="1"/>
    <xf numFmtId="0" fontId="16" fillId="0" borderId="14" xfId="0" applyNumberFormat="1" applyFont="1" applyBorder="1" applyAlignment="1" applyProtection="1">
      <alignment horizontal="center"/>
    </xf>
    <xf numFmtId="1" fontId="15" fillId="0" borderId="2" xfId="0" applyNumberFormat="1" applyFont="1" applyBorder="1" applyAlignment="1" applyProtection="1"/>
    <xf numFmtId="0" fontId="16" fillId="0" borderId="6" xfId="0" applyNumberFormat="1" applyFont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center"/>
      <protection locked="0"/>
    </xf>
    <xf numFmtId="0" fontId="16" fillId="0" borderId="2" xfId="0" applyNumberFormat="1" applyFont="1" applyFill="1" applyBorder="1" applyAlignment="1" applyProtection="1">
      <protection locked="0"/>
    </xf>
    <xf numFmtId="0" fontId="34" fillId="0" borderId="2" xfId="0" applyNumberFormat="1" applyFont="1" applyFill="1" applyBorder="1" applyAlignment="1" applyProtection="1">
      <protection locked="0"/>
    </xf>
    <xf numFmtId="0" fontId="34" fillId="0" borderId="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Alignment="1" applyProtection="1">
      <alignment horizontal="center"/>
    </xf>
    <xf numFmtId="0" fontId="16" fillId="0" borderId="2" xfId="0" applyNumberFormat="1" applyFont="1" applyBorder="1" applyAlignment="1" applyProtection="1">
      <alignment horizontal="center" vertical="center"/>
    </xf>
    <xf numFmtId="0" fontId="16" fillId="0" borderId="7" xfId="0" applyNumberFormat="1" applyFont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left"/>
    </xf>
    <xf numFmtId="0" fontId="34" fillId="0" borderId="2" xfId="0" quotePrefix="1" applyNumberFormat="1" applyFont="1" applyFill="1" applyBorder="1" applyAlignment="1" applyProtection="1">
      <alignment horizontal="center"/>
      <protection locked="0"/>
    </xf>
    <xf numFmtId="0" fontId="19" fillId="0" borderId="2" xfId="0" applyFont="1" applyBorder="1" applyAlignment="1">
      <alignment vertical="center" wrapText="1"/>
    </xf>
    <xf numFmtId="17" fontId="71" fillId="0" borderId="2" xfId="0" applyNumberFormat="1" applyFont="1" applyBorder="1" applyAlignment="1">
      <alignment horizontal="center" vertical="center" wrapText="1"/>
    </xf>
    <xf numFmtId="17" fontId="19" fillId="0" borderId="0" xfId="0" applyNumberFormat="1" applyFont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71" fillId="0" borderId="2" xfId="0" applyFont="1" applyBorder="1" applyAlignment="1">
      <alignment horizontal="center" wrapText="1"/>
    </xf>
    <xf numFmtId="0" fontId="29" fillId="0" borderId="2" xfId="0" applyFont="1" applyBorder="1" applyAlignment="1">
      <alignment wrapText="1"/>
    </xf>
    <xf numFmtId="0" fontId="29" fillId="0" borderId="2" xfId="0" applyFont="1" applyBorder="1" applyAlignment="1">
      <alignment horizontal="right" wrapText="1"/>
    </xf>
    <xf numFmtId="2" fontId="72" fillId="0" borderId="2" xfId="0" applyNumberFormat="1" applyFont="1" applyBorder="1" applyAlignment="1">
      <alignment horizontal="right" wrapText="1"/>
    </xf>
    <xf numFmtId="2" fontId="29" fillId="0" borderId="2" xfId="0" applyNumberFormat="1" applyFont="1" applyBorder="1" applyAlignment="1">
      <alignment horizontal="right" wrapText="1"/>
    </xf>
    <xf numFmtId="0" fontId="29" fillId="0" borderId="2" xfId="0" applyFont="1" applyBorder="1" applyAlignment="1">
      <alignment vertical="top" wrapText="1"/>
    </xf>
    <xf numFmtId="1" fontId="29" fillId="0" borderId="2" xfId="0" applyNumberFormat="1" applyFont="1" applyBorder="1" applyAlignment="1">
      <alignment horizontal="right" wrapText="1"/>
    </xf>
    <xf numFmtId="0" fontId="69" fillId="0" borderId="2" xfId="0" applyFont="1" applyBorder="1"/>
    <xf numFmtId="0" fontId="22" fillId="0" borderId="2" xfId="0" applyFont="1" applyBorder="1"/>
    <xf numFmtId="0" fontId="72" fillId="0" borderId="0" xfId="0" applyNumberFormat="1" applyFont="1" applyAlignment="1" applyProtection="1">
      <protection locked="0"/>
    </xf>
    <xf numFmtId="0" fontId="22" fillId="3" borderId="2" xfId="0" applyNumberFormat="1" applyFont="1" applyFill="1" applyBorder="1" applyAlignment="1" applyProtection="1">
      <protection locked="0"/>
    </xf>
    <xf numFmtId="0" fontId="22" fillId="0" borderId="0" xfId="0" applyNumberFormat="1" applyFont="1" applyAlignment="1" applyProtection="1">
      <protection locked="0"/>
    </xf>
    <xf numFmtId="0" fontId="22" fillId="3" borderId="2" xfId="0" applyNumberFormat="1" applyFont="1" applyFill="1" applyBorder="1" applyAlignment="1" applyProtection="1">
      <alignment horizontal="center"/>
    </xf>
    <xf numFmtId="0" fontId="22" fillId="3" borderId="2" xfId="0" applyNumberFormat="1" applyFont="1" applyFill="1" applyBorder="1" applyAlignment="1" applyProtection="1">
      <alignment horizontal="center" wrapText="1"/>
      <protection locked="0"/>
    </xf>
    <xf numFmtId="0" fontId="22" fillId="3" borderId="2" xfId="0" applyNumberFormat="1" applyFont="1" applyFill="1" applyBorder="1" applyAlignment="1" applyProtection="1">
      <alignment vertical="top" wrapText="1"/>
    </xf>
    <xf numFmtId="0" fontId="22" fillId="3" borderId="2" xfId="0" applyNumberFormat="1" applyFont="1" applyFill="1" applyBorder="1" applyAlignment="1" applyProtection="1">
      <alignment vertical="top" wrapText="1"/>
      <protection locked="0"/>
    </xf>
    <xf numFmtId="0" fontId="22" fillId="3" borderId="2" xfId="0" applyNumberFormat="1" applyFont="1" applyFill="1" applyBorder="1" applyAlignment="1" applyProtection="1"/>
    <xf numFmtId="0" fontId="22" fillId="0" borderId="2" xfId="0" applyNumberFormat="1" applyFont="1" applyBorder="1" applyAlignment="1" applyProtection="1">
      <protection locked="0"/>
    </xf>
    <xf numFmtId="0" fontId="22" fillId="0" borderId="2" xfId="0" applyNumberFormat="1" applyFont="1" applyFill="1" applyBorder="1" applyAlignment="1" applyProtection="1">
      <alignment horizontal="center"/>
    </xf>
    <xf numFmtId="0" fontId="22" fillId="0" borderId="2" xfId="0" applyNumberFormat="1" applyFont="1" applyFill="1" applyBorder="1" applyAlignment="1" applyProtection="1"/>
    <xf numFmtId="0" fontId="22" fillId="0" borderId="2" xfId="0" applyNumberFormat="1" applyFont="1" applyFill="1" applyBorder="1" applyAlignment="1" applyProtection="1">
      <protection locked="0"/>
    </xf>
    <xf numFmtId="1" fontId="22" fillId="0" borderId="2" xfId="0" applyNumberFormat="1" applyFont="1" applyFill="1" applyBorder="1" applyAlignment="1" applyProtection="1">
      <protection locked="0"/>
    </xf>
    <xf numFmtId="1" fontId="22" fillId="3" borderId="2" xfId="0" applyNumberFormat="1" applyFont="1" applyFill="1" applyBorder="1" applyAlignment="1" applyProtection="1">
      <protection locked="0"/>
    </xf>
    <xf numFmtId="0" fontId="72" fillId="3" borderId="2" xfId="0" applyNumberFormat="1" applyFont="1" applyFill="1" applyBorder="1" applyAlignment="1" applyProtection="1">
      <protection locked="0"/>
    </xf>
    <xf numFmtId="0" fontId="22" fillId="3" borderId="2" xfId="0" applyNumberFormat="1" applyFont="1" applyFill="1" applyBorder="1" applyAlignment="1" applyProtection="1">
      <alignment horizontal="fill"/>
      <protection locked="0"/>
    </xf>
    <xf numFmtId="0" fontId="22" fillId="3" borderId="2" xfId="0" quotePrefix="1" applyNumberFormat="1" applyFont="1" applyFill="1" applyBorder="1" applyAlignment="1" applyProtection="1">
      <alignment horizontal="center"/>
    </xf>
    <xf numFmtId="1" fontId="22" fillId="0" borderId="2" xfId="0" applyNumberFormat="1" applyFont="1" applyBorder="1" applyAlignment="1" applyProtection="1">
      <protection locked="0"/>
    </xf>
    <xf numFmtId="0" fontId="55" fillId="0" borderId="0" xfId="0" applyNumberFormat="1" applyFont="1" applyAlignment="1"/>
    <xf numFmtId="0" fontId="54" fillId="0" borderId="0" xfId="0" applyNumberFormat="1" applyFont="1" applyAlignment="1">
      <alignment horizontal="center"/>
    </xf>
    <xf numFmtId="0" fontId="55" fillId="0" borderId="0" xfId="0" applyFont="1"/>
    <xf numFmtId="0" fontId="55" fillId="0" borderId="0" xfId="0" applyNumberFormat="1" applyFont="1"/>
    <xf numFmtId="0" fontId="55" fillId="0" borderId="0" xfId="0" applyNumberFormat="1" applyFont="1" applyAlignment="1">
      <alignment horizontal="center"/>
    </xf>
    <xf numFmtId="0" fontId="54" fillId="0" borderId="0" xfId="0" applyNumberFormat="1" applyFont="1" applyAlignment="1"/>
    <xf numFmtId="0" fontId="67" fillId="0" borderId="2" xfId="0" applyNumberFormat="1" applyFont="1" applyBorder="1" applyAlignment="1">
      <alignment horizontal="center" vertical="top" wrapText="1"/>
    </xf>
    <xf numFmtId="0" fontId="73" fillId="0" borderId="0" xfId="0" applyFont="1"/>
    <xf numFmtId="0" fontId="55" fillId="0" borderId="2" xfId="0" applyFont="1" applyBorder="1" applyAlignment="1">
      <alignment horizontal="center" vertical="top" wrapText="1"/>
    </xf>
    <xf numFmtId="0" fontId="55" fillId="0" borderId="5" xfId="0" applyFont="1" applyFill="1" applyBorder="1" applyAlignment="1">
      <alignment vertical="top" wrapText="1"/>
    </xf>
    <xf numFmtId="1" fontId="55" fillId="0" borderId="2" xfId="0" applyNumberFormat="1" applyFont="1" applyBorder="1"/>
    <xf numFmtId="0" fontId="54" fillId="0" borderId="2" xfId="0" applyFont="1" applyBorder="1" applyAlignment="1">
      <alignment horizontal="center" vertical="top" wrapText="1"/>
    </xf>
    <xf numFmtId="0" fontId="54" fillId="0" borderId="2" xfId="0" applyFont="1" applyBorder="1" applyAlignment="1">
      <alignment vertical="top" wrapText="1"/>
    </xf>
    <xf numFmtId="1" fontId="54" fillId="0" borderId="2" xfId="0" applyNumberFormat="1" applyFont="1" applyBorder="1"/>
    <xf numFmtId="0" fontId="73" fillId="0" borderId="2" xfId="0" applyFont="1" applyBorder="1" applyAlignment="1">
      <alignment horizontal="center" vertical="top" wrapText="1"/>
    </xf>
    <xf numFmtId="0" fontId="55" fillId="0" borderId="2" xfId="0" applyFont="1" applyBorder="1" applyAlignment="1">
      <alignment vertical="top" wrapText="1"/>
    </xf>
    <xf numFmtId="0" fontId="55" fillId="0" borderId="1" xfId="0" applyNumberFormat="1" applyFont="1" applyBorder="1" applyAlignment="1">
      <alignment vertical="top"/>
    </xf>
    <xf numFmtId="0" fontId="55" fillId="0" borderId="0" xfId="0" applyFont="1" applyBorder="1"/>
    <xf numFmtId="0" fontId="55" fillId="0" borderId="0" xfId="0" applyNumberFormat="1" applyFont="1" applyBorder="1"/>
    <xf numFmtId="0" fontId="74" fillId="0" borderId="0" xfId="0" applyNumberFormat="1" applyFont="1" applyAlignment="1" applyProtection="1">
      <protection locked="0"/>
    </xf>
    <xf numFmtId="1" fontId="74" fillId="0" borderId="2" xfId="0" applyNumberFormat="1" applyFont="1" applyBorder="1" applyAlignment="1" applyProtection="1">
      <protection locked="0"/>
    </xf>
    <xf numFmtId="0" fontId="74" fillId="0" borderId="2" xfId="0" applyNumberFormat="1" applyFont="1" applyBorder="1" applyAlignment="1" applyProtection="1">
      <protection locked="0"/>
    </xf>
    <xf numFmtId="1" fontId="67" fillId="0" borderId="2" xfId="0" applyNumberFormat="1" applyFont="1" applyBorder="1" applyAlignment="1" applyProtection="1">
      <alignment horizontal="center"/>
    </xf>
    <xf numFmtId="0" fontId="67" fillId="0" borderId="2" xfId="0" applyNumberFormat="1" applyFont="1" applyBorder="1" applyAlignment="1" applyProtection="1">
      <alignment horizontal="center"/>
    </xf>
    <xf numFmtId="0" fontId="39" fillId="0" borderId="2" xfId="0" applyNumberFormat="1" applyFont="1" applyBorder="1" applyAlignment="1" applyProtection="1">
      <protection locked="0"/>
    </xf>
    <xf numFmtId="0" fontId="73" fillId="3" borderId="2" xfId="0" applyNumberFormat="1" applyFont="1" applyFill="1" applyBorder="1" applyAlignment="1" applyProtection="1">
      <protection locked="0"/>
    </xf>
    <xf numFmtId="2" fontId="67" fillId="0" borderId="2" xfId="0" applyNumberFormat="1" applyFont="1" applyBorder="1" applyAlignment="1" applyProtection="1">
      <alignment horizontal="center"/>
    </xf>
    <xf numFmtId="0" fontId="67" fillId="0" borderId="2" xfId="0" applyNumberFormat="1" applyFont="1" applyBorder="1" applyAlignment="1" applyProtection="1"/>
    <xf numFmtId="1" fontId="74" fillId="0" borderId="2" xfId="0" applyNumberFormat="1" applyFont="1" applyBorder="1" applyAlignment="1" applyProtection="1">
      <alignment horizontal="right"/>
    </xf>
    <xf numFmtId="0" fontId="74" fillId="0" borderId="2" xfId="0" applyNumberFormat="1" applyFont="1" applyBorder="1" applyAlignment="1" applyProtection="1">
      <alignment horizontal="right"/>
    </xf>
    <xf numFmtId="0" fontId="73" fillId="0" borderId="2" xfId="0" applyNumberFormat="1" applyFont="1" applyBorder="1" applyAlignment="1" applyProtection="1">
      <alignment horizontal="center"/>
    </xf>
    <xf numFmtId="0" fontId="73" fillId="0" borderId="2" xfId="0" applyNumberFormat="1" applyFont="1" applyBorder="1" applyAlignment="1" applyProtection="1"/>
    <xf numFmtId="1" fontId="39" fillId="0" borderId="2" xfId="0" applyNumberFormat="1" applyFont="1" applyBorder="1" applyAlignment="1" applyProtection="1">
      <alignment horizontal="right"/>
    </xf>
    <xf numFmtId="0" fontId="54" fillId="0" borderId="2" xfId="0" applyNumberFormat="1" applyFont="1" applyFill="1" applyBorder="1" applyAlignment="1" applyProtection="1">
      <alignment horizontal="center"/>
    </xf>
    <xf numFmtId="0" fontId="54" fillId="0" borderId="2" xfId="0" applyNumberFormat="1" applyFont="1" applyFill="1" applyBorder="1" applyAlignment="1" applyProtection="1"/>
    <xf numFmtId="0" fontId="57" fillId="0" borderId="2" xfId="0" applyNumberFormat="1" applyFont="1" applyFill="1" applyBorder="1" applyAlignment="1" applyProtection="1">
      <alignment horizontal="center"/>
    </xf>
    <xf numFmtId="0" fontId="57" fillId="0" borderId="2" xfId="0" applyNumberFormat="1" applyFont="1" applyFill="1" applyBorder="1" applyAlignment="1" applyProtection="1"/>
    <xf numFmtId="0" fontId="55" fillId="0" borderId="2" xfId="0" applyNumberFormat="1" applyFont="1" applyFill="1" applyBorder="1" applyAlignment="1" applyProtection="1">
      <alignment horizontal="center"/>
    </xf>
    <xf numFmtId="0" fontId="55" fillId="0" borderId="2" xfId="0" applyNumberFormat="1" applyFont="1" applyFill="1" applyBorder="1" applyAlignment="1" applyProtection="1"/>
    <xf numFmtId="0" fontId="75" fillId="0" borderId="2" xfId="0" applyNumberFormat="1" applyFont="1" applyFill="1" applyBorder="1" applyAlignment="1" applyProtection="1">
      <alignment horizontal="center"/>
    </xf>
    <xf numFmtId="0" fontId="73" fillId="0" borderId="2" xfId="0" applyNumberFormat="1" applyFont="1" applyFill="1" applyBorder="1" applyAlignment="1" applyProtection="1">
      <alignment horizontal="center"/>
    </xf>
    <xf numFmtId="0" fontId="67" fillId="0" borderId="2" xfId="0" applyNumberFormat="1" applyFont="1" applyFill="1" applyBorder="1" applyAlignment="1" applyProtection="1"/>
    <xf numFmtId="0" fontId="67" fillId="0" borderId="2" xfId="0" applyNumberFormat="1" applyFont="1" applyFill="1" applyBorder="1" applyAlignment="1" applyProtection="1">
      <alignment horizontal="center"/>
    </xf>
    <xf numFmtId="2" fontId="74" fillId="0" borderId="2" xfId="0" applyNumberFormat="1" applyFont="1" applyBorder="1" applyAlignment="1" applyProtection="1">
      <alignment horizontal="right"/>
    </xf>
    <xf numFmtId="0" fontId="73" fillId="0" borderId="2" xfId="0" applyNumberFormat="1" applyFont="1" applyFill="1" applyBorder="1" applyAlignment="1" applyProtection="1"/>
    <xf numFmtId="0" fontId="59" fillId="0" borderId="2" xfId="0" quotePrefix="1" applyNumberFormat="1" applyFont="1" applyFill="1" applyBorder="1" applyAlignment="1" applyProtection="1">
      <alignment horizontal="center"/>
    </xf>
    <xf numFmtId="0" fontId="59" fillId="0" borderId="2" xfId="0" applyNumberFormat="1" applyFont="1" applyFill="1" applyBorder="1" applyAlignment="1" applyProtection="1"/>
    <xf numFmtId="1" fontId="39" fillId="0" borderId="2" xfId="0" applyNumberFormat="1" applyFont="1" applyBorder="1" applyAlignment="1" applyProtection="1">
      <protection locked="0"/>
    </xf>
    <xf numFmtId="1" fontId="74" fillId="0" borderId="0" xfId="0" applyNumberFormat="1" applyFont="1" applyAlignment="1" applyProtection="1">
      <protection locked="0"/>
    </xf>
    <xf numFmtId="0" fontId="67" fillId="0" borderId="2" xfId="0" applyNumberFormat="1" applyFont="1" applyBorder="1" applyAlignment="1" applyProtection="1">
      <alignment horizontal="center" wrapText="1"/>
    </xf>
    <xf numFmtId="0" fontId="54" fillId="0" borderId="4" xfId="0" applyNumberFormat="1" applyFont="1" applyBorder="1" applyAlignment="1" applyProtection="1"/>
    <xf numFmtId="0" fontId="0" fillId="0" borderId="4" xfId="0" applyNumberFormat="1" applyFont="1" applyBorder="1" applyAlignment="1" applyProtection="1"/>
    <xf numFmtId="0" fontId="55" fillId="0" borderId="2" xfId="0" applyNumberFormat="1" applyFont="1" applyBorder="1" applyAlignment="1" applyProtection="1"/>
    <xf numFmtId="1" fontId="0" fillId="0" borderId="2" xfId="0" applyNumberFormat="1" applyFont="1" applyBorder="1" applyAlignment="1" applyProtection="1"/>
    <xf numFmtId="1" fontId="22" fillId="0" borderId="2" xfId="0" applyNumberFormat="1" applyFont="1" applyBorder="1" applyAlignment="1" applyProtection="1"/>
    <xf numFmtId="1" fontId="0" fillId="0" borderId="2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/>
    <xf numFmtId="0" fontId="0" fillId="0" borderId="0" xfId="0" applyNumberFormat="1" applyFont="1" applyAlignment="1" applyProtection="1"/>
    <xf numFmtId="1" fontId="0" fillId="0" borderId="0" xfId="0" applyNumberFormat="1" applyFont="1" applyAlignment="1" applyProtection="1"/>
    <xf numFmtId="0" fontId="22" fillId="0" borderId="0" xfId="0" applyNumberFormat="1" applyFont="1" applyAlignment="1" applyProtection="1"/>
    <xf numFmtId="0" fontId="22" fillId="0" borderId="12" xfId="0" applyNumberFormat="1" applyFont="1" applyBorder="1" applyAlignment="1" applyProtection="1">
      <alignment horizontal="right"/>
    </xf>
    <xf numFmtId="1" fontId="22" fillId="0" borderId="0" xfId="0" applyNumberFormat="1" applyFont="1" applyAlignment="1" applyProtection="1"/>
    <xf numFmtId="1" fontId="22" fillId="0" borderId="0" xfId="0" applyNumberFormat="1" applyFont="1" applyAlignment="1" applyProtection="1">
      <protection locked="0"/>
    </xf>
    <xf numFmtId="0" fontId="72" fillId="0" borderId="0" xfId="0" applyNumberFormat="1" applyFont="1" applyAlignment="1" applyProtection="1">
      <alignment horizontal="right"/>
    </xf>
    <xf numFmtId="0" fontId="0" fillId="0" borderId="2" xfId="0" applyNumberFormat="1" applyFont="1" applyBorder="1" applyAlignment="1" applyProtection="1">
      <alignment horizontal="right"/>
    </xf>
    <xf numFmtId="0" fontId="0" fillId="0" borderId="2" xfId="0" applyNumberFormat="1" applyFont="1" applyBorder="1" applyAlignment="1" applyProtection="1">
      <protection locked="0"/>
    </xf>
    <xf numFmtId="1" fontId="0" fillId="0" borderId="2" xfId="0" applyNumberFormat="1" applyFont="1" applyBorder="1" applyAlignment="1" applyProtection="1">
      <protection locked="0"/>
    </xf>
    <xf numFmtId="1" fontId="22" fillId="0" borderId="2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" fontId="0" fillId="0" borderId="0" xfId="0" applyNumberFormat="1" applyFont="1" applyAlignment="1" applyProtection="1">
      <protection locked="0"/>
    </xf>
    <xf numFmtId="2" fontId="0" fillId="0" borderId="2" xfId="0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>
      <protection locked="0"/>
    </xf>
    <xf numFmtId="0" fontId="8" fillId="0" borderId="0" xfId="0" applyNumberFormat="1" applyFont="1" applyAlignment="1" applyProtection="1"/>
    <xf numFmtId="1" fontId="8" fillId="0" borderId="7" xfId="0" applyNumberFormat="1" applyFont="1" applyBorder="1" applyAlignment="1" applyProtection="1">
      <alignment horizontal="right"/>
    </xf>
    <xf numFmtId="2" fontId="8" fillId="0" borderId="2" xfId="0" applyNumberFormat="1" applyFont="1" applyBorder="1" applyAlignment="1" applyProtection="1">
      <alignment horizontal="right"/>
    </xf>
    <xf numFmtId="1" fontId="8" fillId="0" borderId="2" xfId="0" applyNumberFormat="1" applyFont="1" applyBorder="1" applyAlignment="1" applyProtection="1">
      <alignment horizontal="right"/>
    </xf>
    <xf numFmtId="0" fontId="8" fillId="0" borderId="2" xfId="0" applyNumberFormat="1" applyFont="1" applyBorder="1" applyAlignment="1" applyProtection="1">
      <alignment horizontal="center"/>
    </xf>
    <xf numFmtId="0" fontId="8" fillId="0" borderId="2" xfId="0" applyNumberFormat="1" applyFont="1" applyBorder="1" applyAlignment="1" applyProtection="1"/>
    <xf numFmtId="1" fontId="7" fillId="0" borderId="2" xfId="0" applyNumberFormat="1" applyFont="1" applyBorder="1" applyAlignment="1" applyProtection="1">
      <alignment horizontal="right"/>
    </xf>
    <xf numFmtId="2" fontId="7" fillId="0" borderId="2" xfId="0" applyNumberFormat="1" applyFont="1" applyBorder="1" applyAlignment="1" applyProtection="1">
      <alignment horizontal="right"/>
    </xf>
    <xf numFmtId="0" fontId="7" fillId="0" borderId="2" xfId="0" applyNumberFormat="1" applyFont="1" applyBorder="1" applyAlignment="1" applyProtection="1">
      <alignment horizontal="center"/>
    </xf>
    <xf numFmtId="0" fontId="7" fillId="0" borderId="2" xfId="0" applyNumberFormat="1" applyFont="1" applyBorder="1" applyAlignment="1" applyProtection="1"/>
    <xf numFmtId="1" fontId="7" fillId="0" borderId="2" xfId="0" applyNumberFormat="1" applyFont="1" applyBorder="1" applyAlignment="1" applyProtection="1"/>
    <xf numFmtId="1" fontId="8" fillId="0" borderId="2" xfId="0" applyNumberFormat="1" applyFont="1" applyBorder="1" applyAlignment="1" applyProtection="1"/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27" fillId="0" borderId="2" xfId="0" applyNumberFormat="1" applyFont="1" applyFill="1" applyBorder="1" applyAlignment="1" applyProtection="1">
      <protection locked="0"/>
    </xf>
    <xf numFmtId="0" fontId="27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78" fillId="0" borderId="0" xfId="0" applyNumberFormat="1" applyFont="1" applyBorder="1" applyAlignment="1" applyProtection="1">
      <alignment horizontal="center"/>
    </xf>
    <xf numFmtId="0" fontId="79" fillId="0" borderId="0" xfId="0" applyNumberFormat="1" applyFont="1" applyBorder="1" applyAlignment="1" applyProtection="1"/>
    <xf numFmtId="1" fontId="7" fillId="0" borderId="0" xfId="0" applyNumberFormat="1" applyFont="1" applyBorder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0" xfId="0" applyNumberFormat="1" applyFont="1" applyAlignment="1" applyProtection="1"/>
    <xf numFmtId="0" fontId="8" fillId="0" borderId="2" xfId="0" applyNumberFormat="1" applyFont="1" applyFill="1" applyBorder="1" applyAlignment="1" applyProtection="1">
      <alignment horizontal="left"/>
    </xf>
    <xf numFmtId="0" fontId="27" fillId="0" borderId="2" xfId="0" quotePrefix="1" applyNumberFormat="1" applyFont="1" applyFill="1" applyBorder="1" applyAlignment="1" applyProtection="1">
      <alignment horizontal="center"/>
      <protection locked="0"/>
    </xf>
    <xf numFmtId="0" fontId="80" fillId="0" borderId="2" xfId="0" applyNumberFormat="1" applyFont="1" applyFill="1" applyBorder="1" applyAlignment="1" applyProtection="1">
      <protection locked="0"/>
    </xf>
    <xf numFmtId="1" fontId="7" fillId="0" borderId="0" xfId="0" applyNumberFormat="1" applyFont="1" applyAlignment="1" applyProtection="1"/>
    <xf numFmtId="0" fontId="10" fillId="0" borderId="0" xfId="0" applyNumberFormat="1" applyFont="1" applyAlignment="1" applyProtection="1"/>
    <xf numFmtId="0" fontId="38" fillId="0" borderId="14" xfId="0" applyNumberFormat="1" applyFont="1" applyBorder="1" applyAlignment="1" applyProtection="1"/>
    <xf numFmtId="0" fontId="38" fillId="0" borderId="0" xfId="0" applyNumberFormat="1" applyFont="1" applyBorder="1" applyAlignment="1" applyProtection="1"/>
    <xf numFmtId="0" fontId="38" fillId="0" borderId="2" xfId="0" applyNumberFormat="1" applyFont="1" applyBorder="1" applyAlignment="1" applyProtection="1"/>
    <xf numFmtId="2" fontId="38" fillId="0" borderId="2" xfId="0" applyNumberFormat="1" applyFont="1" applyBorder="1" applyAlignment="1" applyProtection="1">
      <alignment horizontal="center"/>
    </xf>
    <xf numFmtId="1" fontId="38" fillId="0" borderId="7" xfId="0" applyNumberFormat="1" applyFont="1" applyBorder="1" applyAlignment="1" applyProtection="1">
      <alignment horizontal="center"/>
    </xf>
    <xf numFmtId="0" fontId="38" fillId="0" borderId="10" xfId="0" applyNumberFormat="1" applyFont="1" applyBorder="1" applyAlignment="1" applyProtection="1">
      <alignment horizontal="center"/>
    </xf>
    <xf numFmtId="0" fontId="38" fillId="0" borderId="7" xfId="0" applyNumberFormat="1" applyFont="1" applyBorder="1" applyAlignment="1" applyProtection="1">
      <alignment horizontal="center"/>
    </xf>
    <xf numFmtId="0" fontId="38" fillId="0" borderId="1" xfId="0" applyNumberFormat="1" applyFont="1" applyBorder="1" applyAlignment="1" applyProtection="1"/>
    <xf numFmtId="2" fontId="38" fillId="0" borderId="1" xfId="0" applyNumberFormat="1" applyFont="1" applyBorder="1" applyAlignment="1" applyProtection="1">
      <alignment horizontal="center"/>
    </xf>
    <xf numFmtId="1" fontId="38" fillId="0" borderId="2" xfId="0" applyNumberFormat="1" applyFont="1" applyBorder="1" applyAlignment="1" applyProtection="1"/>
    <xf numFmtId="1" fontId="38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 applyProtection="1">
      <alignment horizontal="center"/>
    </xf>
    <xf numFmtId="0" fontId="10" fillId="0" borderId="5" xfId="0" applyNumberFormat="1" applyFont="1" applyBorder="1" applyAlignment="1" applyProtection="1"/>
    <xf numFmtId="1" fontId="10" fillId="0" borderId="2" xfId="0" applyNumberFormat="1" applyFont="1" applyBorder="1" applyProtection="1"/>
    <xf numFmtId="0" fontId="10" fillId="0" borderId="2" xfId="0" applyNumberFormat="1" applyFont="1" applyBorder="1" applyAlignment="1" applyProtection="1"/>
    <xf numFmtId="2" fontId="10" fillId="0" borderId="7" xfId="0" applyNumberFormat="1" applyFont="1" applyBorder="1" applyProtection="1"/>
    <xf numFmtId="1" fontId="10" fillId="0" borderId="2" xfId="0" applyNumberFormat="1" applyFont="1" applyBorder="1" applyAlignment="1" applyProtection="1">
      <alignment horizontal="right"/>
    </xf>
    <xf numFmtId="0" fontId="38" fillId="0" borderId="5" xfId="0" applyNumberFormat="1" applyFont="1" applyBorder="1" applyAlignment="1" applyProtection="1"/>
    <xf numFmtId="1" fontId="38" fillId="0" borderId="2" xfId="0" applyNumberFormat="1" applyFont="1" applyBorder="1" applyAlignment="1" applyProtection="1">
      <alignment horizontal="right"/>
    </xf>
    <xf numFmtId="2" fontId="10" fillId="0" borderId="2" xfId="0" applyNumberFormat="1" applyFont="1" applyBorder="1" applyAlignment="1" applyProtection="1">
      <alignment horizontal="right"/>
    </xf>
    <xf numFmtId="1" fontId="10" fillId="3" borderId="2" xfId="0" applyNumberFormat="1" applyFont="1" applyFill="1" applyBorder="1" applyAlignment="1">
      <alignment horizontal="right"/>
    </xf>
    <xf numFmtId="2" fontId="10" fillId="0" borderId="2" xfId="0" applyNumberFormat="1" applyFont="1" applyBorder="1"/>
    <xf numFmtId="1" fontId="10" fillId="0" borderId="2" xfId="0" applyNumberFormat="1" applyFont="1" applyBorder="1" applyAlignment="1">
      <alignment horizontal="right"/>
    </xf>
    <xf numFmtId="1" fontId="10" fillId="0" borderId="2" xfId="0" applyNumberFormat="1" applyFont="1" applyBorder="1" applyAlignment="1" applyProtection="1">
      <alignment horizontal="center"/>
    </xf>
    <xf numFmtId="1" fontId="38" fillId="3" borderId="2" xfId="0" applyNumberFormat="1" applyFont="1" applyFill="1" applyBorder="1" applyAlignment="1">
      <alignment horizontal="right"/>
    </xf>
    <xf numFmtId="0" fontId="81" fillId="0" borderId="2" xfId="0" applyNumberFormat="1" applyFont="1" applyBorder="1" applyAlignment="1">
      <alignment horizontal="center"/>
    </xf>
    <xf numFmtId="0" fontId="55" fillId="0" borderId="2" xfId="0" applyNumberFormat="1" applyFont="1" applyBorder="1"/>
    <xf numFmtId="0" fontId="54" fillId="0" borderId="2" xfId="0" applyNumberFormat="1" applyFont="1" applyBorder="1" applyAlignment="1">
      <alignment horizontal="centerContinuous" vertical="center"/>
    </xf>
    <xf numFmtId="0" fontId="55" fillId="0" borderId="5" xfId="0" applyNumberFormat="1" applyFont="1" applyBorder="1" applyAlignment="1"/>
    <xf numFmtId="0" fontId="54" fillId="0" borderId="2" xfId="0" applyFont="1" applyBorder="1"/>
    <xf numFmtId="0" fontId="55" fillId="0" borderId="2" xfId="0" applyNumberFormat="1" applyFont="1" applyBorder="1" applyAlignment="1">
      <alignment vertical="top"/>
    </xf>
    <xf numFmtId="0" fontId="55" fillId="0" borderId="5" xfId="0" applyNumberFormat="1" applyFont="1" applyBorder="1" applyAlignment="1">
      <alignment vertical="top" wrapText="1"/>
    </xf>
    <xf numFmtId="0" fontId="55" fillId="0" borderId="5" xfId="0" applyNumberFormat="1" applyFont="1" applyBorder="1" applyAlignment="1">
      <alignment horizontal="left" wrapText="1"/>
    </xf>
    <xf numFmtId="0" fontId="55" fillId="0" borderId="5" xfId="0" applyNumberFormat="1" applyFont="1" applyBorder="1"/>
    <xf numFmtId="0" fontId="55" fillId="0" borderId="2" xfId="0" applyNumberFormat="1" applyFont="1" applyBorder="1" applyAlignment="1">
      <alignment wrapText="1"/>
    </xf>
    <xf numFmtId="0" fontId="54" fillId="0" borderId="2" xfId="0" applyNumberFormat="1" applyFont="1" applyBorder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9" xfId="0" applyNumberFormat="1" applyFont="1" applyFill="1" applyBorder="1" applyAlignment="1" applyProtection="1">
      <alignment horizontal="center" wrapText="1"/>
      <protection locked="0"/>
    </xf>
    <xf numFmtId="0" fontId="55" fillId="0" borderId="4" xfId="0" applyFont="1" applyBorder="1" applyAlignment="1" applyProtection="1">
      <alignment horizontal="center" vertical="center" wrapText="1"/>
    </xf>
    <xf numFmtId="0" fontId="55" fillId="0" borderId="4" xfId="0" applyFont="1" applyBorder="1" applyAlignment="1" applyProtection="1">
      <alignment horizontal="center" vertical="center"/>
    </xf>
    <xf numFmtId="0" fontId="54" fillId="0" borderId="4" xfId="0" applyFont="1" applyBorder="1" applyAlignment="1" applyProtection="1">
      <alignment horizontal="center" vertical="center"/>
    </xf>
    <xf numFmtId="0" fontId="54" fillId="0" borderId="4" xfId="0" applyFont="1" applyFill="1" applyBorder="1" applyAlignment="1" applyProtection="1">
      <alignment horizontal="center" vertical="center" wrapText="1"/>
    </xf>
    <xf numFmtId="0" fontId="55" fillId="0" borderId="2" xfId="0" applyFont="1" applyBorder="1" applyAlignment="1" applyProtection="1">
      <alignment horizontal="center"/>
    </xf>
    <xf numFmtId="0" fontId="54" fillId="0" borderId="2" xfId="0" applyFont="1" applyBorder="1" applyAlignment="1" applyProtection="1">
      <alignment horizontal="left"/>
    </xf>
    <xf numFmtId="0" fontId="55" fillId="0" borderId="2" xfId="0" applyFont="1" applyBorder="1" applyAlignment="1" applyProtection="1">
      <alignment horizontal="left"/>
    </xf>
    <xf numFmtId="0" fontId="55" fillId="0" borderId="2" xfId="0" applyFont="1" applyBorder="1"/>
    <xf numFmtId="2" fontId="55" fillId="0" borderId="2" xfId="0" applyNumberFormat="1" applyFont="1" applyBorder="1"/>
    <xf numFmtId="0" fontId="54" fillId="0" borderId="2" xfId="0" applyFont="1" applyBorder="1" applyAlignment="1" applyProtection="1">
      <alignment horizontal="center"/>
    </xf>
    <xf numFmtId="0" fontId="55" fillId="0" borderId="2" xfId="0" applyFont="1" applyBorder="1" applyAlignment="1" applyProtection="1">
      <alignment horizontal="right"/>
    </xf>
    <xf numFmtId="1" fontId="55" fillId="0" borderId="2" xfId="0" applyNumberFormat="1" applyFont="1" applyBorder="1" applyAlignment="1">
      <alignment horizontal="right"/>
    </xf>
    <xf numFmtId="2" fontId="55" fillId="0" borderId="2" xfId="0" applyNumberFormat="1" applyFont="1" applyBorder="1" applyAlignment="1">
      <alignment horizontal="right"/>
    </xf>
    <xf numFmtId="0" fontId="55" fillId="0" borderId="2" xfId="0" applyFont="1" applyBorder="1" applyAlignment="1">
      <alignment horizontal="center"/>
    </xf>
    <xf numFmtId="0" fontId="54" fillId="0" borderId="2" xfId="0" applyFont="1" applyBorder="1" applyAlignment="1" applyProtection="1">
      <alignment horizontal="right"/>
    </xf>
    <xf numFmtId="2" fontId="54" fillId="0" borderId="2" xfId="0" applyNumberFormat="1" applyFont="1" applyBorder="1" applyAlignment="1" applyProtection="1">
      <alignment horizontal="right"/>
    </xf>
    <xf numFmtId="2" fontId="54" fillId="0" borderId="2" xfId="0" applyNumberFormat="1" applyFont="1" applyBorder="1" applyAlignment="1">
      <alignment horizontal="right"/>
    </xf>
    <xf numFmtId="0" fontId="54" fillId="0" borderId="2" xfId="0" applyFont="1" applyBorder="1" applyAlignment="1">
      <alignment horizontal="center"/>
    </xf>
    <xf numFmtId="0" fontId="54" fillId="0" borderId="2" xfId="0" applyFont="1" applyFill="1" applyBorder="1" applyAlignment="1" applyProtection="1">
      <alignment horizontal="center"/>
    </xf>
    <xf numFmtId="0" fontId="54" fillId="0" borderId="2" xfId="0" applyFont="1" applyFill="1" applyBorder="1" applyAlignment="1" applyProtection="1">
      <alignment horizontal="left"/>
    </xf>
    <xf numFmtId="0" fontId="55" fillId="0" borderId="2" xfId="0" applyFont="1" applyFill="1" applyBorder="1" applyAlignment="1" applyProtection="1">
      <alignment horizontal="right"/>
    </xf>
    <xf numFmtId="0" fontId="55" fillId="0" borderId="2" xfId="0" applyFont="1" applyFill="1" applyBorder="1" applyAlignment="1" applyProtection="1">
      <alignment horizontal="center"/>
    </xf>
    <xf numFmtId="0" fontId="55" fillId="0" borderId="2" xfId="0" applyFont="1" applyFill="1" applyBorder="1" applyAlignment="1" applyProtection="1">
      <alignment horizontal="left"/>
    </xf>
    <xf numFmtId="2" fontId="55" fillId="0" borderId="2" xfId="0" applyNumberFormat="1" applyFont="1" applyFill="1" applyBorder="1" applyAlignment="1" applyProtection="1">
      <alignment horizontal="right"/>
    </xf>
    <xf numFmtId="1" fontId="55" fillId="0" borderId="2" xfId="0" applyNumberFormat="1" applyFont="1" applyFill="1" applyBorder="1" applyAlignment="1" applyProtection="1">
      <alignment horizontal="right"/>
    </xf>
    <xf numFmtId="0" fontId="57" fillId="0" borderId="2" xfId="0" applyFont="1" applyFill="1" applyBorder="1" applyAlignment="1" applyProtection="1">
      <alignment horizontal="left"/>
    </xf>
    <xf numFmtId="0" fontId="54" fillId="0" borderId="2" xfId="0" applyFont="1" applyFill="1" applyBorder="1" applyAlignment="1" applyProtection="1">
      <alignment horizontal="right"/>
    </xf>
    <xf numFmtId="1" fontId="54" fillId="0" borderId="2" xfId="0" applyNumberFormat="1" applyFont="1" applyFill="1" applyBorder="1" applyAlignment="1" applyProtection="1">
      <alignment horizontal="right"/>
    </xf>
    <xf numFmtId="2" fontId="54" fillId="0" borderId="2" xfId="0" applyNumberFormat="1" applyFont="1" applyFill="1" applyBorder="1" applyAlignment="1" applyProtection="1">
      <alignment horizontal="right"/>
    </xf>
    <xf numFmtId="0" fontId="57" fillId="0" borderId="2" xfId="0" applyFont="1" applyFill="1" applyBorder="1" applyAlignment="1" applyProtection="1">
      <alignment horizontal="center"/>
    </xf>
    <xf numFmtId="0" fontId="82" fillId="0" borderId="2" xfId="0" applyFont="1" applyFill="1" applyBorder="1" applyAlignment="1" applyProtection="1">
      <alignment horizontal="center"/>
    </xf>
    <xf numFmtId="0" fontId="55" fillId="0" borderId="5" xfId="0" applyFont="1" applyBorder="1" applyAlignment="1" applyProtection="1"/>
    <xf numFmtId="0" fontId="67" fillId="0" borderId="2" xfId="0" applyNumberFormat="1" applyFont="1" applyFill="1" applyBorder="1" applyAlignment="1" applyProtection="1">
      <alignment horizontal="center"/>
      <protection locked="0"/>
    </xf>
    <xf numFmtId="0" fontId="67" fillId="0" borderId="2" xfId="0" applyFont="1" applyBorder="1" applyAlignment="1" applyProtection="1">
      <alignment horizontal="center"/>
    </xf>
    <xf numFmtId="0" fontId="67" fillId="0" borderId="2" xfId="0" applyFont="1" applyBorder="1" applyAlignment="1" applyProtection="1">
      <alignment horizontal="left"/>
    </xf>
    <xf numFmtId="0" fontId="73" fillId="0" borderId="2" xfId="0" applyFont="1" applyBorder="1"/>
    <xf numFmtId="0" fontId="73" fillId="0" borderId="2" xfId="0" applyFont="1" applyBorder="1" applyAlignment="1" applyProtection="1">
      <alignment horizontal="center"/>
    </xf>
    <xf numFmtId="0" fontId="73" fillId="0" borderId="2" xfId="0" applyFont="1" applyBorder="1" applyAlignment="1" applyProtection="1">
      <alignment horizontal="left"/>
    </xf>
    <xf numFmtId="0" fontId="73" fillId="3" borderId="2" xfId="0" applyFont="1" applyFill="1" applyBorder="1" applyAlignment="1" applyProtection="1">
      <alignment horizontal="center"/>
    </xf>
    <xf numFmtId="0" fontId="73" fillId="3" borderId="2" xfId="0" applyFont="1" applyFill="1" applyBorder="1" applyAlignment="1" applyProtection="1">
      <alignment horizontal="left"/>
    </xf>
    <xf numFmtId="0" fontId="73" fillId="3" borderId="0" xfId="0" applyFont="1" applyFill="1"/>
    <xf numFmtId="0" fontId="67" fillId="0" borderId="2" xfId="0" applyFont="1" applyBorder="1" applyAlignment="1">
      <alignment horizontal="center"/>
    </xf>
    <xf numFmtId="0" fontId="67" fillId="0" borderId="2" xfId="0" applyFont="1" applyBorder="1"/>
    <xf numFmtId="1" fontId="73" fillId="0" borderId="2" xfId="0" applyNumberFormat="1" applyFont="1" applyBorder="1"/>
    <xf numFmtId="1" fontId="67" fillId="0" borderId="2" xfId="0" applyNumberFormat="1" applyFont="1" applyBorder="1"/>
    <xf numFmtId="0" fontId="73" fillId="0" borderId="2" xfId="0" applyFont="1" applyBorder="1" applyAlignment="1">
      <alignment horizontal="center"/>
    </xf>
    <xf numFmtId="0" fontId="59" fillId="0" borderId="2" xfId="0" applyFont="1" applyFill="1" applyBorder="1" applyAlignment="1" applyProtection="1">
      <alignment horizontal="left"/>
    </xf>
    <xf numFmtId="10" fontId="67" fillId="0" borderId="2" xfId="0" applyNumberFormat="1" applyFont="1" applyBorder="1"/>
    <xf numFmtId="0" fontId="84" fillId="0" borderId="2" xfId="0" applyFont="1" applyBorder="1"/>
    <xf numFmtId="2" fontId="73" fillId="0" borderId="2" xfId="0" applyNumberFormat="1" applyFont="1" applyBorder="1"/>
    <xf numFmtId="2" fontId="67" fillId="0" borderId="2" xfId="0" applyNumberFormat="1" applyFont="1" applyBorder="1"/>
    <xf numFmtId="0" fontId="85" fillId="0" borderId="0" xfId="0" applyFont="1"/>
    <xf numFmtId="1" fontId="73" fillId="0" borderId="2" xfId="0" applyNumberFormat="1" applyFont="1" applyBorder="1" applyAlignment="1">
      <alignment horizontal="center"/>
    </xf>
    <xf numFmtId="1" fontId="0" fillId="3" borderId="0" xfId="0" applyNumberFormat="1" applyFont="1" applyFill="1"/>
    <xf numFmtId="1" fontId="18" fillId="3" borderId="0" xfId="0" applyNumberFormat="1" applyFont="1" applyFill="1"/>
    <xf numFmtId="1" fontId="0" fillId="3" borderId="0" xfId="0" applyNumberFormat="1" applyFill="1"/>
    <xf numFmtId="1" fontId="0" fillId="3" borderId="0" xfId="0" applyNumberFormat="1" applyFont="1" applyFill="1" applyAlignment="1"/>
    <xf numFmtId="1" fontId="33" fillId="3" borderId="0" xfId="0" applyNumberFormat="1" applyFont="1" applyFill="1"/>
    <xf numFmtId="1" fontId="18" fillId="3" borderId="2" xfId="0" applyNumberFormat="1" applyFont="1" applyFill="1" applyBorder="1"/>
    <xf numFmtId="1" fontId="86" fillId="3" borderId="2" xfId="0" applyNumberFormat="1" applyFont="1" applyFill="1" applyBorder="1"/>
    <xf numFmtId="1" fontId="86" fillId="3" borderId="2" xfId="0" applyNumberFormat="1" applyFont="1" applyFill="1" applyBorder="1" applyAlignment="1">
      <alignment horizontal="center"/>
    </xf>
    <xf numFmtId="1" fontId="86" fillId="3" borderId="2" xfId="0" applyNumberFormat="1" applyFont="1" applyFill="1" applyBorder="1" applyAlignment="1">
      <alignment vertical="top" wrapText="1"/>
    </xf>
    <xf numFmtId="1" fontId="87" fillId="3" borderId="0" xfId="0" applyNumberFormat="1" applyFont="1" applyFill="1"/>
    <xf numFmtId="1" fontId="88" fillId="3" borderId="0" xfId="0" applyNumberFormat="1" applyFont="1" applyFill="1"/>
    <xf numFmtId="1" fontId="86" fillId="3" borderId="0" xfId="0" applyNumberFormat="1" applyFont="1" applyFill="1"/>
    <xf numFmtId="1" fontId="0" fillId="0" borderId="0" xfId="0" applyNumberFormat="1"/>
    <xf numFmtId="1" fontId="0" fillId="3" borderId="2" xfId="0" applyNumberFormat="1" applyFont="1" applyFill="1" applyBorder="1"/>
    <xf numFmtId="1" fontId="0" fillId="3" borderId="2" xfId="0" applyNumberFormat="1" applyFont="1" applyFill="1" applyBorder="1" applyAlignment="1">
      <alignment horizontal="left"/>
    </xf>
    <xf numFmtId="1" fontId="0" fillId="3" borderId="5" xfId="0" applyNumberFormat="1" applyFont="1" applyFill="1" applyBorder="1" applyAlignment="1">
      <alignment horizontal="left"/>
    </xf>
    <xf numFmtId="1" fontId="0" fillId="3" borderId="7" xfId="0" applyNumberFormat="1" applyFont="1" applyFill="1" applyBorder="1" applyAlignment="1">
      <alignment horizontal="left"/>
    </xf>
    <xf numFmtId="1" fontId="89" fillId="3" borderId="2" xfId="0" applyNumberFormat="1" applyFont="1" applyFill="1" applyBorder="1"/>
    <xf numFmtId="1" fontId="0" fillId="3" borderId="2" xfId="0" applyNumberFormat="1" applyFill="1" applyBorder="1"/>
    <xf numFmtId="1" fontId="88" fillId="3" borderId="2" xfId="0" applyNumberFormat="1" applyFont="1" applyFill="1" applyBorder="1"/>
    <xf numFmtId="1" fontId="88" fillId="3" borderId="2" xfId="0" applyNumberFormat="1" applyFont="1" applyFill="1" applyBorder="1" applyAlignment="1">
      <alignment horizontal="center"/>
    </xf>
    <xf numFmtId="2" fontId="0" fillId="3" borderId="2" xfId="0" applyNumberFormat="1" applyFill="1" applyBorder="1"/>
    <xf numFmtId="1" fontId="88" fillId="3" borderId="2" xfId="0" applyNumberFormat="1" applyFont="1" applyFill="1" applyBorder="1" applyAlignment="1">
      <alignment wrapText="1"/>
    </xf>
    <xf numFmtId="1" fontId="87" fillId="3" borderId="0" xfId="0" applyNumberFormat="1" applyFont="1" applyFill="1" applyAlignment="1">
      <alignment horizontal="left" wrapText="1"/>
    </xf>
    <xf numFmtId="0" fontId="0" fillId="0" borderId="2" xfId="0" applyBorder="1" applyAlignment="1">
      <alignment wrapText="1"/>
    </xf>
    <xf numFmtId="1" fontId="0" fillId="0" borderId="2" xfId="0" applyNumberFormat="1" applyBorder="1"/>
    <xf numFmtId="0" fontId="15" fillId="0" borderId="2" xfId="0" applyFont="1" applyBorder="1"/>
    <xf numFmtId="0" fontId="22" fillId="0" borderId="2" xfId="0" applyFont="1" applyBorder="1" applyAlignment="1">
      <alignment horizontal="center"/>
    </xf>
    <xf numFmtId="0" fontId="71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23" fillId="0" borderId="9" xfId="0" applyFont="1" applyBorder="1" applyAlignment="1">
      <alignment horizontal="left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left" vertical="top" wrapText="1"/>
    </xf>
    <xf numFmtId="1" fontId="8" fillId="0" borderId="11" xfId="0" applyNumberFormat="1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 applyProtection="1">
      <alignment horizontal="center" wrapText="1"/>
      <protection locked="0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6" fillId="0" borderId="9" xfId="0" applyFont="1" applyFill="1" applyBorder="1" applyAlignment="1">
      <alignment horizontal="left" wrapText="1"/>
    </xf>
    <xf numFmtId="0" fontId="16" fillId="0" borderId="9" xfId="0" applyFont="1" applyFill="1" applyBorder="1" applyAlignment="1">
      <alignment horizontal="left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top" wrapText="1"/>
    </xf>
    <xf numFmtId="49" fontId="26" fillId="0" borderId="4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8" fillId="0" borderId="5" xfId="0" applyFont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0" fontId="38" fillId="0" borderId="7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39" fillId="0" borderId="5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8" fillId="0" borderId="2" xfId="0" applyFont="1" applyBorder="1" applyAlignment="1">
      <alignment horizontal="center" vertical="top" wrapText="1"/>
    </xf>
    <xf numFmtId="0" fontId="43" fillId="0" borderId="1" xfId="0" applyFont="1" applyFill="1" applyBorder="1" applyAlignment="1">
      <alignment horizontal="justify" vertical="center" wrapText="1"/>
    </xf>
    <xf numFmtId="0" fontId="43" fillId="0" borderId="3" xfId="0" applyFont="1" applyFill="1" applyBorder="1" applyAlignment="1">
      <alignment horizontal="justify" vertical="center" wrapText="1"/>
    </xf>
    <xf numFmtId="0" fontId="43" fillId="0" borderId="4" xfId="0" applyFont="1" applyFill="1" applyBorder="1" applyAlignment="1">
      <alignment horizontal="justify" vertical="center" wrapText="1"/>
    </xf>
    <xf numFmtId="0" fontId="43" fillId="0" borderId="2" xfId="0" applyFont="1" applyFill="1" applyBorder="1" applyAlignment="1">
      <alignment horizontal="center" vertical="top" wrapText="1"/>
    </xf>
    <xf numFmtId="0" fontId="43" fillId="0" borderId="2" xfId="0" applyFont="1" applyFill="1" applyBorder="1" applyAlignment="1">
      <alignment vertical="top" wrapText="1"/>
    </xf>
    <xf numFmtId="0" fontId="43" fillId="0" borderId="2" xfId="0" applyFont="1" applyFill="1" applyBorder="1" applyAlignment="1">
      <alignment horizontal="center"/>
    </xf>
    <xf numFmtId="0" fontId="43" fillId="0" borderId="2" xfId="0" applyFont="1" applyFill="1" applyBorder="1" applyAlignment="1">
      <alignment wrapText="1"/>
    </xf>
    <xf numFmtId="0" fontId="43" fillId="0" borderId="1" xfId="0" applyFont="1" applyFill="1" applyBorder="1" applyAlignment="1">
      <alignment horizontal="center" vertical="top" wrapText="1"/>
    </xf>
    <xf numFmtId="0" fontId="43" fillId="0" borderId="3" xfId="0" applyFont="1" applyFill="1" applyBorder="1" applyAlignment="1">
      <alignment horizontal="center" vertical="top" wrapText="1"/>
    </xf>
    <xf numFmtId="0" fontId="43" fillId="0" borderId="4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51" fillId="0" borderId="5" xfId="0" applyFont="1" applyFill="1" applyBorder="1" applyAlignment="1">
      <alignment horizontal="left"/>
    </xf>
    <xf numFmtId="0" fontId="51" fillId="0" borderId="6" xfId="0" applyFont="1" applyFill="1" applyBorder="1" applyAlignment="1">
      <alignment horizontal="left"/>
    </xf>
    <xf numFmtId="0" fontId="51" fillId="0" borderId="7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164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7" fontId="54" fillId="2" borderId="2" xfId="0" applyNumberFormat="1" applyFont="1" applyFill="1" applyBorder="1" applyAlignment="1" applyProtection="1">
      <alignment horizontal="center"/>
      <protection locked="0"/>
    </xf>
    <xf numFmtId="49" fontId="54" fillId="2" borderId="2" xfId="0" applyNumberFormat="1" applyFont="1" applyFill="1" applyBorder="1" applyAlignment="1" applyProtection="1">
      <alignment horizontal="center"/>
      <protection locked="0"/>
    </xf>
    <xf numFmtId="0" fontId="54" fillId="0" borderId="0" xfId="0" applyNumberFormat="1" applyFont="1" applyBorder="1" applyAlignment="1" applyProtection="1">
      <alignment horizontal="center" wrapText="1"/>
    </xf>
    <xf numFmtId="0" fontId="54" fillId="0" borderId="2" xfId="0" applyNumberFormat="1" applyFont="1" applyFill="1" applyBorder="1" applyAlignment="1" applyProtection="1">
      <alignment horizontal="left" vertical="center"/>
    </xf>
    <xf numFmtId="0" fontId="54" fillId="0" borderId="2" xfId="0" applyNumberFormat="1" applyFont="1" applyBorder="1" applyAlignment="1" applyProtection="1">
      <alignment horizontal="center"/>
    </xf>
    <xf numFmtId="0" fontId="54" fillId="0" borderId="2" xfId="0" applyNumberFormat="1" applyFont="1" applyBorder="1" applyAlignment="1" applyProtection="1">
      <alignment horizontal="left" vertical="center"/>
    </xf>
    <xf numFmtId="0" fontId="54" fillId="0" borderId="0" xfId="0" applyNumberFormat="1" applyFont="1" applyBorder="1" applyAlignment="1" applyProtection="1">
      <alignment horizontal="center"/>
    </xf>
    <xf numFmtId="0" fontId="54" fillId="0" borderId="1" xfId="0" applyNumberFormat="1" applyFont="1" applyBorder="1" applyAlignment="1" applyProtection="1">
      <alignment horizontal="center"/>
    </xf>
    <xf numFmtId="17" fontId="54" fillId="2" borderId="5" xfId="0" applyNumberFormat="1" applyFont="1" applyFill="1" applyBorder="1" applyAlignment="1" applyProtection="1">
      <alignment horizontal="center"/>
      <protection locked="0"/>
    </xf>
    <xf numFmtId="49" fontId="54" fillId="2" borderId="6" xfId="0" applyNumberFormat="1" applyFont="1" applyFill="1" applyBorder="1" applyAlignment="1" applyProtection="1">
      <alignment horizontal="center"/>
      <protection locked="0"/>
    </xf>
    <xf numFmtId="49" fontId="54" fillId="2" borderId="7" xfId="0" applyNumberFormat="1" applyFont="1" applyFill="1" applyBorder="1" applyAlignment="1" applyProtection="1">
      <alignment horizontal="center"/>
      <protection locked="0"/>
    </xf>
    <xf numFmtId="0" fontId="54" fillId="0" borderId="5" xfId="0" applyNumberFormat="1" applyFont="1" applyBorder="1" applyAlignment="1" applyProtection="1">
      <alignment horizontal="left"/>
    </xf>
    <xf numFmtId="0" fontId="54" fillId="0" borderId="7" xfId="0" applyNumberFormat="1" applyFont="1" applyBorder="1" applyAlignment="1" applyProtection="1">
      <alignment horizontal="left"/>
    </xf>
    <xf numFmtId="0" fontId="54" fillId="0" borderId="12" xfId="0" applyNumberFormat="1" applyFont="1" applyBorder="1" applyAlignment="1" applyProtection="1">
      <alignment horizontal="center" wrapText="1"/>
    </xf>
    <xf numFmtId="0" fontId="67" fillId="0" borderId="0" xfId="0" applyNumberFormat="1" applyFont="1" applyBorder="1" applyAlignment="1" applyProtection="1">
      <alignment horizontal="center"/>
      <protection locked="0"/>
    </xf>
    <xf numFmtId="0" fontId="67" fillId="0" borderId="2" xfId="0" applyNumberFormat="1" applyFont="1" applyBorder="1" applyAlignment="1">
      <alignment horizontal="center" vertical="center"/>
    </xf>
    <xf numFmtId="0" fontId="67" fillId="0" borderId="2" xfId="0" applyNumberFormat="1" applyFont="1" applyBorder="1" applyAlignment="1">
      <alignment horizontal="center"/>
    </xf>
    <xf numFmtId="0" fontId="54" fillId="0" borderId="0" xfId="0" applyNumberFormat="1" applyFont="1" applyBorder="1" applyAlignment="1" applyProtection="1">
      <alignment horizontal="center"/>
      <protection locked="0"/>
    </xf>
    <xf numFmtId="0" fontId="55" fillId="0" borderId="12" xfId="0" applyNumberFormat="1" applyFont="1" applyBorder="1" applyAlignment="1" applyProtection="1">
      <alignment horizontal="center"/>
      <protection locked="0"/>
    </xf>
    <xf numFmtId="0" fontId="54" fillId="0" borderId="2" xfId="0" applyNumberFormat="1" applyFont="1" applyBorder="1" applyAlignment="1">
      <alignment horizontal="center" vertical="center"/>
    </xf>
    <xf numFmtId="0" fontId="54" fillId="0" borderId="2" xfId="0" applyNumberFormat="1" applyFont="1" applyBorder="1" applyAlignment="1">
      <alignment horizontal="center"/>
    </xf>
    <xf numFmtId="0" fontId="16" fillId="0" borderId="5" xfId="0" applyNumberFormat="1" applyFont="1" applyBorder="1" applyAlignment="1" applyProtection="1">
      <alignment horizontal="left"/>
    </xf>
    <xf numFmtId="0" fontId="16" fillId="0" borderId="7" xfId="0" applyNumberFormat="1" applyFont="1" applyBorder="1" applyAlignment="1" applyProtection="1">
      <alignment horizontal="left"/>
    </xf>
    <xf numFmtId="0" fontId="16" fillId="0" borderId="0" xfId="0" applyNumberFormat="1" applyFont="1" applyAlignment="1" applyProtection="1">
      <alignment horizontal="center"/>
    </xf>
    <xf numFmtId="0" fontId="16" fillId="0" borderId="2" xfId="0" applyNumberFormat="1" applyFont="1" applyBorder="1" applyAlignment="1" applyProtection="1">
      <alignment horizontal="center" vertical="center"/>
    </xf>
    <xf numFmtId="1" fontId="16" fillId="0" borderId="2" xfId="0" applyNumberFormat="1" applyFont="1" applyBorder="1" applyAlignment="1" applyProtection="1">
      <alignment horizontal="center"/>
    </xf>
    <xf numFmtId="0" fontId="16" fillId="0" borderId="1" xfId="0" applyNumberFormat="1" applyFont="1" applyBorder="1" applyAlignment="1" applyProtection="1">
      <alignment horizontal="center" vertical="center"/>
    </xf>
    <xf numFmtId="0" fontId="16" fillId="0" borderId="4" xfId="0" applyNumberFormat="1" applyFont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horizontal="center"/>
    </xf>
    <xf numFmtId="0" fontId="22" fillId="3" borderId="2" xfId="0" applyNumberFormat="1" applyFont="1" applyFill="1" applyBorder="1" applyAlignment="1" applyProtection="1">
      <alignment horizontal="center" wrapText="1"/>
      <protection locked="0"/>
    </xf>
    <xf numFmtId="0" fontId="22" fillId="0" borderId="5" xfId="0" applyNumberFormat="1" applyFont="1" applyBorder="1" applyAlignment="1" applyProtection="1">
      <alignment horizontal="center" vertical="top" wrapText="1"/>
      <protection locked="0"/>
    </xf>
    <xf numFmtId="0" fontId="22" fillId="0" borderId="7" xfId="0" applyNumberFormat="1" applyFont="1" applyBorder="1" applyAlignment="1" applyProtection="1">
      <alignment horizontal="center" vertical="top" wrapText="1"/>
      <protection locked="0"/>
    </xf>
    <xf numFmtId="0" fontId="22" fillId="3" borderId="2" xfId="0" applyNumberFormat="1" applyFont="1" applyFill="1" applyBorder="1" applyAlignment="1" applyProtection="1">
      <alignment horizontal="center"/>
      <protection locked="0"/>
    </xf>
    <xf numFmtId="0" fontId="38" fillId="3" borderId="14" xfId="0" applyNumberFormat="1" applyFont="1" applyFill="1" applyBorder="1" applyAlignment="1" applyProtection="1">
      <alignment horizontal="center"/>
      <protection locked="0"/>
    </xf>
    <xf numFmtId="0" fontId="38" fillId="3" borderId="0" xfId="0" applyNumberFormat="1" applyFont="1" applyFill="1" applyBorder="1" applyAlignment="1" applyProtection="1">
      <alignment horizontal="center"/>
      <protection locked="0"/>
    </xf>
    <xf numFmtId="0" fontId="22" fillId="3" borderId="5" xfId="0" applyNumberFormat="1" applyFont="1" applyFill="1" applyBorder="1" applyAlignment="1" applyProtection="1">
      <alignment horizontal="center"/>
      <protection locked="0"/>
    </xf>
    <xf numFmtId="0" fontId="22" fillId="3" borderId="6" xfId="0" applyNumberFormat="1" applyFont="1" applyFill="1" applyBorder="1" applyAlignment="1" applyProtection="1">
      <alignment horizontal="center"/>
      <protection locked="0"/>
    </xf>
    <xf numFmtId="0" fontId="22" fillId="3" borderId="7" xfId="0" applyNumberFormat="1" applyFont="1" applyFill="1" applyBorder="1" applyAlignment="1" applyProtection="1">
      <alignment horizontal="center"/>
      <protection locked="0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2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NumberFormat="1" applyFont="1" applyBorder="1" applyAlignment="1">
      <alignment horizontal="center" wrapText="1"/>
    </xf>
    <xf numFmtId="0" fontId="55" fillId="0" borderId="12" xfId="0" applyNumberFormat="1" applyFont="1" applyBorder="1" applyAlignment="1">
      <alignment horizontal="center"/>
    </xf>
    <xf numFmtId="0" fontId="67" fillId="3" borderId="2" xfId="0" applyNumberFormat="1" applyFont="1" applyFill="1" applyBorder="1" applyAlignment="1" applyProtection="1">
      <alignment wrapText="1"/>
      <protection locked="0"/>
    </xf>
    <xf numFmtId="1" fontId="67" fillId="0" borderId="2" xfId="0" applyNumberFormat="1" applyFont="1" applyBorder="1" applyAlignment="1" applyProtection="1">
      <alignment horizontal="center" wrapText="1"/>
    </xf>
    <xf numFmtId="0" fontId="67" fillId="0" borderId="2" xfId="0" applyNumberFormat="1" applyFont="1" applyFill="1" applyBorder="1" applyAlignment="1" applyProtection="1">
      <alignment horizontal="center"/>
    </xf>
    <xf numFmtId="1" fontId="67" fillId="0" borderId="5" xfId="0" applyNumberFormat="1" applyFont="1" applyBorder="1" applyAlignment="1" applyProtection="1">
      <alignment horizontal="center"/>
    </xf>
    <xf numFmtId="1" fontId="67" fillId="0" borderId="6" xfId="0" applyNumberFormat="1" applyFont="1" applyBorder="1" applyAlignment="1" applyProtection="1">
      <alignment horizontal="center"/>
    </xf>
    <xf numFmtId="1" fontId="67" fillId="0" borderId="7" xfId="0" applyNumberFormat="1" applyFont="1" applyBorder="1" applyAlignment="1" applyProtection="1">
      <alignment horizontal="center"/>
    </xf>
    <xf numFmtId="0" fontId="39" fillId="0" borderId="5" xfId="0" applyNumberFormat="1" applyFont="1" applyBorder="1" applyAlignment="1" applyProtection="1">
      <alignment horizontal="center"/>
      <protection locked="0"/>
    </xf>
    <xf numFmtId="0" fontId="39" fillId="0" borderId="6" xfId="0" applyNumberFormat="1" applyFont="1" applyBorder="1" applyAlignment="1" applyProtection="1">
      <alignment horizontal="center"/>
      <protection locked="0"/>
    </xf>
    <xf numFmtId="0" fontId="39" fillId="0" borderId="7" xfId="0" applyNumberFormat="1" applyFont="1" applyBorder="1" applyAlignment="1" applyProtection="1">
      <alignment horizontal="center"/>
      <protection locked="0"/>
    </xf>
    <xf numFmtId="0" fontId="67" fillId="0" borderId="2" xfId="0" applyNumberFormat="1" applyFont="1" applyFill="1" applyBorder="1" applyAlignment="1" applyProtection="1">
      <alignment horizontal="center" wrapText="1"/>
      <protection locked="0"/>
    </xf>
    <xf numFmtId="0" fontId="74" fillId="0" borderId="8" xfId="0" applyNumberFormat="1" applyFont="1" applyBorder="1" applyAlignment="1" applyProtection="1">
      <alignment horizontal="center"/>
      <protection locked="0"/>
    </xf>
    <xf numFmtId="0" fontId="74" fillId="0" borderId="10" xfId="0" applyNumberFormat="1" applyFont="1" applyBorder="1" applyAlignment="1" applyProtection="1">
      <alignment horizontal="center"/>
      <protection locked="0"/>
    </xf>
    <xf numFmtId="0" fontId="74" fillId="0" borderId="14" xfId="0" applyNumberFormat="1" applyFont="1" applyBorder="1" applyAlignment="1" applyProtection="1">
      <alignment horizontal="center"/>
      <protection locked="0"/>
    </xf>
    <xf numFmtId="0" fontId="74" fillId="0" borderId="15" xfId="0" applyNumberFormat="1" applyFont="1" applyBorder="1" applyAlignment="1" applyProtection="1">
      <alignment horizontal="center"/>
      <protection locked="0"/>
    </xf>
    <xf numFmtId="0" fontId="74" fillId="0" borderId="11" xfId="0" applyNumberFormat="1" applyFont="1" applyBorder="1" applyAlignment="1" applyProtection="1">
      <alignment horizontal="center"/>
      <protection locked="0"/>
    </xf>
    <xf numFmtId="0" fontId="74" fillId="0" borderId="13" xfId="0" applyNumberFormat="1" applyFont="1" applyBorder="1" applyAlignment="1" applyProtection="1">
      <alignment horizontal="center"/>
      <protection locked="0"/>
    </xf>
    <xf numFmtId="0" fontId="74" fillId="0" borderId="5" xfId="0" applyNumberFormat="1" applyFont="1" applyBorder="1" applyAlignment="1" applyProtection="1">
      <alignment horizontal="center"/>
      <protection locked="0"/>
    </xf>
    <xf numFmtId="0" fontId="74" fillId="0" borderId="7" xfId="0" applyNumberFormat="1" applyFont="1" applyBorder="1" applyAlignment="1" applyProtection="1">
      <alignment horizontal="center"/>
      <protection locked="0"/>
    </xf>
    <xf numFmtId="1" fontId="74" fillId="0" borderId="5" xfId="0" applyNumberFormat="1" applyFont="1" applyBorder="1" applyAlignment="1" applyProtection="1">
      <alignment horizontal="center"/>
      <protection locked="0"/>
    </xf>
    <xf numFmtId="1" fontId="74" fillId="0" borderId="6" xfId="0" applyNumberFormat="1" applyFont="1" applyBorder="1" applyAlignment="1" applyProtection="1">
      <alignment horizontal="center"/>
      <protection locked="0"/>
    </xf>
    <xf numFmtId="1" fontId="74" fillId="0" borderId="7" xfId="0" applyNumberFormat="1" applyFont="1" applyBorder="1" applyAlignment="1" applyProtection="1">
      <alignment horizontal="center"/>
      <protection locked="0"/>
    </xf>
    <xf numFmtId="0" fontId="67" fillId="0" borderId="2" xfId="0" applyNumberFormat="1" applyFont="1" applyBorder="1" applyAlignment="1" applyProtection="1">
      <alignment horizontal="center" wrapText="1"/>
    </xf>
    <xf numFmtId="0" fontId="54" fillId="0" borderId="2" xfId="0" applyNumberFormat="1" applyFont="1" applyBorder="1" applyAlignment="1" applyProtection="1">
      <alignment horizontal="center" vertical="center"/>
    </xf>
    <xf numFmtId="0" fontId="22" fillId="0" borderId="0" xfId="0" applyNumberFormat="1" applyFont="1" applyAlignment="1" applyProtection="1">
      <alignment horizontal="center"/>
    </xf>
    <xf numFmtId="0" fontId="22" fillId="0" borderId="2" xfId="0" applyNumberFormat="1" applyFont="1" applyBorder="1" applyAlignment="1" applyProtection="1">
      <alignment horizontal="center"/>
    </xf>
    <xf numFmtId="0" fontId="54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center" vertical="center"/>
    </xf>
    <xf numFmtId="1" fontId="8" fillId="0" borderId="2" xfId="0" applyNumberFormat="1" applyFont="1" applyBorder="1" applyAlignment="1" applyProtection="1">
      <alignment horizontal="center" wrapText="1"/>
    </xf>
    <xf numFmtId="1" fontId="8" fillId="0" borderId="2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1" fontId="8" fillId="0" borderId="7" xfId="0" applyNumberFormat="1" applyFont="1" applyBorder="1" applyAlignment="1" applyProtection="1">
      <alignment horizontal="center"/>
    </xf>
    <xf numFmtId="0" fontId="8" fillId="0" borderId="7" xfId="0" applyNumberFormat="1" applyFont="1" applyBorder="1" applyAlignment="1" applyProtection="1">
      <alignment horizontal="center" wrapText="1"/>
    </xf>
    <xf numFmtId="0" fontId="8" fillId="0" borderId="2" xfId="0" applyNumberFormat="1" applyFont="1" applyBorder="1" applyAlignment="1" applyProtection="1">
      <alignment horizontal="center" wrapText="1"/>
    </xf>
    <xf numFmtId="0" fontId="8" fillId="0" borderId="5" xfId="0" applyNumberFormat="1" applyFont="1" applyBorder="1" applyAlignment="1" applyProtection="1">
      <alignment horizontal="left"/>
    </xf>
    <xf numFmtId="0" fontId="8" fillId="0" borderId="7" xfId="0" applyNumberFormat="1" applyFont="1" applyBorder="1" applyAlignment="1" applyProtection="1">
      <alignment horizontal="left"/>
    </xf>
    <xf numFmtId="0" fontId="8" fillId="0" borderId="0" xfId="0" applyNumberFormat="1" applyFont="1" applyAlignment="1" applyProtection="1">
      <alignment horizontal="center"/>
    </xf>
    <xf numFmtId="0" fontId="8" fillId="0" borderId="1" xfId="0" applyNumberFormat="1" applyFont="1" applyBorder="1" applyAlignment="1" applyProtection="1">
      <alignment horizontal="center" vertical="center" wrapText="1"/>
    </xf>
    <xf numFmtId="0" fontId="8" fillId="0" borderId="3" xfId="0" applyNumberFormat="1" applyFont="1" applyBorder="1" applyAlignment="1" applyProtection="1">
      <alignment horizontal="center" vertical="center" wrapText="1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8" fillId="0" borderId="12" xfId="0" applyNumberFormat="1" applyFont="1" applyBorder="1" applyAlignment="1" applyProtection="1">
      <alignment horizontal="right"/>
    </xf>
    <xf numFmtId="2" fontId="67" fillId="0" borderId="2" xfId="0" applyNumberFormat="1" applyFont="1" applyBorder="1" applyAlignment="1" applyProtection="1">
      <alignment horizontal="center" wrapText="1"/>
    </xf>
    <xf numFmtId="0" fontId="38" fillId="0" borderId="0" xfId="0" applyNumberFormat="1" applyFont="1" applyAlignment="1" applyProtection="1">
      <alignment horizontal="center" vertical="center"/>
    </xf>
    <xf numFmtId="0" fontId="54" fillId="0" borderId="1" xfId="0" applyNumberFormat="1" applyFont="1" applyBorder="1" applyAlignment="1" applyProtection="1">
      <alignment horizontal="center" vertical="center" wrapText="1"/>
    </xf>
    <xf numFmtId="0" fontId="54" fillId="0" borderId="3" xfId="0" applyNumberFormat="1" applyFont="1" applyBorder="1" applyAlignment="1" applyProtection="1">
      <alignment horizontal="center" vertical="center" wrapText="1"/>
    </xf>
    <xf numFmtId="0" fontId="54" fillId="0" borderId="4" xfId="0" applyNumberFormat="1" applyFont="1" applyBorder="1" applyAlignment="1" applyProtection="1">
      <alignment horizontal="center" vertical="center" wrapText="1"/>
    </xf>
    <xf numFmtId="2" fontId="54" fillId="0" borderId="2" xfId="0" applyNumberFormat="1" applyFont="1" applyBorder="1" applyAlignment="1" applyProtection="1">
      <alignment horizontal="center"/>
    </xf>
    <xf numFmtId="2" fontId="54" fillId="0" borderId="5" xfId="0" applyNumberFormat="1" applyFont="1" applyBorder="1" applyAlignment="1" applyProtection="1">
      <alignment horizontal="center"/>
    </xf>
    <xf numFmtId="2" fontId="54" fillId="0" borderId="6" xfId="0" applyNumberFormat="1" applyFont="1" applyBorder="1" applyAlignment="1" applyProtection="1">
      <alignment horizontal="center"/>
    </xf>
    <xf numFmtId="2" fontId="54" fillId="0" borderId="7" xfId="0" applyNumberFormat="1" applyFont="1" applyBorder="1" applyAlignment="1" applyProtection="1">
      <alignment horizontal="center"/>
    </xf>
    <xf numFmtId="2" fontId="67" fillId="0" borderId="5" xfId="0" applyNumberFormat="1" applyFont="1" applyBorder="1" applyAlignment="1" applyProtection="1">
      <alignment horizontal="center" wrapText="1"/>
    </xf>
    <xf numFmtId="2" fontId="67" fillId="0" borderId="7" xfId="0" applyNumberFormat="1" applyFont="1" applyBorder="1" applyAlignment="1" applyProtection="1">
      <alignment horizontal="center" wrapText="1"/>
    </xf>
    <xf numFmtId="1" fontId="10" fillId="0" borderId="5" xfId="0" applyNumberFormat="1" applyFont="1" applyBorder="1" applyAlignment="1" applyProtection="1">
      <alignment horizontal="center"/>
    </xf>
    <xf numFmtId="1" fontId="10" fillId="0" borderId="7" xfId="0" applyNumberFormat="1" applyFont="1" applyBorder="1" applyAlignment="1" applyProtection="1">
      <alignment horizontal="center"/>
    </xf>
    <xf numFmtId="0" fontId="38" fillId="0" borderId="0" xfId="0" applyNumberFormat="1" applyFont="1" applyBorder="1" applyAlignment="1" applyProtection="1">
      <alignment horizontal="center"/>
    </xf>
    <xf numFmtId="0" fontId="38" fillId="0" borderId="1" xfId="0" applyNumberFormat="1" applyFont="1" applyBorder="1" applyAlignment="1" applyProtection="1">
      <alignment horizontal="center" vertical="center" wrapText="1"/>
    </xf>
    <xf numFmtId="0" fontId="38" fillId="0" borderId="3" xfId="0" applyNumberFormat="1" applyFont="1" applyBorder="1" applyAlignment="1" applyProtection="1">
      <alignment horizontal="center" vertical="center" wrapText="1"/>
    </xf>
    <xf numFmtId="0" fontId="38" fillId="0" borderId="4" xfId="0" applyNumberFormat="1" applyFont="1" applyBorder="1" applyAlignment="1" applyProtection="1">
      <alignment horizontal="center" vertical="center" wrapText="1"/>
    </xf>
    <xf numFmtId="0" fontId="38" fillId="0" borderId="1" xfId="0" applyNumberFormat="1" applyFont="1" applyBorder="1" applyAlignment="1" applyProtection="1">
      <alignment horizontal="center" vertical="center"/>
    </xf>
    <xf numFmtId="0" fontId="38" fillId="0" borderId="3" xfId="0" applyNumberFormat="1" applyFont="1" applyBorder="1" applyAlignment="1" applyProtection="1">
      <alignment horizontal="center" vertical="center"/>
    </xf>
    <xf numFmtId="0" fontId="38" fillId="0" borderId="4" xfId="0" applyNumberFormat="1" applyFont="1" applyBorder="1" applyAlignment="1" applyProtection="1">
      <alignment horizontal="center" vertical="center"/>
    </xf>
    <xf numFmtId="2" fontId="38" fillId="0" borderId="5" xfId="0" applyNumberFormat="1" applyFont="1" applyBorder="1" applyAlignment="1" applyProtection="1">
      <alignment horizontal="center" wrapText="1"/>
    </xf>
    <xf numFmtId="2" fontId="38" fillId="0" borderId="7" xfId="0" applyNumberFormat="1" applyFont="1" applyBorder="1" applyAlignment="1" applyProtection="1">
      <alignment horizontal="center" wrapText="1"/>
    </xf>
    <xf numFmtId="0" fontId="38" fillId="0" borderId="2" xfId="0" applyNumberFormat="1" applyFont="1" applyBorder="1" applyAlignment="1" applyProtection="1">
      <alignment horizontal="center" vertical="center" wrapText="1"/>
    </xf>
    <xf numFmtId="0" fontId="38" fillId="0" borderId="1" xfId="0" applyNumberFormat="1" applyFont="1" applyBorder="1" applyAlignment="1" applyProtection="1">
      <alignment horizontal="center" wrapText="1"/>
    </xf>
    <xf numFmtId="0" fontId="38" fillId="0" borderId="3" xfId="0" applyNumberFormat="1" applyFont="1" applyBorder="1" applyAlignment="1" applyProtection="1">
      <alignment horizontal="center" wrapText="1"/>
    </xf>
    <xf numFmtId="0" fontId="38" fillId="0" borderId="4" xfId="0" applyNumberFormat="1" applyFont="1" applyBorder="1" applyAlignment="1" applyProtection="1">
      <alignment horizontal="center" wrapText="1"/>
    </xf>
    <xf numFmtId="0" fontId="38" fillId="0" borderId="5" xfId="0" applyNumberFormat="1" applyFont="1" applyBorder="1" applyAlignment="1" applyProtection="1">
      <alignment horizontal="center"/>
    </xf>
    <xf numFmtId="0" fontId="38" fillId="0" borderId="7" xfId="0" applyNumberFormat="1" applyFont="1" applyBorder="1" applyAlignment="1" applyProtection="1">
      <alignment horizontal="center"/>
    </xf>
    <xf numFmtId="0" fontId="55" fillId="0" borderId="2" xfId="0" applyNumberFormat="1" applyFont="1" applyBorder="1" applyAlignment="1">
      <alignment horizontal="center"/>
    </xf>
    <xf numFmtId="0" fontId="54" fillId="0" borderId="2" xfId="0" applyNumberFormat="1" applyFont="1" applyBorder="1" applyAlignment="1">
      <alignment horizontal="center" wrapText="1"/>
    </xf>
    <xf numFmtId="0" fontId="54" fillId="0" borderId="2" xfId="0" applyFont="1" applyFill="1" applyBorder="1" applyAlignment="1" applyProtection="1">
      <alignment horizontal="center" vertical="center"/>
    </xf>
    <xf numFmtId="0" fontId="55" fillId="0" borderId="3" xfId="0" applyFont="1" applyFill="1" applyBorder="1" applyAlignment="1" applyProtection="1">
      <alignment horizontal="center" vertical="center" wrapText="1"/>
    </xf>
    <xf numFmtId="0" fontId="55" fillId="0" borderId="4" xfId="0" applyFont="1" applyFill="1" applyBorder="1" applyAlignment="1" applyProtection="1">
      <alignment horizontal="center" vertical="center" wrapText="1"/>
    </xf>
    <xf numFmtId="0" fontId="54" fillId="0" borderId="2" xfId="0" applyFont="1" applyBorder="1" applyAlignment="1" applyProtection="1">
      <alignment horizontal="center" vertical="center"/>
    </xf>
    <xf numFmtId="0" fontId="55" fillId="0" borderId="1" xfId="0" applyFont="1" applyBorder="1" applyAlignment="1" applyProtection="1">
      <alignment horizontal="center" vertical="center" wrapText="1"/>
    </xf>
    <xf numFmtId="0" fontId="55" fillId="0" borderId="4" xfId="0" applyFont="1" applyBorder="1" applyAlignment="1" applyProtection="1">
      <alignment horizontal="center" vertical="center" wrapText="1"/>
    </xf>
    <xf numFmtId="0" fontId="55" fillId="0" borderId="1" xfId="0" applyFont="1" applyBorder="1" applyAlignment="1" applyProtection="1">
      <alignment horizontal="center" vertical="center"/>
    </xf>
    <xf numFmtId="0" fontId="55" fillId="0" borderId="4" xfId="0" applyFont="1" applyBorder="1" applyAlignment="1" applyProtection="1">
      <alignment horizontal="center" vertical="center"/>
    </xf>
    <xf numFmtId="0" fontId="54" fillId="0" borderId="5" xfId="0" applyNumberFormat="1" applyFont="1" applyFill="1" applyBorder="1" applyAlignment="1" applyProtection="1">
      <alignment horizontal="center" wrapText="1"/>
      <protection locked="0"/>
    </xf>
    <xf numFmtId="0" fontId="54" fillId="0" borderId="6" xfId="0" applyNumberFormat="1" applyFont="1" applyFill="1" applyBorder="1" applyAlignment="1" applyProtection="1">
      <alignment horizontal="center" wrapText="1"/>
      <protection locked="0"/>
    </xf>
    <xf numFmtId="0" fontId="54" fillId="0" borderId="7" xfId="0" applyNumberFormat="1" applyFont="1" applyFill="1" applyBorder="1" applyAlignment="1" applyProtection="1">
      <alignment horizontal="center" wrapText="1"/>
      <protection locked="0"/>
    </xf>
    <xf numFmtId="0" fontId="54" fillId="0" borderId="2" xfId="0" applyNumberFormat="1" applyFont="1" applyFill="1" applyBorder="1" applyAlignment="1" applyProtection="1">
      <alignment horizontal="center" wrapText="1"/>
      <protection locked="0"/>
    </xf>
    <xf numFmtId="0" fontId="54" fillId="0" borderId="4" xfId="0" applyFont="1" applyFill="1" applyBorder="1" applyAlignment="1" applyProtection="1">
      <alignment horizontal="center" vertical="center"/>
    </xf>
    <xf numFmtId="0" fontId="54" fillId="0" borderId="3" xfId="0" applyFont="1" applyFill="1" applyBorder="1" applyAlignment="1" applyProtection="1">
      <alignment horizontal="center" vertical="center" wrapText="1"/>
    </xf>
    <xf numFmtId="0" fontId="54" fillId="0" borderId="4" xfId="0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2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wrapText="1"/>
    </xf>
    <xf numFmtId="0" fontId="6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/>
    </xf>
    <xf numFmtId="0" fontId="67" fillId="0" borderId="7" xfId="0" applyFont="1" applyBorder="1" applyAlignment="1" applyProtection="1">
      <alignment horizontal="center"/>
    </xf>
    <xf numFmtId="0" fontId="83" fillId="0" borderId="0" xfId="0" applyFont="1" applyAlignment="1">
      <alignment horizontal="center"/>
    </xf>
    <xf numFmtId="0" fontId="83" fillId="0" borderId="12" xfId="0" applyFont="1" applyBorder="1" applyAlignment="1">
      <alignment horizontal="center"/>
    </xf>
    <xf numFmtId="0" fontId="67" fillId="0" borderId="1" xfId="0" applyFont="1" applyBorder="1" applyAlignment="1" applyProtection="1">
      <alignment horizontal="center" vertical="center" wrapText="1"/>
    </xf>
    <xf numFmtId="0" fontId="67" fillId="0" borderId="4" xfId="0" applyFont="1" applyBorder="1" applyAlignment="1" applyProtection="1">
      <alignment horizontal="center" vertical="center" wrapText="1"/>
    </xf>
    <xf numFmtId="0" fontId="67" fillId="0" borderId="1" xfId="0" applyFont="1" applyBorder="1" applyAlignment="1" applyProtection="1">
      <alignment horizontal="center" vertical="center"/>
    </xf>
    <xf numFmtId="0" fontId="67" fillId="0" borderId="4" xfId="0" applyFont="1" applyBorder="1" applyAlignment="1" applyProtection="1">
      <alignment horizontal="center" vertical="center"/>
    </xf>
    <xf numFmtId="0" fontId="8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0" fontId="67" fillId="0" borderId="2" xfId="0" applyNumberFormat="1" applyFont="1" applyFill="1" applyBorder="1" applyAlignment="1" applyProtection="1">
      <alignment horizontal="center"/>
      <protection locked="0"/>
    </xf>
    <xf numFmtId="1" fontId="86" fillId="3" borderId="1" xfId="0" applyNumberFormat="1" applyFont="1" applyFill="1" applyBorder="1" applyAlignment="1">
      <alignment horizontal="center" vertical="center"/>
    </xf>
    <xf numFmtId="1" fontId="86" fillId="3" borderId="3" xfId="0" applyNumberFormat="1" applyFont="1" applyFill="1" applyBorder="1" applyAlignment="1">
      <alignment horizontal="center" vertical="center"/>
    </xf>
    <xf numFmtId="1" fontId="86" fillId="3" borderId="4" xfId="0" applyNumberFormat="1" applyFont="1" applyFill="1" applyBorder="1" applyAlignment="1">
      <alignment horizontal="center" vertical="center"/>
    </xf>
    <xf numFmtId="1" fontId="18" fillId="3" borderId="5" xfId="0" applyNumberFormat="1" applyFont="1" applyFill="1" applyBorder="1" applyAlignment="1">
      <alignment horizontal="center"/>
    </xf>
    <xf numFmtId="1" fontId="18" fillId="3" borderId="7" xfId="0" applyNumberFormat="1" applyFont="1" applyFill="1" applyBorder="1" applyAlignment="1">
      <alignment horizontal="center"/>
    </xf>
    <xf numFmtId="1" fontId="86" fillId="3" borderId="0" xfId="0" applyNumberFormat="1" applyFont="1" applyFill="1" applyAlignment="1">
      <alignment horizontal="left" wrapText="1"/>
    </xf>
    <xf numFmtId="1" fontId="69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left"/>
    </xf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 applyAlignment="1">
      <alignment horizontal="center"/>
    </xf>
    <xf numFmtId="1" fontId="18" fillId="3" borderId="2" xfId="0" applyNumberFormat="1" applyFont="1" applyFill="1" applyBorder="1" applyAlignment="1">
      <alignment horizontal="center"/>
    </xf>
    <xf numFmtId="1" fontId="18" fillId="3" borderId="6" xfId="0" applyNumberFormat="1" applyFont="1" applyFill="1" applyBorder="1" applyAlignment="1">
      <alignment horizontal="center"/>
    </xf>
    <xf numFmtId="1" fontId="18" fillId="3" borderId="2" xfId="0" applyNumberFormat="1" applyFont="1" applyFill="1" applyBorder="1" applyAlignment="1">
      <alignment horizontal="center" vertical="center" wrapText="1"/>
    </xf>
    <xf numFmtId="1" fontId="18" fillId="3" borderId="0" xfId="0" applyNumberFormat="1" applyFont="1" applyFill="1" applyAlignment="1">
      <alignment horizontal="center"/>
    </xf>
    <xf numFmtId="1" fontId="18" fillId="3" borderId="12" xfId="0" applyNumberFormat="1" applyFont="1" applyFill="1" applyBorder="1" applyAlignment="1">
      <alignment horizontal="left"/>
    </xf>
    <xf numFmtId="1" fontId="0" fillId="3" borderId="12" xfId="0" applyNumberForma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left" wrapText="1"/>
    </xf>
    <xf numFmtId="1" fontId="0" fillId="3" borderId="6" xfId="0" applyNumberFormat="1" applyFont="1" applyFill="1" applyBorder="1" applyAlignment="1">
      <alignment horizontal="left" wrapText="1"/>
    </xf>
    <xf numFmtId="1" fontId="0" fillId="3" borderId="7" xfId="0" applyNumberFormat="1" applyFont="1" applyFill="1" applyBorder="1" applyAlignment="1">
      <alignment horizontal="left" wrapText="1"/>
    </xf>
    <xf numFmtId="1" fontId="0" fillId="3" borderId="5" xfId="0" applyNumberFormat="1" applyFont="1" applyFill="1" applyBorder="1" applyAlignment="1">
      <alignment horizontal="left"/>
    </xf>
    <xf numFmtId="1" fontId="0" fillId="3" borderId="6" xfId="0" applyNumberFormat="1" applyFont="1" applyFill="1" applyBorder="1" applyAlignment="1">
      <alignment horizontal="left"/>
    </xf>
    <xf numFmtId="1" fontId="0" fillId="3" borderId="7" xfId="0" applyNumberFormat="1" applyFont="1" applyFill="1" applyBorder="1" applyAlignment="1">
      <alignment horizontal="left"/>
    </xf>
    <xf numFmtId="1" fontId="18" fillId="3" borderId="5" xfId="0" applyNumberFormat="1" applyFont="1" applyFill="1" applyBorder="1" applyAlignment="1">
      <alignment horizontal="left"/>
    </xf>
    <xf numFmtId="1" fontId="18" fillId="3" borderId="6" xfId="0" applyNumberFormat="1" applyFont="1" applyFill="1" applyBorder="1" applyAlignment="1">
      <alignment horizontal="left"/>
    </xf>
    <xf numFmtId="1" fontId="18" fillId="3" borderId="7" xfId="0" applyNumberFormat="1" applyFont="1" applyFill="1" applyBorder="1" applyAlignment="1">
      <alignment horizontal="left"/>
    </xf>
    <xf numFmtId="1" fontId="87" fillId="3" borderId="0" xfId="0" applyNumberFormat="1" applyFont="1" applyFill="1" applyAlignment="1">
      <alignment horizontal="left" wrapText="1"/>
    </xf>
    <xf numFmtId="1" fontId="33" fillId="3" borderId="0" xfId="0" applyNumberFormat="1" applyFont="1" applyFill="1" applyAlignment="1">
      <alignment horizontal="center"/>
    </xf>
    <xf numFmtId="1" fontId="89" fillId="3" borderId="2" xfId="0" applyNumberFormat="1" applyFont="1" applyFill="1" applyBorder="1" applyAlignment="1">
      <alignment horizontal="center"/>
    </xf>
    <xf numFmtId="1" fontId="89" fillId="3" borderId="2" xfId="0" applyNumberFormat="1" applyFont="1" applyFill="1" applyBorder="1" applyAlignment="1">
      <alignment horizontal="center" vertical="center" wrapText="1"/>
    </xf>
    <xf numFmtId="1" fontId="88" fillId="3" borderId="1" xfId="0" applyNumberFormat="1" applyFont="1" applyFill="1" applyBorder="1" applyAlignment="1">
      <alignment horizontal="center" vertical="center"/>
    </xf>
    <xf numFmtId="1" fontId="88" fillId="3" borderId="3" xfId="0" applyNumberFormat="1" applyFont="1" applyFill="1" applyBorder="1" applyAlignment="1">
      <alignment horizontal="center" vertical="center"/>
    </xf>
    <xf numFmtId="1" fontId="88" fillId="3" borderId="4" xfId="0" applyNumberFormat="1" applyFont="1" applyFill="1" applyBorder="1" applyAlignment="1">
      <alignment horizontal="center" vertical="center"/>
    </xf>
    <xf numFmtId="1" fontId="89" fillId="3" borderId="5" xfId="0" applyNumberFormat="1" applyFont="1" applyFill="1" applyBorder="1" applyAlignment="1">
      <alignment horizontal="center"/>
    </xf>
    <xf numFmtId="1" fontId="89" fillId="3" borderId="7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3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8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3" Type="http://schemas.openxmlformats.org/officeDocument/2006/relationships/hyperlink" Target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7" Type="http://schemas.openxmlformats.org/officeDocument/2006/relationships/hyperlink" Target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2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7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2" Type="http://schemas.openxmlformats.org/officeDocument/2006/relationships/hyperlink" Target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6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20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1" Type="http://schemas.openxmlformats.org/officeDocument/2006/relationships/hyperlink" Target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6" Type="http://schemas.openxmlformats.org/officeDocument/2006/relationships/hyperlink" Target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1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5" Type="http://schemas.openxmlformats.org/officeDocument/2006/relationships/hyperlink" Target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5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0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9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2&amp;PageNumber=1" TargetMode="External"/><Relationship Id="rId4" Type="http://schemas.openxmlformats.org/officeDocument/2006/relationships/hyperlink" Target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9" Type="http://schemas.openxmlformats.org/officeDocument/2006/relationships/hyperlink" Target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 TargetMode="External"/><Relationship Id="rId14" Type="http://schemas.openxmlformats.org/officeDocument/2006/relationships/hyperlink" Target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3" workbookViewId="0">
      <selection activeCell="G32" sqref="G32"/>
    </sheetView>
  </sheetViews>
  <sheetFormatPr defaultColWidth="17.140625" defaultRowHeight="15"/>
  <sheetData>
    <row r="1" spans="1:7" ht="18">
      <c r="B1" s="492" t="s">
        <v>833</v>
      </c>
      <c r="C1" s="492"/>
      <c r="D1" s="492"/>
      <c r="E1" s="492"/>
      <c r="F1" s="492"/>
      <c r="G1" s="492"/>
    </row>
    <row r="2" spans="1:7" ht="15.75">
      <c r="B2" s="493" t="s">
        <v>834</v>
      </c>
      <c r="C2" s="493"/>
      <c r="D2" s="493"/>
      <c r="E2" s="493"/>
      <c r="F2" s="493"/>
      <c r="G2" s="493"/>
    </row>
    <row r="3" spans="1:7" ht="16.5">
      <c r="A3" s="243" t="s">
        <v>361</v>
      </c>
      <c r="B3" s="50" t="s">
        <v>835</v>
      </c>
      <c r="C3" s="244">
        <v>41153</v>
      </c>
      <c r="D3" s="244">
        <v>41518</v>
      </c>
      <c r="E3" s="245">
        <v>41883</v>
      </c>
      <c r="F3" s="494" t="s">
        <v>836</v>
      </c>
      <c r="G3" s="494"/>
    </row>
    <row r="4" spans="1:7" ht="27.95" customHeight="1">
      <c r="A4" s="25"/>
      <c r="B4" s="246"/>
      <c r="C4" s="247"/>
      <c r="D4" s="247"/>
      <c r="E4" s="246"/>
      <c r="F4" s="243" t="s">
        <v>837</v>
      </c>
      <c r="G4" s="246" t="s">
        <v>838</v>
      </c>
    </row>
    <row r="5" spans="1:7" ht="27.95" customHeight="1">
      <c r="A5" s="51">
        <v>1</v>
      </c>
      <c r="B5" s="248" t="s">
        <v>839</v>
      </c>
      <c r="C5" s="249">
        <v>410233</v>
      </c>
      <c r="D5" s="249">
        <v>477123</v>
      </c>
      <c r="E5" s="57">
        <v>561007</v>
      </c>
      <c r="F5" s="249">
        <v>83884</v>
      </c>
      <c r="G5" s="250">
        <v>17.579999999999998</v>
      </c>
    </row>
    <row r="6" spans="1:7" ht="27.95" customHeight="1">
      <c r="A6" s="51">
        <v>2</v>
      </c>
      <c r="B6" s="248" t="s">
        <v>840</v>
      </c>
      <c r="C6" s="249">
        <v>304940</v>
      </c>
      <c r="D6" s="249">
        <v>355971</v>
      </c>
      <c r="E6" s="57">
        <v>416627</v>
      </c>
      <c r="F6" s="249">
        <v>60656</v>
      </c>
      <c r="G6" s="250">
        <v>17.04</v>
      </c>
    </row>
    <row r="7" spans="1:7" ht="27.95" customHeight="1">
      <c r="A7" s="51">
        <v>3</v>
      </c>
      <c r="B7" s="248" t="s">
        <v>841</v>
      </c>
      <c r="C7" s="251">
        <f>C6/C5*100</f>
        <v>74.333366647734337</v>
      </c>
      <c r="D7" s="251">
        <f>D6/D5*100</f>
        <v>74.607805534421942</v>
      </c>
      <c r="E7" s="57">
        <v>74.260000000000005</v>
      </c>
      <c r="F7" s="249"/>
      <c r="G7" s="250" t="s">
        <v>842</v>
      </c>
    </row>
    <row r="8" spans="1:7" ht="27.95" customHeight="1">
      <c r="A8" s="51">
        <v>4</v>
      </c>
      <c r="B8" s="248" t="s">
        <v>843</v>
      </c>
      <c r="C8" s="249">
        <v>122253</v>
      </c>
      <c r="D8" s="249">
        <v>143457</v>
      </c>
      <c r="E8" s="57">
        <v>169764</v>
      </c>
      <c r="F8" s="249">
        <v>26307</v>
      </c>
      <c r="G8" s="250">
        <v>18.34</v>
      </c>
    </row>
    <row r="9" spans="1:7" ht="27.95" customHeight="1">
      <c r="A9" s="51"/>
      <c r="B9" s="248" t="s">
        <v>844</v>
      </c>
      <c r="C9" s="251">
        <f>C8/C6*100</f>
        <v>40.090837541811503</v>
      </c>
      <c r="D9" s="251">
        <f>D8/D6*100</f>
        <v>40.300192993249453</v>
      </c>
      <c r="E9" s="57">
        <v>40.75</v>
      </c>
      <c r="F9" s="249"/>
      <c r="G9" s="250">
        <v>0.45</v>
      </c>
    </row>
    <row r="10" spans="1:7" ht="27.95" customHeight="1">
      <c r="A10" s="51">
        <v>5</v>
      </c>
      <c r="B10" s="252" t="s">
        <v>845</v>
      </c>
      <c r="C10" s="249">
        <v>54393</v>
      </c>
      <c r="D10" s="249">
        <v>49666</v>
      </c>
      <c r="E10" s="57">
        <v>58933</v>
      </c>
      <c r="F10" s="249">
        <v>9267</v>
      </c>
      <c r="G10" s="250">
        <v>18.66</v>
      </c>
    </row>
    <row r="11" spans="1:7" ht="27.95" customHeight="1">
      <c r="A11" s="51"/>
      <c r="B11" s="252" t="s">
        <v>844</v>
      </c>
      <c r="C11" s="251">
        <f>C10/C6*100</f>
        <v>17.837279464812749</v>
      </c>
      <c r="D11" s="251">
        <v>13.94</v>
      </c>
      <c r="E11" s="57">
        <v>14.15</v>
      </c>
      <c r="F11" s="249"/>
      <c r="G11" s="250"/>
    </row>
    <row r="12" spans="1:7" ht="27.95" customHeight="1">
      <c r="A12" s="51">
        <v>6</v>
      </c>
      <c r="B12" s="248" t="s">
        <v>846</v>
      </c>
      <c r="C12" s="249">
        <v>59088</v>
      </c>
      <c r="D12" s="249">
        <v>69503</v>
      </c>
      <c r="E12" s="57">
        <v>81797</v>
      </c>
      <c r="F12" s="249">
        <v>12294</v>
      </c>
      <c r="G12" s="250">
        <v>17.690000000000001</v>
      </c>
    </row>
    <row r="13" spans="1:7" ht="27.95" customHeight="1">
      <c r="A13" s="51"/>
      <c r="B13" s="248" t="s">
        <v>847</v>
      </c>
      <c r="C13" s="251">
        <f>C12/C6*100</f>
        <v>19.376926608513152</v>
      </c>
      <c r="D13" s="251">
        <f>D12/D6*100</f>
        <v>19.524905118675399</v>
      </c>
      <c r="E13" s="57">
        <v>19.63</v>
      </c>
      <c r="F13" s="249"/>
      <c r="G13" s="250">
        <v>0.11</v>
      </c>
    </row>
    <row r="14" spans="1:7" ht="27.95" customHeight="1">
      <c r="A14" s="51">
        <v>7</v>
      </c>
      <c r="B14" s="248" t="s">
        <v>848</v>
      </c>
      <c r="C14" s="249">
        <v>39085</v>
      </c>
      <c r="D14" s="249">
        <v>50623</v>
      </c>
      <c r="E14" s="57">
        <v>59138</v>
      </c>
      <c r="F14" s="249">
        <v>8515</v>
      </c>
      <c r="G14" s="250">
        <v>16.82</v>
      </c>
    </row>
    <row r="15" spans="1:7" ht="27.95" customHeight="1">
      <c r="A15" s="51"/>
      <c r="B15" s="248" t="s">
        <v>849</v>
      </c>
      <c r="C15" s="251">
        <f>C14/C6*100</f>
        <v>12.817275529612381</v>
      </c>
      <c r="D15" s="251">
        <f>D14/D6*100</f>
        <v>14.221102280803773</v>
      </c>
      <c r="E15" s="57">
        <v>14.19</v>
      </c>
      <c r="F15" s="249"/>
      <c r="G15" s="250">
        <v>0.03</v>
      </c>
    </row>
    <row r="16" spans="1:7" ht="27.95" customHeight="1">
      <c r="A16" s="51">
        <v>8</v>
      </c>
      <c r="B16" s="248" t="s">
        <v>850</v>
      </c>
      <c r="C16" s="249">
        <v>8818</v>
      </c>
      <c r="D16" s="249">
        <v>9059</v>
      </c>
      <c r="E16" s="57">
        <v>9874</v>
      </c>
      <c r="F16" s="249">
        <v>815</v>
      </c>
      <c r="G16" s="250">
        <v>9</v>
      </c>
    </row>
    <row r="17" spans="1:7" ht="27.95" customHeight="1">
      <c r="A17" s="51"/>
      <c r="B17" s="248" t="s">
        <v>851</v>
      </c>
      <c r="C17" s="251">
        <f>C16/C6*100</f>
        <v>2.8917164032268641</v>
      </c>
      <c r="D17" s="251">
        <f>D16/D6*100</f>
        <v>2.544870228192746</v>
      </c>
      <c r="E17" s="57">
        <v>2.37</v>
      </c>
      <c r="F17" s="249"/>
      <c r="G17" s="250" t="s">
        <v>852</v>
      </c>
    </row>
    <row r="18" spans="1:7" ht="27.95" customHeight="1">
      <c r="A18" s="51">
        <v>9</v>
      </c>
      <c r="B18" s="248" t="s">
        <v>853</v>
      </c>
      <c r="C18" s="249">
        <v>23797</v>
      </c>
      <c r="D18" s="249">
        <v>23866</v>
      </c>
      <c r="E18" s="57">
        <v>25142</v>
      </c>
      <c r="F18" s="249">
        <v>1276</v>
      </c>
      <c r="G18" s="250">
        <v>5.35</v>
      </c>
    </row>
    <row r="19" spans="1:7" ht="27.95" customHeight="1">
      <c r="A19" s="51"/>
      <c r="B19" s="248" t="s">
        <v>844</v>
      </c>
      <c r="C19" s="251">
        <f>C18/C6*100</f>
        <v>7.8038302616908251</v>
      </c>
      <c r="D19" s="251">
        <f>D18/D6*100</f>
        <v>6.7044787356273412</v>
      </c>
      <c r="E19" s="57">
        <v>6.03</v>
      </c>
      <c r="F19" s="249"/>
      <c r="G19" s="250" t="s">
        <v>854</v>
      </c>
    </row>
    <row r="20" spans="1:7" ht="27.95" customHeight="1">
      <c r="A20" s="51">
        <v>10</v>
      </c>
      <c r="B20" s="248" t="s">
        <v>855</v>
      </c>
      <c r="C20" s="249">
        <v>13874</v>
      </c>
      <c r="D20" s="249">
        <v>14885</v>
      </c>
      <c r="E20" s="57">
        <v>17168</v>
      </c>
      <c r="F20" s="249">
        <v>2283</v>
      </c>
      <c r="G20" s="250">
        <v>15.34</v>
      </c>
    </row>
    <row r="21" spans="1:7" ht="27.95" customHeight="1">
      <c r="A21" s="51"/>
      <c r="B21" s="248" t="s">
        <v>856</v>
      </c>
      <c r="C21" s="251">
        <f>C20/C8*100</f>
        <v>11.348596762451638</v>
      </c>
      <c r="D21" s="251">
        <f>D20/D8*100</f>
        <v>10.375931463783573</v>
      </c>
      <c r="E21" s="57">
        <v>10.11</v>
      </c>
      <c r="F21" s="249"/>
      <c r="G21" s="250" t="s">
        <v>857</v>
      </c>
    </row>
    <row r="22" spans="1:7" ht="27.95" customHeight="1">
      <c r="A22" s="51">
        <v>11</v>
      </c>
      <c r="B22" s="248" t="s">
        <v>858</v>
      </c>
      <c r="C22" s="253">
        <v>4249</v>
      </c>
      <c r="D22" s="253">
        <v>4681</v>
      </c>
      <c r="E22" s="57">
        <v>5037</v>
      </c>
      <c r="F22" s="249">
        <v>356</v>
      </c>
      <c r="G22" s="250">
        <v>7.61</v>
      </c>
    </row>
    <row r="23" spans="1:7" ht="27.95" customHeight="1">
      <c r="A23" s="25"/>
      <c r="B23" s="495" t="s">
        <v>859</v>
      </c>
      <c r="C23" s="496"/>
      <c r="D23" s="496"/>
      <c r="E23" s="496"/>
      <c r="F23" s="496"/>
      <c r="G23" s="497"/>
    </row>
    <row r="24" spans="1:7" ht="27.95" customHeight="1">
      <c r="A24" s="25"/>
      <c r="B24" s="254" t="s">
        <v>860</v>
      </c>
      <c r="C24" s="254">
        <v>2959</v>
      </c>
      <c r="D24" s="254">
        <v>3300</v>
      </c>
      <c r="E24" s="57">
        <v>3671</v>
      </c>
      <c r="F24" s="254">
        <v>371</v>
      </c>
      <c r="G24" s="254"/>
    </row>
    <row r="25" spans="1:7" ht="27.95" customHeight="1">
      <c r="A25" s="25"/>
      <c r="B25" s="254" t="s">
        <v>861</v>
      </c>
      <c r="C25" s="254">
        <v>1873</v>
      </c>
      <c r="D25" s="254">
        <v>2061</v>
      </c>
      <c r="E25" s="57">
        <v>2295</v>
      </c>
      <c r="F25" s="254">
        <v>234</v>
      </c>
      <c r="G25" s="254"/>
    </row>
    <row r="26" spans="1:7" ht="27.95" customHeight="1">
      <c r="A26" s="25"/>
      <c r="B26" s="254" t="s">
        <v>862</v>
      </c>
      <c r="C26" s="254">
        <v>1689</v>
      </c>
      <c r="D26" s="254">
        <v>1756</v>
      </c>
      <c r="E26" s="57">
        <v>1899</v>
      </c>
      <c r="F26" s="254">
        <v>143</v>
      </c>
      <c r="G26" s="254"/>
    </row>
    <row r="27" spans="1:7" ht="27.95" customHeight="1">
      <c r="A27" s="25"/>
      <c r="B27" s="254" t="s">
        <v>863</v>
      </c>
      <c r="C27" s="254">
        <v>1539</v>
      </c>
      <c r="D27" s="254">
        <v>1681</v>
      </c>
      <c r="E27" s="57">
        <v>1869</v>
      </c>
      <c r="F27" s="254">
        <v>188</v>
      </c>
      <c r="G27" s="254"/>
    </row>
    <row r="28" spans="1:7" ht="27.95" customHeight="1">
      <c r="A28" s="25"/>
      <c r="B28" s="254" t="s">
        <v>864</v>
      </c>
      <c r="C28" s="255">
        <v>8060</v>
      </c>
      <c r="D28" s="255">
        <v>8798</v>
      </c>
      <c r="E28" s="51">
        <v>9734</v>
      </c>
      <c r="F28" s="255">
        <v>936</v>
      </c>
      <c r="G28" s="254"/>
    </row>
    <row r="29" spans="1:7">
      <c r="B29" s="498"/>
      <c r="C29" s="498"/>
      <c r="D29" s="498"/>
      <c r="E29" s="498"/>
      <c r="F29" s="498"/>
      <c r="G29" s="498"/>
    </row>
  </sheetData>
  <mergeCells count="5">
    <mergeCell ref="B1:G1"/>
    <mergeCell ref="B2:G2"/>
    <mergeCell ref="F3:G3"/>
    <mergeCell ref="B23:G23"/>
    <mergeCell ref="B29:G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5"/>
  <sheetViews>
    <sheetView topLeftCell="A28" workbookViewId="0">
      <selection activeCell="G35" sqref="G35"/>
    </sheetView>
  </sheetViews>
  <sheetFormatPr defaultRowHeight="15"/>
  <cols>
    <col min="3" max="3" width="23.42578125" customWidth="1"/>
    <col min="4" max="4" width="15.42578125" customWidth="1"/>
    <col min="5" max="5" width="18" customWidth="1"/>
    <col min="6" max="6" width="13.5703125" customWidth="1"/>
    <col min="8" max="8" width="21.85546875" customWidth="1"/>
  </cols>
  <sheetData>
    <row r="1" spans="2:8">
      <c r="B1" s="77" t="s">
        <v>376</v>
      </c>
      <c r="C1" s="78"/>
      <c r="D1" s="78"/>
      <c r="E1" s="78"/>
      <c r="F1" s="78"/>
      <c r="G1" s="78"/>
      <c r="H1" s="79"/>
    </row>
    <row r="2" spans="2:8">
      <c r="B2" s="563" t="s">
        <v>377</v>
      </c>
      <c r="C2" s="564"/>
      <c r="D2" s="564"/>
      <c r="E2" s="564"/>
      <c r="F2" s="564"/>
      <c r="G2" s="564"/>
      <c r="H2" s="564"/>
    </row>
    <row r="3" spans="2:8">
      <c r="B3" s="80" t="s">
        <v>378</v>
      </c>
      <c r="C3" s="81"/>
      <c r="D3" s="82" t="s">
        <v>379</v>
      </c>
      <c r="E3" s="80" t="s">
        <v>380</v>
      </c>
      <c r="F3" s="83"/>
      <c r="G3" s="83"/>
      <c r="H3" s="81"/>
    </row>
    <row r="4" spans="2:8">
      <c r="B4" s="565" t="s">
        <v>361</v>
      </c>
      <c r="C4" s="565" t="s">
        <v>362</v>
      </c>
      <c r="D4" s="565" t="s">
        <v>381</v>
      </c>
      <c r="E4" s="565" t="s">
        <v>382</v>
      </c>
      <c r="F4" s="565"/>
      <c r="G4" s="565"/>
      <c r="H4" s="565"/>
    </row>
    <row r="5" spans="2:8" ht="60">
      <c r="B5" s="565"/>
      <c r="C5" s="565"/>
      <c r="D5" s="565"/>
      <c r="E5" s="84" t="s">
        <v>383</v>
      </c>
      <c r="F5" s="84" t="s">
        <v>384</v>
      </c>
      <c r="G5" s="84" t="s">
        <v>385</v>
      </c>
      <c r="H5" s="84" t="s">
        <v>386</v>
      </c>
    </row>
    <row r="6" spans="2:8">
      <c r="B6" s="84" t="s">
        <v>387</v>
      </c>
      <c r="C6" s="85" t="s">
        <v>92</v>
      </c>
      <c r="D6" s="84"/>
      <c r="E6" s="84"/>
      <c r="F6" s="84"/>
      <c r="G6" s="84"/>
      <c r="H6" s="84"/>
    </row>
    <row r="7" spans="2:8" ht="15.75">
      <c r="B7" s="86">
        <v>1</v>
      </c>
      <c r="C7" s="87" t="s">
        <v>15</v>
      </c>
      <c r="D7" s="88">
        <v>5</v>
      </c>
      <c r="E7" s="88"/>
      <c r="F7" s="88"/>
      <c r="G7" s="88">
        <v>5</v>
      </c>
      <c r="H7" s="88"/>
    </row>
    <row r="8" spans="2:8" ht="15.75">
      <c r="B8" s="86">
        <v>2</v>
      </c>
      <c r="C8" s="87" t="s">
        <v>17</v>
      </c>
      <c r="D8" s="88">
        <v>16</v>
      </c>
      <c r="E8" s="88">
        <v>3</v>
      </c>
      <c r="F8" s="88">
        <v>7</v>
      </c>
      <c r="G8" s="88">
        <v>6</v>
      </c>
      <c r="H8" s="88"/>
    </row>
    <row r="9" spans="2:8" ht="15.75">
      <c r="B9" s="86">
        <v>3</v>
      </c>
      <c r="C9" s="87" t="s">
        <v>97</v>
      </c>
      <c r="D9" s="88">
        <v>53</v>
      </c>
      <c r="E9" s="88">
        <v>2</v>
      </c>
      <c r="F9" s="88"/>
      <c r="G9" s="88">
        <v>51</v>
      </c>
      <c r="H9" s="88"/>
    </row>
    <row r="10" spans="2:8" ht="15.75">
      <c r="B10" s="86">
        <v>4</v>
      </c>
      <c r="C10" s="87" t="s">
        <v>19</v>
      </c>
      <c r="D10" s="88">
        <v>9</v>
      </c>
      <c r="E10" s="88"/>
      <c r="F10" s="88"/>
      <c r="G10" s="88">
        <v>9</v>
      </c>
      <c r="H10" s="88"/>
    </row>
    <row r="11" spans="2:8" ht="15.75">
      <c r="B11" s="86">
        <v>5</v>
      </c>
      <c r="C11" s="87" t="s">
        <v>93</v>
      </c>
      <c r="D11" s="88">
        <v>295</v>
      </c>
      <c r="E11" s="88">
        <v>70</v>
      </c>
      <c r="F11" s="88">
        <v>107</v>
      </c>
      <c r="G11" s="88">
        <v>118</v>
      </c>
      <c r="H11" s="88"/>
    </row>
    <row r="12" spans="2:8" ht="15.75">
      <c r="B12" s="86">
        <v>6</v>
      </c>
      <c r="C12" s="87" t="s">
        <v>98</v>
      </c>
      <c r="D12" s="88">
        <v>28</v>
      </c>
      <c r="E12" s="88">
        <v>3</v>
      </c>
      <c r="F12" s="88"/>
      <c r="G12" s="88">
        <v>25</v>
      </c>
      <c r="H12" s="88"/>
    </row>
    <row r="13" spans="2:8" ht="15.75">
      <c r="B13" s="86">
        <v>7</v>
      </c>
      <c r="C13" s="87" t="s">
        <v>26</v>
      </c>
      <c r="D13" s="88">
        <v>131</v>
      </c>
      <c r="E13" s="88">
        <v>36</v>
      </c>
      <c r="F13" s="88">
        <v>79</v>
      </c>
      <c r="G13" s="88">
        <v>16</v>
      </c>
      <c r="H13" s="88"/>
    </row>
    <row r="14" spans="2:8" ht="15.75">
      <c r="B14" s="86">
        <v>8</v>
      </c>
      <c r="C14" s="87" t="s">
        <v>32</v>
      </c>
      <c r="D14" s="88">
        <v>23</v>
      </c>
      <c r="E14" s="88">
        <v>3</v>
      </c>
      <c r="F14" s="88">
        <v>4</v>
      </c>
      <c r="G14" s="88">
        <v>11</v>
      </c>
      <c r="H14" s="88">
        <v>5</v>
      </c>
    </row>
    <row r="15" spans="2:8" ht="15.75">
      <c r="B15" s="86">
        <v>9</v>
      </c>
      <c r="C15" s="87" t="s">
        <v>99</v>
      </c>
      <c r="D15" s="88">
        <v>24</v>
      </c>
      <c r="E15" s="88">
        <v>4</v>
      </c>
      <c r="F15" s="88">
        <v>13</v>
      </c>
      <c r="G15" s="88">
        <v>7</v>
      </c>
      <c r="H15" s="88"/>
    </row>
    <row r="16" spans="2:8" ht="15.75">
      <c r="B16" s="86">
        <v>10</v>
      </c>
      <c r="C16" s="87" t="s">
        <v>101</v>
      </c>
      <c r="D16" s="88">
        <v>2</v>
      </c>
      <c r="E16" s="88"/>
      <c r="F16" s="88"/>
      <c r="G16" s="88">
        <v>2</v>
      </c>
      <c r="H16" s="88"/>
    </row>
    <row r="17" spans="2:8" ht="15.75">
      <c r="B17" s="86">
        <v>11</v>
      </c>
      <c r="C17" s="87" t="s">
        <v>94</v>
      </c>
      <c r="D17" s="88">
        <v>119</v>
      </c>
      <c r="E17" s="88">
        <v>12</v>
      </c>
      <c r="F17" s="88">
        <v>107</v>
      </c>
      <c r="G17" s="88"/>
      <c r="H17" s="88"/>
    </row>
    <row r="18" spans="2:8" ht="15.75">
      <c r="B18" s="86">
        <v>12</v>
      </c>
      <c r="C18" s="87" t="s">
        <v>95</v>
      </c>
      <c r="D18" s="88">
        <v>277</v>
      </c>
      <c r="E18" s="88">
        <v>8</v>
      </c>
      <c r="F18" s="88"/>
      <c r="G18" s="88">
        <v>248</v>
      </c>
      <c r="H18" s="88">
        <v>21</v>
      </c>
    </row>
    <row r="19" spans="2:8" ht="15.75">
      <c r="B19" s="86">
        <v>13</v>
      </c>
      <c r="C19" s="87" t="s">
        <v>96</v>
      </c>
      <c r="D19" s="88">
        <v>254</v>
      </c>
      <c r="E19" s="88">
        <v>38</v>
      </c>
      <c r="F19" s="88">
        <v>97</v>
      </c>
      <c r="G19" s="88">
        <v>119</v>
      </c>
      <c r="H19" s="88"/>
    </row>
    <row r="20" spans="2:8" ht="15.75">
      <c r="B20" s="86">
        <v>14</v>
      </c>
      <c r="C20" s="87" t="s">
        <v>47</v>
      </c>
      <c r="D20" s="88">
        <v>452</v>
      </c>
      <c r="E20" s="88">
        <v>102</v>
      </c>
      <c r="F20" s="88">
        <v>204</v>
      </c>
      <c r="G20" s="88">
        <v>146</v>
      </c>
      <c r="H20" s="88"/>
    </row>
    <row r="21" spans="2:8" ht="15.75">
      <c r="B21" s="86">
        <v>15</v>
      </c>
      <c r="C21" s="89" t="s">
        <v>106</v>
      </c>
      <c r="D21" s="88">
        <v>12</v>
      </c>
      <c r="E21" s="88">
        <v>2</v>
      </c>
      <c r="F21" s="88"/>
      <c r="G21" s="88">
        <v>10</v>
      </c>
      <c r="H21" s="88"/>
    </row>
    <row r="22" spans="2:8" ht="15.75">
      <c r="B22" s="86">
        <v>16</v>
      </c>
      <c r="C22" s="89" t="s">
        <v>107</v>
      </c>
      <c r="D22" s="88">
        <v>55</v>
      </c>
      <c r="E22" s="88">
        <v>4</v>
      </c>
      <c r="F22" s="88">
        <v>1</v>
      </c>
      <c r="G22" s="88">
        <v>50</v>
      </c>
      <c r="H22" s="88"/>
    </row>
    <row r="23" spans="2:8" ht="15.75">
      <c r="B23" s="86">
        <v>17</v>
      </c>
      <c r="C23" s="87" t="s">
        <v>51</v>
      </c>
      <c r="D23" s="88">
        <v>325</v>
      </c>
      <c r="E23" s="88">
        <v>75</v>
      </c>
      <c r="F23" s="88">
        <v>250</v>
      </c>
      <c r="G23" s="88">
        <v>0</v>
      </c>
      <c r="H23" s="88"/>
    </row>
    <row r="24" spans="2:8" ht="15.75">
      <c r="B24" s="86"/>
      <c r="C24" s="90" t="s">
        <v>388</v>
      </c>
      <c r="D24" s="91">
        <f>SUM(D7:D23)</f>
        <v>2080</v>
      </c>
      <c r="E24" s="91">
        <f>SUM(E7:E23)</f>
        <v>362</v>
      </c>
      <c r="F24" s="91">
        <f>SUM(F7:F23)</f>
        <v>869</v>
      </c>
      <c r="G24" s="91">
        <f>SUM(G7:G23)</f>
        <v>823</v>
      </c>
      <c r="H24" s="91">
        <f>SUM(H7:H23)</f>
        <v>26</v>
      </c>
    </row>
    <row r="25" spans="2:8" ht="15.75">
      <c r="B25" s="92" t="s">
        <v>389</v>
      </c>
      <c r="C25" s="90" t="s">
        <v>53</v>
      </c>
      <c r="D25" s="88"/>
      <c r="E25" s="88"/>
      <c r="F25" s="88"/>
      <c r="G25" s="88"/>
      <c r="H25" s="88"/>
    </row>
    <row r="26" spans="2:8" ht="30.75">
      <c r="B26" s="86">
        <v>1</v>
      </c>
      <c r="C26" s="87" t="s">
        <v>390</v>
      </c>
      <c r="D26" s="88">
        <v>245</v>
      </c>
      <c r="E26" s="88">
        <v>18</v>
      </c>
      <c r="F26" s="88">
        <v>105</v>
      </c>
      <c r="G26" s="88">
        <v>122</v>
      </c>
      <c r="H26" s="88"/>
    </row>
    <row r="27" spans="2:8" ht="30.75">
      <c r="B27" s="86">
        <v>3</v>
      </c>
      <c r="C27" s="87" t="s">
        <v>115</v>
      </c>
      <c r="D27" s="88">
        <v>418</v>
      </c>
      <c r="E27" s="88">
        <v>53</v>
      </c>
      <c r="F27" s="88">
        <v>75</v>
      </c>
      <c r="G27" s="88">
        <v>290</v>
      </c>
      <c r="H27" s="88"/>
    </row>
    <row r="28" spans="2:8" ht="30.75">
      <c r="B28" s="86">
        <v>5</v>
      </c>
      <c r="C28" s="87" t="s">
        <v>391</v>
      </c>
      <c r="D28" s="88">
        <v>538</v>
      </c>
      <c r="E28" s="88">
        <v>44</v>
      </c>
      <c r="F28" s="88">
        <v>483</v>
      </c>
      <c r="G28" s="88">
        <v>11</v>
      </c>
      <c r="H28" s="88"/>
    </row>
    <row r="29" spans="2:8" ht="15.75">
      <c r="B29" s="86"/>
      <c r="C29" s="90" t="s">
        <v>392</v>
      </c>
      <c r="D29" s="91">
        <f>SUM(D26:D28)</f>
        <v>1201</v>
      </c>
      <c r="E29" s="91">
        <f>SUM(E26:E28)</f>
        <v>115</v>
      </c>
      <c r="F29" s="91">
        <f>SUM(F26:F28)</f>
        <v>663</v>
      </c>
      <c r="G29" s="91">
        <f>SUM(G26:G28)</f>
        <v>423</v>
      </c>
      <c r="H29" s="91">
        <f>SUM(H26:H28)</f>
        <v>0</v>
      </c>
    </row>
    <row r="30" spans="2:8" ht="15.75">
      <c r="B30" s="92" t="s">
        <v>393</v>
      </c>
      <c r="C30" s="90" t="s">
        <v>394</v>
      </c>
      <c r="D30" s="88"/>
      <c r="E30" s="88"/>
      <c r="F30" s="88"/>
      <c r="G30" s="88"/>
      <c r="H30" s="88"/>
    </row>
    <row r="31" spans="2:8" ht="15.75">
      <c r="B31" s="86">
        <v>1</v>
      </c>
      <c r="C31" s="87" t="s">
        <v>120</v>
      </c>
      <c r="D31" s="88">
        <v>44</v>
      </c>
      <c r="E31" s="88">
        <v>3</v>
      </c>
      <c r="F31" s="88"/>
      <c r="G31" s="88">
        <v>41</v>
      </c>
      <c r="H31" s="88"/>
    </row>
    <row r="32" spans="2:8" ht="15.75">
      <c r="B32" s="86">
        <v>2</v>
      </c>
      <c r="C32" s="87" t="s">
        <v>119</v>
      </c>
      <c r="D32" s="88">
        <v>69</v>
      </c>
      <c r="E32" s="88">
        <v>19</v>
      </c>
      <c r="F32" s="88">
        <v>8</v>
      </c>
      <c r="G32" s="88">
        <v>42</v>
      </c>
      <c r="H32" s="88"/>
    </row>
    <row r="33" spans="2:8" ht="15.75">
      <c r="B33" s="86">
        <v>3</v>
      </c>
      <c r="C33" s="87" t="s">
        <v>128</v>
      </c>
      <c r="D33" s="88">
        <v>1</v>
      </c>
      <c r="E33" s="88"/>
      <c r="F33" s="88"/>
      <c r="G33" s="88">
        <v>1</v>
      </c>
      <c r="H33" s="88"/>
    </row>
    <row r="34" spans="2:8" ht="31.5">
      <c r="B34" s="86"/>
      <c r="C34" s="90" t="s">
        <v>395</v>
      </c>
      <c r="D34" s="91">
        <f>SUM(D31:D33)</f>
        <v>114</v>
      </c>
      <c r="E34" s="91">
        <f>SUM(E31:E33)</f>
        <v>22</v>
      </c>
      <c r="F34" s="91">
        <f>SUM(F31:F33)</f>
        <v>8</v>
      </c>
      <c r="G34" s="91">
        <f>SUM(G31:G33)</f>
        <v>84</v>
      </c>
      <c r="H34" s="91">
        <f>SUM(H31:H33)</f>
        <v>0</v>
      </c>
    </row>
    <row r="35" spans="2:8" ht="15.75">
      <c r="B35" s="562" t="s">
        <v>396</v>
      </c>
      <c r="C35" s="562"/>
      <c r="D35" s="93">
        <f>SUM(D24,D29,D34)</f>
        <v>3395</v>
      </c>
      <c r="E35" s="93">
        <f>SUM(E24,E29,E34)</f>
        <v>499</v>
      </c>
      <c r="F35" s="93">
        <f>SUM(F24,F29,F34)</f>
        <v>1540</v>
      </c>
      <c r="G35" s="93">
        <f>SUM(G24,G29,G34)</f>
        <v>1330</v>
      </c>
      <c r="H35" s="93">
        <f>SUM(H24,H29,H34)</f>
        <v>26</v>
      </c>
    </row>
  </sheetData>
  <mergeCells count="6">
    <mergeCell ref="B35:C35"/>
    <mergeCell ref="B2:H2"/>
    <mergeCell ref="B4:B5"/>
    <mergeCell ref="C4:C5"/>
    <mergeCell ref="D4:D5"/>
    <mergeCell ref="E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topLeftCell="A34" workbookViewId="0">
      <selection activeCell="F41" sqref="F41"/>
    </sheetView>
  </sheetViews>
  <sheetFormatPr defaultRowHeight="23.25"/>
  <cols>
    <col min="1" max="1" width="9.140625" style="94"/>
    <col min="2" max="2" width="49.28515625" style="94" customWidth="1"/>
    <col min="3" max="3" width="13.140625" style="94" customWidth="1"/>
    <col min="4" max="4" width="18.7109375" style="94" hidden="1" customWidth="1"/>
    <col min="5" max="5" width="18.140625" style="94" customWidth="1"/>
    <col min="6" max="6" width="24.85546875" style="94" customWidth="1"/>
    <col min="7" max="7" width="21.7109375" style="94" customWidth="1"/>
    <col min="8" max="8" width="20.5703125" style="94" customWidth="1"/>
    <col min="9" max="9" width="18.7109375" style="94" customWidth="1"/>
    <col min="10" max="10" width="17.7109375" style="94" customWidth="1"/>
    <col min="11" max="11" width="16" style="94" customWidth="1"/>
    <col min="12" max="12" width="21.5703125" style="94" customWidth="1"/>
    <col min="13" max="13" width="18.42578125" style="94" customWidth="1"/>
    <col min="14" max="14" width="11.5703125" style="94" customWidth="1"/>
    <col min="15" max="15" width="23.42578125" style="94" customWidth="1"/>
    <col min="16" max="16384" width="9.140625" style="94"/>
  </cols>
  <sheetData>
    <row r="1" spans="1:15">
      <c r="A1" s="571" t="s">
        <v>398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5">
      <c r="A2" s="569" t="s">
        <v>399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</row>
    <row r="3" spans="1:15">
      <c r="A3" s="569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</row>
    <row r="4" spans="1:15">
      <c r="A4" s="572" t="s">
        <v>400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</row>
    <row r="5" spans="1:15">
      <c r="A5" s="570"/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</row>
    <row r="6" spans="1:15" ht="23.25" customHeight="1">
      <c r="A6" s="570" t="s">
        <v>401</v>
      </c>
      <c r="B6" s="570" t="s">
        <v>402</v>
      </c>
      <c r="C6" s="570" t="s">
        <v>403</v>
      </c>
      <c r="D6" s="573" t="s">
        <v>404</v>
      </c>
      <c r="E6" s="573" t="s">
        <v>405</v>
      </c>
      <c r="F6" s="573" t="s">
        <v>406</v>
      </c>
      <c r="G6" s="573" t="s">
        <v>407</v>
      </c>
      <c r="H6" s="570" t="s">
        <v>408</v>
      </c>
      <c r="I6" s="570"/>
      <c r="J6" s="570"/>
      <c r="K6" s="570"/>
      <c r="L6" s="570"/>
      <c r="M6" s="570"/>
      <c r="N6" s="570"/>
      <c r="O6" s="570"/>
    </row>
    <row r="7" spans="1:15">
      <c r="A7" s="570"/>
      <c r="B7" s="570"/>
      <c r="C7" s="570"/>
      <c r="D7" s="574"/>
      <c r="E7" s="574"/>
      <c r="F7" s="574"/>
      <c r="G7" s="574"/>
      <c r="H7" s="570"/>
      <c r="I7" s="570"/>
      <c r="J7" s="570"/>
      <c r="K7" s="570"/>
      <c r="L7" s="570"/>
      <c r="M7" s="570"/>
      <c r="N7" s="570"/>
      <c r="O7" s="570"/>
    </row>
    <row r="8" spans="1:15">
      <c r="A8" s="570"/>
      <c r="B8" s="570"/>
      <c r="C8" s="570"/>
      <c r="D8" s="574"/>
      <c r="E8" s="574"/>
      <c r="F8" s="574"/>
      <c r="G8" s="574"/>
      <c r="H8" s="570" t="s">
        <v>409</v>
      </c>
      <c r="I8" s="569" t="s">
        <v>410</v>
      </c>
      <c r="J8" s="569"/>
      <c r="K8" s="569"/>
      <c r="L8" s="569"/>
      <c r="M8" s="569"/>
      <c r="N8" s="570" t="s">
        <v>411</v>
      </c>
      <c r="O8" s="566" t="s">
        <v>412</v>
      </c>
    </row>
    <row r="9" spans="1:15" ht="45">
      <c r="A9" s="570"/>
      <c r="B9" s="570"/>
      <c r="C9" s="570"/>
      <c r="D9" s="574"/>
      <c r="E9" s="574"/>
      <c r="F9" s="574"/>
      <c r="G9" s="574"/>
      <c r="H9" s="570"/>
      <c r="I9" s="569" t="s">
        <v>413</v>
      </c>
      <c r="J9" s="570" t="s">
        <v>414</v>
      </c>
      <c r="K9" s="570" t="s">
        <v>415</v>
      </c>
      <c r="L9" s="569" t="s">
        <v>416</v>
      </c>
      <c r="M9" s="95" t="s">
        <v>417</v>
      </c>
      <c r="N9" s="570"/>
      <c r="O9" s="567"/>
    </row>
    <row r="10" spans="1:15">
      <c r="A10" s="570"/>
      <c r="B10" s="570"/>
      <c r="C10" s="570"/>
      <c r="D10" s="575"/>
      <c r="E10" s="575"/>
      <c r="F10" s="575"/>
      <c r="G10" s="575"/>
      <c r="H10" s="570"/>
      <c r="I10" s="569"/>
      <c r="J10" s="570"/>
      <c r="K10" s="570"/>
      <c r="L10" s="569"/>
      <c r="M10" s="95" t="s">
        <v>418</v>
      </c>
      <c r="N10" s="570"/>
      <c r="O10" s="568"/>
    </row>
    <row r="11" spans="1:15">
      <c r="A11" s="96">
        <v>1</v>
      </c>
      <c r="B11" s="96">
        <v>3</v>
      </c>
      <c r="C11" s="97">
        <v>4</v>
      </c>
      <c r="D11" s="97" t="s">
        <v>419</v>
      </c>
      <c r="E11" s="97" t="s">
        <v>419</v>
      </c>
      <c r="F11" s="97" t="s">
        <v>420</v>
      </c>
      <c r="G11" s="97" t="s">
        <v>421</v>
      </c>
      <c r="H11" s="97">
        <v>5</v>
      </c>
      <c r="I11" s="97">
        <v>6</v>
      </c>
      <c r="J11" s="97">
        <v>7</v>
      </c>
      <c r="K11" s="97">
        <v>8</v>
      </c>
      <c r="L11" s="98">
        <v>9</v>
      </c>
      <c r="M11" s="97">
        <v>10</v>
      </c>
      <c r="N11" s="97">
        <v>11</v>
      </c>
      <c r="O11" s="97">
        <v>12</v>
      </c>
    </row>
    <row r="12" spans="1:15">
      <c r="A12" s="99">
        <v>1</v>
      </c>
      <c r="B12" s="100" t="s">
        <v>13</v>
      </c>
      <c r="C12" s="99">
        <v>51</v>
      </c>
      <c r="D12" s="100">
        <v>6</v>
      </c>
      <c r="E12" s="101">
        <v>23</v>
      </c>
      <c r="F12" s="100">
        <v>51</v>
      </c>
      <c r="G12" s="100">
        <v>51</v>
      </c>
      <c r="H12" s="99">
        <v>1</v>
      </c>
      <c r="I12" s="99">
        <v>1</v>
      </c>
      <c r="J12" s="99">
        <v>16</v>
      </c>
      <c r="K12" s="99">
        <v>0</v>
      </c>
      <c r="L12" s="99">
        <v>0</v>
      </c>
      <c r="M12" s="99">
        <v>17</v>
      </c>
      <c r="N12" s="99">
        <v>0</v>
      </c>
      <c r="O12" s="99">
        <v>18</v>
      </c>
    </row>
    <row r="13" spans="1:15">
      <c r="A13" s="99">
        <v>2</v>
      </c>
      <c r="B13" s="99" t="s">
        <v>15</v>
      </c>
      <c r="C13" s="99">
        <v>29</v>
      </c>
      <c r="D13" s="99">
        <v>9</v>
      </c>
      <c r="E13" s="101">
        <v>18</v>
      </c>
      <c r="F13" s="100">
        <v>19</v>
      </c>
      <c r="G13" s="100">
        <v>29</v>
      </c>
      <c r="H13" s="99">
        <v>0</v>
      </c>
      <c r="I13" s="99">
        <v>0</v>
      </c>
      <c r="J13" s="99">
        <v>19</v>
      </c>
      <c r="K13" s="99">
        <v>0</v>
      </c>
      <c r="L13" s="99">
        <v>0</v>
      </c>
      <c r="M13" s="99">
        <v>19</v>
      </c>
      <c r="N13" s="99">
        <v>0</v>
      </c>
      <c r="O13" s="99">
        <v>19</v>
      </c>
    </row>
    <row r="14" spans="1:15">
      <c r="A14" s="99">
        <v>3</v>
      </c>
      <c r="B14" s="99" t="s">
        <v>133</v>
      </c>
      <c r="C14" s="99">
        <v>36</v>
      </c>
      <c r="D14" s="99">
        <v>6</v>
      </c>
      <c r="E14" s="101">
        <v>24</v>
      </c>
      <c r="F14" s="100">
        <v>36</v>
      </c>
      <c r="G14" s="100">
        <v>36</v>
      </c>
      <c r="H14" s="99">
        <v>0</v>
      </c>
      <c r="I14" s="99">
        <v>15</v>
      </c>
      <c r="J14" s="99">
        <v>0</v>
      </c>
      <c r="K14" s="99">
        <v>7</v>
      </c>
      <c r="L14" s="99">
        <v>0</v>
      </c>
      <c r="M14" s="99">
        <v>22</v>
      </c>
      <c r="N14" s="99">
        <v>0</v>
      </c>
      <c r="O14" s="99">
        <v>22</v>
      </c>
    </row>
    <row r="15" spans="1:15">
      <c r="A15" s="99">
        <v>4</v>
      </c>
      <c r="B15" s="99" t="s">
        <v>17</v>
      </c>
      <c r="C15" s="99">
        <v>126</v>
      </c>
      <c r="D15" s="99">
        <v>3</v>
      </c>
      <c r="E15" s="101">
        <v>76</v>
      </c>
      <c r="F15" s="100">
        <v>126</v>
      </c>
      <c r="G15" s="100">
        <v>126</v>
      </c>
      <c r="H15" s="99">
        <v>0</v>
      </c>
      <c r="I15" s="99">
        <v>0</v>
      </c>
      <c r="J15" s="99">
        <v>126</v>
      </c>
      <c r="K15" s="99">
        <v>0</v>
      </c>
      <c r="L15" s="99">
        <v>0</v>
      </c>
      <c r="M15" s="99">
        <v>126</v>
      </c>
      <c r="N15" s="99">
        <v>0</v>
      </c>
      <c r="O15" s="99">
        <v>126</v>
      </c>
    </row>
    <row r="16" spans="1:15">
      <c r="A16" s="99">
        <v>5</v>
      </c>
      <c r="B16" s="100" t="s">
        <v>97</v>
      </c>
      <c r="C16" s="99">
        <v>260</v>
      </c>
      <c r="D16" s="99">
        <v>64</v>
      </c>
      <c r="E16" s="101">
        <v>150</v>
      </c>
      <c r="F16" s="100">
        <v>251</v>
      </c>
      <c r="G16" s="100">
        <v>260</v>
      </c>
      <c r="H16" s="99">
        <v>0</v>
      </c>
      <c r="I16" s="99">
        <v>56</v>
      </c>
      <c r="J16" s="99">
        <v>16</v>
      </c>
      <c r="K16" s="99">
        <v>177</v>
      </c>
      <c r="L16" s="99">
        <v>6</v>
      </c>
      <c r="M16" s="99">
        <v>255</v>
      </c>
      <c r="N16" s="99">
        <v>0</v>
      </c>
      <c r="O16" s="99">
        <v>255</v>
      </c>
    </row>
    <row r="17" spans="1:15">
      <c r="A17" s="99">
        <v>6</v>
      </c>
      <c r="B17" s="100" t="s">
        <v>19</v>
      </c>
      <c r="C17" s="99">
        <v>34</v>
      </c>
      <c r="D17" s="99">
        <v>13</v>
      </c>
      <c r="E17" s="101">
        <v>26</v>
      </c>
      <c r="F17" s="100">
        <v>32</v>
      </c>
      <c r="G17" s="100">
        <v>34</v>
      </c>
      <c r="H17" s="99">
        <v>0</v>
      </c>
      <c r="I17" s="99">
        <v>0</v>
      </c>
      <c r="J17" s="99">
        <v>13</v>
      </c>
      <c r="K17" s="99">
        <v>14</v>
      </c>
      <c r="L17" s="99">
        <v>0</v>
      </c>
      <c r="M17" s="99">
        <v>27</v>
      </c>
      <c r="N17" s="99">
        <v>0</v>
      </c>
      <c r="O17" s="99">
        <v>27</v>
      </c>
    </row>
    <row r="18" spans="1:15">
      <c r="A18" s="99">
        <v>7</v>
      </c>
      <c r="B18" s="99" t="s">
        <v>93</v>
      </c>
      <c r="C18" s="99">
        <v>3315</v>
      </c>
      <c r="D18" s="99">
        <v>219</v>
      </c>
      <c r="E18" s="101">
        <v>2082</v>
      </c>
      <c r="F18" s="100">
        <v>3268</v>
      </c>
      <c r="G18" s="100">
        <v>3315</v>
      </c>
      <c r="H18" s="99">
        <v>109</v>
      </c>
      <c r="I18" s="99">
        <v>382</v>
      </c>
      <c r="J18" s="99">
        <v>2824</v>
      </c>
      <c r="K18" s="99">
        <v>0</v>
      </c>
      <c r="L18" s="99">
        <v>0</v>
      </c>
      <c r="M18" s="99">
        <v>3206</v>
      </c>
      <c r="N18" s="99">
        <v>0</v>
      </c>
      <c r="O18" s="99">
        <v>3315</v>
      </c>
    </row>
    <row r="19" spans="1:15">
      <c r="A19" s="99">
        <v>8</v>
      </c>
      <c r="B19" s="99" t="s">
        <v>113</v>
      </c>
      <c r="C19" s="99">
        <v>2905</v>
      </c>
      <c r="D19" s="99">
        <v>707</v>
      </c>
      <c r="E19" s="101">
        <v>1606</v>
      </c>
      <c r="F19" s="100">
        <v>2799</v>
      </c>
      <c r="G19" s="100">
        <v>2905</v>
      </c>
      <c r="H19" s="99">
        <v>16</v>
      </c>
      <c r="I19" s="99">
        <v>166</v>
      </c>
      <c r="J19" s="99">
        <v>486</v>
      </c>
      <c r="K19" s="99">
        <v>1233</v>
      </c>
      <c r="L19" s="99">
        <v>24</v>
      </c>
      <c r="M19" s="99">
        <v>1909</v>
      </c>
      <c r="N19" s="99">
        <v>0</v>
      </c>
      <c r="O19" s="99">
        <v>1925</v>
      </c>
    </row>
    <row r="20" spans="1:15">
      <c r="A20" s="99">
        <v>9</v>
      </c>
      <c r="B20" s="99" t="s">
        <v>98</v>
      </c>
      <c r="C20" s="99">
        <v>125</v>
      </c>
      <c r="D20" s="99">
        <v>42</v>
      </c>
      <c r="E20" s="101">
        <v>78</v>
      </c>
      <c r="F20" s="100">
        <v>125</v>
      </c>
      <c r="G20" s="100">
        <v>125</v>
      </c>
      <c r="H20" s="99">
        <v>0</v>
      </c>
      <c r="I20" s="99">
        <v>12</v>
      </c>
      <c r="J20" s="99">
        <v>3</v>
      </c>
      <c r="K20" s="99">
        <v>76</v>
      </c>
      <c r="L20" s="99">
        <v>0</v>
      </c>
      <c r="M20" s="99">
        <v>91</v>
      </c>
      <c r="N20" s="99">
        <v>0</v>
      </c>
      <c r="O20" s="99">
        <v>91</v>
      </c>
    </row>
    <row r="21" spans="1:15">
      <c r="A21" s="99">
        <v>10</v>
      </c>
      <c r="B21" s="99" t="s">
        <v>26</v>
      </c>
      <c r="C21" s="99">
        <v>1033</v>
      </c>
      <c r="D21" s="99">
        <v>157</v>
      </c>
      <c r="E21" s="101">
        <v>486</v>
      </c>
      <c r="F21" s="100">
        <v>1033</v>
      </c>
      <c r="G21" s="100">
        <v>1033</v>
      </c>
      <c r="H21" s="99">
        <v>6</v>
      </c>
      <c r="I21" s="99">
        <v>180</v>
      </c>
      <c r="J21" s="99">
        <v>753</v>
      </c>
      <c r="K21" s="99">
        <v>0</v>
      </c>
      <c r="L21" s="99">
        <v>0</v>
      </c>
      <c r="M21" s="99">
        <v>933</v>
      </c>
      <c r="N21" s="99">
        <v>0</v>
      </c>
      <c r="O21" s="99">
        <v>939</v>
      </c>
    </row>
    <row r="22" spans="1:15">
      <c r="A22" s="99">
        <v>11</v>
      </c>
      <c r="B22" s="99" t="s">
        <v>28</v>
      </c>
      <c r="C22" s="99">
        <v>42</v>
      </c>
      <c r="D22" s="99">
        <v>9</v>
      </c>
      <c r="E22" s="101">
        <v>25</v>
      </c>
      <c r="F22" s="100">
        <v>42</v>
      </c>
      <c r="G22" s="100">
        <v>42</v>
      </c>
      <c r="H22" s="99">
        <v>3</v>
      </c>
      <c r="I22" s="99">
        <v>3</v>
      </c>
      <c r="J22" s="99">
        <v>2</v>
      </c>
      <c r="K22" s="99">
        <v>0</v>
      </c>
      <c r="L22" s="99">
        <v>0</v>
      </c>
      <c r="M22" s="99">
        <v>5</v>
      </c>
      <c r="N22" s="99">
        <v>0</v>
      </c>
      <c r="O22" s="99">
        <v>8</v>
      </c>
    </row>
    <row r="23" spans="1:15">
      <c r="A23" s="99">
        <v>12</v>
      </c>
      <c r="B23" s="99" t="s">
        <v>124</v>
      </c>
      <c r="C23" s="99">
        <v>16</v>
      </c>
      <c r="D23" s="99">
        <v>1</v>
      </c>
      <c r="E23" s="101">
        <v>8</v>
      </c>
      <c r="F23" s="100">
        <v>16</v>
      </c>
      <c r="G23" s="100">
        <v>16</v>
      </c>
      <c r="H23" s="99">
        <v>0</v>
      </c>
      <c r="I23" s="99">
        <v>1</v>
      </c>
      <c r="J23" s="99">
        <v>0</v>
      </c>
      <c r="K23" s="99">
        <v>15</v>
      </c>
      <c r="L23" s="99">
        <v>0</v>
      </c>
      <c r="M23" s="99">
        <v>16</v>
      </c>
      <c r="N23" s="99">
        <v>0</v>
      </c>
      <c r="O23" s="99">
        <v>16</v>
      </c>
    </row>
    <row r="24" spans="1:15">
      <c r="A24" s="99">
        <v>13</v>
      </c>
      <c r="B24" s="99" t="s">
        <v>132</v>
      </c>
      <c r="C24" s="99">
        <v>24</v>
      </c>
      <c r="D24" s="99">
        <v>4</v>
      </c>
      <c r="E24" s="101">
        <v>8</v>
      </c>
      <c r="F24" s="100">
        <v>24</v>
      </c>
      <c r="G24" s="100">
        <v>24</v>
      </c>
      <c r="H24" s="99">
        <v>0</v>
      </c>
      <c r="I24" s="99">
        <v>7</v>
      </c>
      <c r="J24" s="99">
        <v>0</v>
      </c>
      <c r="K24" s="99">
        <v>12</v>
      </c>
      <c r="L24" s="99">
        <v>0</v>
      </c>
      <c r="M24" s="99">
        <v>19</v>
      </c>
      <c r="N24" s="99">
        <v>0</v>
      </c>
      <c r="O24" s="99">
        <v>19</v>
      </c>
    </row>
    <row r="25" spans="1:15">
      <c r="A25" s="99">
        <v>14</v>
      </c>
      <c r="B25" s="99" t="s">
        <v>134</v>
      </c>
      <c r="C25" s="99">
        <v>16</v>
      </c>
      <c r="D25" s="99">
        <v>5</v>
      </c>
      <c r="E25" s="101">
        <v>12</v>
      </c>
      <c r="F25" s="100">
        <v>16</v>
      </c>
      <c r="G25" s="100">
        <v>16</v>
      </c>
      <c r="H25" s="99">
        <v>0</v>
      </c>
      <c r="I25" s="99">
        <v>5</v>
      </c>
      <c r="J25" s="99">
        <v>6</v>
      </c>
      <c r="K25" s="99">
        <v>4</v>
      </c>
      <c r="L25" s="99">
        <v>1</v>
      </c>
      <c r="M25" s="99">
        <v>16</v>
      </c>
      <c r="N25" s="99">
        <v>0</v>
      </c>
      <c r="O25" s="99">
        <v>16</v>
      </c>
    </row>
    <row r="26" spans="1:15">
      <c r="A26" s="99">
        <v>15</v>
      </c>
      <c r="B26" s="99" t="s">
        <v>109</v>
      </c>
      <c r="C26" s="99">
        <v>4</v>
      </c>
      <c r="D26" s="99">
        <v>2</v>
      </c>
      <c r="E26" s="101">
        <v>3</v>
      </c>
      <c r="F26" s="100">
        <v>4</v>
      </c>
      <c r="G26" s="100">
        <v>4</v>
      </c>
      <c r="H26" s="99">
        <v>0</v>
      </c>
      <c r="I26" s="99">
        <v>1</v>
      </c>
      <c r="J26" s="99">
        <v>0</v>
      </c>
      <c r="K26" s="99">
        <v>0</v>
      </c>
      <c r="L26" s="99">
        <v>0</v>
      </c>
      <c r="M26" s="99">
        <v>1</v>
      </c>
      <c r="N26" s="99">
        <v>0</v>
      </c>
      <c r="O26" s="99">
        <v>1</v>
      </c>
    </row>
    <row r="27" spans="1:15">
      <c r="A27" s="99">
        <v>16</v>
      </c>
      <c r="B27" s="99" t="s">
        <v>32</v>
      </c>
      <c r="C27" s="99">
        <v>75</v>
      </c>
      <c r="D27" s="99">
        <v>25</v>
      </c>
      <c r="E27" s="101">
        <v>50</v>
      </c>
      <c r="F27" s="100">
        <v>74</v>
      </c>
      <c r="G27" s="100">
        <v>75</v>
      </c>
      <c r="H27" s="99">
        <v>0</v>
      </c>
      <c r="I27" s="99">
        <v>0</v>
      </c>
      <c r="J27" s="99">
        <v>57</v>
      </c>
      <c r="K27" s="99">
        <v>0</v>
      </c>
      <c r="L27" s="99">
        <v>0</v>
      </c>
      <c r="M27" s="99">
        <v>57</v>
      </c>
      <c r="N27" s="99">
        <v>7</v>
      </c>
      <c r="O27" s="99">
        <v>64</v>
      </c>
    </row>
    <row r="28" spans="1:15">
      <c r="A28" s="99">
        <v>17</v>
      </c>
      <c r="B28" s="100" t="s">
        <v>99</v>
      </c>
      <c r="C28" s="99">
        <v>275</v>
      </c>
      <c r="D28" s="99">
        <v>80</v>
      </c>
      <c r="E28" s="101">
        <v>165</v>
      </c>
      <c r="F28" s="100">
        <v>270</v>
      </c>
      <c r="G28" s="100">
        <v>275</v>
      </c>
      <c r="H28" s="102">
        <v>0</v>
      </c>
      <c r="I28" s="102">
        <v>33</v>
      </c>
      <c r="J28" s="102">
        <v>79</v>
      </c>
      <c r="K28" s="102">
        <v>66</v>
      </c>
      <c r="L28" s="102">
        <v>22</v>
      </c>
      <c r="M28" s="99">
        <v>200</v>
      </c>
      <c r="N28" s="102">
        <v>0</v>
      </c>
      <c r="O28" s="99">
        <v>200</v>
      </c>
    </row>
    <row r="29" spans="1:15">
      <c r="A29" s="99">
        <v>18</v>
      </c>
      <c r="B29" s="99" t="s">
        <v>120</v>
      </c>
      <c r="C29" s="103">
        <v>336</v>
      </c>
      <c r="D29" s="99">
        <v>77</v>
      </c>
      <c r="E29" s="101">
        <v>186</v>
      </c>
      <c r="F29" s="100">
        <v>334</v>
      </c>
      <c r="G29" s="100">
        <v>336</v>
      </c>
      <c r="H29" s="102">
        <v>1</v>
      </c>
      <c r="I29" s="102">
        <v>0</v>
      </c>
      <c r="J29" s="102">
        <v>253</v>
      </c>
      <c r="K29" s="102">
        <v>0</v>
      </c>
      <c r="L29" s="102">
        <v>0</v>
      </c>
      <c r="M29" s="99">
        <v>253</v>
      </c>
      <c r="N29" s="102">
        <v>0</v>
      </c>
      <c r="O29" s="99">
        <v>254</v>
      </c>
    </row>
    <row r="30" spans="1:15">
      <c r="A30" s="99">
        <v>19</v>
      </c>
      <c r="B30" s="99" t="s">
        <v>119</v>
      </c>
      <c r="C30" s="99">
        <v>790</v>
      </c>
      <c r="D30" s="99">
        <v>152</v>
      </c>
      <c r="E30" s="101">
        <v>395</v>
      </c>
      <c r="F30" s="100">
        <v>786</v>
      </c>
      <c r="G30" s="100">
        <v>790</v>
      </c>
      <c r="H30" s="102">
        <v>20</v>
      </c>
      <c r="I30" s="102">
        <v>0</v>
      </c>
      <c r="J30" s="102">
        <v>505</v>
      </c>
      <c r="K30" s="102">
        <v>0</v>
      </c>
      <c r="L30" s="102">
        <v>0</v>
      </c>
      <c r="M30" s="99">
        <v>505</v>
      </c>
      <c r="N30" s="102">
        <v>0</v>
      </c>
      <c r="O30" s="99">
        <v>525</v>
      </c>
    </row>
    <row r="31" spans="1:15">
      <c r="A31" s="99">
        <v>20</v>
      </c>
      <c r="B31" s="100" t="s">
        <v>115</v>
      </c>
      <c r="C31" s="99">
        <v>1298</v>
      </c>
      <c r="D31" s="99">
        <v>251</v>
      </c>
      <c r="E31" s="101">
        <v>605</v>
      </c>
      <c r="F31" s="100">
        <v>973</v>
      </c>
      <c r="G31" s="100">
        <v>1298</v>
      </c>
      <c r="H31" s="99">
        <v>6</v>
      </c>
      <c r="I31" s="99">
        <v>415</v>
      </c>
      <c r="J31" s="99">
        <v>775</v>
      </c>
      <c r="K31" s="99">
        <v>0</v>
      </c>
      <c r="L31" s="99">
        <v>0</v>
      </c>
      <c r="M31" s="99">
        <v>1190</v>
      </c>
      <c r="N31" s="99">
        <v>0</v>
      </c>
      <c r="O31" s="99">
        <v>1196</v>
      </c>
    </row>
    <row r="32" spans="1:15">
      <c r="A32" s="99">
        <v>21</v>
      </c>
      <c r="B32" s="99" t="s">
        <v>126</v>
      </c>
      <c r="C32" s="99">
        <v>16</v>
      </c>
      <c r="D32" s="99">
        <v>3</v>
      </c>
      <c r="E32" s="101">
        <v>10</v>
      </c>
      <c r="F32" s="100">
        <v>16</v>
      </c>
      <c r="G32" s="100">
        <v>16</v>
      </c>
      <c r="H32" s="99">
        <v>0</v>
      </c>
      <c r="I32" s="99">
        <v>16</v>
      </c>
      <c r="J32" s="99">
        <v>0</v>
      </c>
      <c r="K32" s="99">
        <v>0</v>
      </c>
      <c r="L32" s="99">
        <v>0</v>
      </c>
      <c r="M32" s="99">
        <v>16</v>
      </c>
      <c r="N32" s="99">
        <v>0</v>
      </c>
      <c r="O32" s="99">
        <v>16</v>
      </c>
    </row>
    <row r="33" spans="1:23" ht="24" customHeight="1">
      <c r="A33" s="99">
        <v>22</v>
      </c>
      <c r="B33" s="99" t="s">
        <v>114</v>
      </c>
      <c r="C33" s="99">
        <v>3452</v>
      </c>
      <c r="D33" s="99">
        <v>487</v>
      </c>
      <c r="E33" s="101">
        <v>2089</v>
      </c>
      <c r="F33" s="100">
        <v>3373</v>
      </c>
      <c r="G33" s="100">
        <v>3452</v>
      </c>
      <c r="H33" s="99">
        <v>11</v>
      </c>
      <c r="I33" s="99">
        <v>0</v>
      </c>
      <c r="J33" s="99">
        <v>2089</v>
      </c>
      <c r="K33" s="99">
        <v>0</v>
      </c>
      <c r="L33" s="99">
        <v>0</v>
      </c>
      <c r="M33" s="99">
        <v>2089</v>
      </c>
      <c r="N33" s="99">
        <v>0</v>
      </c>
      <c r="O33" s="99">
        <v>2100</v>
      </c>
    </row>
    <row r="34" spans="1:23" ht="24" customHeight="1">
      <c r="A34" s="99">
        <v>23</v>
      </c>
      <c r="B34" s="100" t="s">
        <v>100</v>
      </c>
      <c r="C34" s="99">
        <v>3</v>
      </c>
      <c r="D34" s="99">
        <v>1</v>
      </c>
      <c r="E34" s="101">
        <v>3</v>
      </c>
      <c r="F34" s="100">
        <v>3</v>
      </c>
      <c r="G34" s="100">
        <v>3</v>
      </c>
      <c r="H34" s="99">
        <v>0</v>
      </c>
      <c r="I34" s="99">
        <v>1</v>
      </c>
      <c r="J34" s="99">
        <v>2</v>
      </c>
      <c r="K34" s="99">
        <v>0</v>
      </c>
      <c r="L34" s="99">
        <v>0</v>
      </c>
      <c r="M34" s="99">
        <v>3</v>
      </c>
      <c r="N34" s="99">
        <v>0</v>
      </c>
      <c r="O34" s="99">
        <v>3</v>
      </c>
    </row>
    <row r="35" spans="1:23" ht="24" customHeight="1">
      <c r="A35" s="99">
        <v>24</v>
      </c>
      <c r="B35" s="100" t="s">
        <v>422</v>
      </c>
      <c r="C35" s="99">
        <v>5</v>
      </c>
      <c r="D35" s="99">
        <v>1</v>
      </c>
      <c r="E35" s="101">
        <v>4</v>
      </c>
      <c r="F35" s="100">
        <v>5</v>
      </c>
      <c r="G35" s="100">
        <v>5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5</v>
      </c>
      <c r="O35" s="99">
        <v>5</v>
      </c>
    </row>
    <row r="36" spans="1:23" ht="24" customHeight="1">
      <c r="A36" s="99">
        <v>25</v>
      </c>
      <c r="B36" s="100" t="s">
        <v>101</v>
      </c>
      <c r="C36" s="99">
        <v>93</v>
      </c>
      <c r="D36" s="99">
        <v>0</v>
      </c>
      <c r="E36" s="101">
        <v>43</v>
      </c>
      <c r="F36" s="100">
        <v>92</v>
      </c>
      <c r="G36" s="100">
        <v>93</v>
      </c>
      <c r="H36" s="99">
        <v>2</v>
      </c>
      <c r="I36" s="99">
        <v>11</v>
      </c>
      <c r="J36" s="99">
        <v>44</v>
      </c>
      <c r="K36" s="99">
        <v>13</v>
      </c>
      <c r="L36" s="99">
        <v>0</v>
      </c>
      <c r="M36" s="99">
        <v>68</v>
      </c>
      <c r="N36" s="99">
        <v>0</v>
      </c>
      <c r="O36" s="99">
        <v>70</v>
      </c>
    </row>
    <row r="37" spans="1:23" ht="24" customHeight="1">
      <c r="A37" s="99">
        <v>26</v>
      </c>
      <c r="B37" s="100" t="s">
        <v>94</v>
      </c>
      <c r="C37" s="99">
        <v>514</v>
      </c>
      <c r="D37" s="99">
        <v>233</v>
      </c>
      <c r="E37" s="101">
        <v>423</v>
      </c>
      <c r="F37" s="100">
        <v>501</v>
      </c>
      <c r="G37" s="100">
        <v>514</v>
      </c>
      <c r="H37" s="99">
        <v>0</v>
      </c>
      <c r="I37" s="99">
        <v>65</v>
      </c>
      <c r="J37" s="99">
        <v>389</v>
      </c>
      <c r="K37" s="99">
        <v>0</v>
      </c>
      <c r="L37" s="99">
        <v>0</v>
      </c>
      <c r="M37" s="99">
        <v>454</v>
      </c>
      <c r="N37" s="99">
        <v>0</v>
      </c>
      <c r="O37" s="99">
        <v>454</v>
      </c>
    </row>
    <row r="38" spans="1:23" ht="24" customHeight="1">
      <c r="A38" s="99">
        <v>27</v>
      </c>
      <c r="B38" s="99" t="s">
        <v>95</v>
      </c>
      <c r="C38" s="99">
        <v>1229</v>
      </c>
      <c r="D38" s="99">
        <v>378</v>
      </c>
      <c r="E38" s="101">
        <v>820</v>
      </c>
      <c r="F38" s="100">
        <v>1221</v>
      </c>
      <c r="G38" s="100">
        <v>1229</v>
      </c>
      <c r="H38" s="99">
        <v>7</v>
      </c>
      <c r="I38" s="99">
        <v>139</v>
      </c>
      <c r="J38" s="99">
        <v>991</v>
      </c>
      <c r="K38" s="99">
        <v>0</v>
      </c>
      <c r="L38" s="99">
        <v>0</v>
      </c>
      <c r="M38" s="99">
        <v>1130</v>
      </c>
      <c r="N38" s="99">
        <v>0</v>
      </c>
      <c r="O38" s="99">
        <v>1137</v>
      </c>
      <c r="W38" s="94" t="s">
        <v>423</v>
      </c>
    </row>
    <row r="39" spans="1:23" ht="24" customHeight="1">
      <c r="A39" s="99">
        <v>28</v>
      </c>
      <c r="B39" s="104" t="s">
        <v>96</v>
      </c>
      <c r="C39" s="99">
        <v>3248</v>
      </c>
      <c r="D39" s="99">
        <v>646</v>
      </c>
      <c r="E39" s="101">
        <v>1595</v>
      </c>
      <c r="F39" s="100">
        <v>3162</v>
      </c>
      <c r="G39" s="100">
        <v>3248</v>
      </c>
      <c r="H39" s="99">
        <v>38</v>
      </c>
      <c r="I39" s="99">
        <v>523</v>
      </c>
      <c r="J39" s="99">
        <v>2198</v>
      </c>
      <c r="K39" s="99">
        <v>322</v>
      </c>
      <c r="L39" s="99"/>
      <c r="M39" s="99">
        <v>3043</v>
      </c>
      <c r="N39" s="99">
        <v>0</v>
      </c>
      <c r="O39" s="99">
        <v>3081</v>
      </c>
    </row>
    <row r="40" spans="1:23" ht="24" customHeight="1">
      <c r="A40" s="99">
        <v>29</v>
      </c>
      <c r="B40" s="99" t="s">
        <v>47</v>
      </c>
      <c r="C40" s="99">
        <v>1594</v>
      </c>
      <c r="D40" s="99">
        <v>509</v>
      </c>
      <c r="E40" s="101">
        <v>961</v>
      </c>
      <c r="F40" s="100">
        <v>1554</v>
      </c>
      <c r="G40" s="105">
        <v>1594</v>
      </c>
      <c r="H40" s="99">
        <v>18</v>
      </c>
      <c r="I40" s="99">
        <v>252</v>
      </c>
      <c r="J40" s="99">
        <v>553</v>
      </c>
      <c r="K40" s="99">
        <v>184</v>
      </c>
      <c r="L40" s="99">
        <v>0</v>
      </c>
      <c r="M40" s="99">
        <v>989</v>
      </c>
      <c r="N40" s="99">
        <v>0</v>
      </c>
      <c r="O40" s="99">
        <v>1007</v>
      </c>
    </row>
    <row r="41" spans="1:23" ht="24" customHeight="1">
      <c r="A41" s="99">
        <v>30</v>
      </c>
      <c r="B41" s="106" t="s">
        <v>106</v>
      </c>
      <c r="C41" s="107">
        <v>81</v>
      </c>
      <c r="D41" s="107">
        <v>22</v>
      </c>
      <c r="E41" s="101">
        <v>61</v>
      </c>
      <c r="F41" s="100">
        <v>80</v>
      </c>
      <c r="G41" s="100">
        <v>81</v>
      </c>
      <c r="H41" s="99">
        <v>1</v>
      </c>
      <c r="I41" s="99">
        <v>3</v>
      </c>
      <c r="J41" s="99">
        <v>7</v>
      </c>
      <c r="K41" s="99">
        <v>22</v>
      </c>
      <c r="L41" s="99">
        <v>8</v>
      </c>
      <c r="M41" s="99">
        <v>40</v>
      </c>
      <c r="N41" s="99">
        <v>0</v>
      </c>
      <c r="O41" s="99">
        <v>41</v>
      </c>
    </row>
    <row r="42" spans="1:23" ht="24" customHeight="1">
      <c r="A42" s="99">
        <v>31</v>
      </c>
      <c r="B42" s="108" t="s">
        <v>107</v>
      </c>
      <c r="C42" s="109">
        <v>162</v>
      </c>
      <c r="D42" s="109">
        <v>57</v>
      </c>
      <c r="E42" s="101">
        <v>107</v>
      </c>
      <c r="F42" s="100">
        <v>159</v>
      </c>
      <c r="G42" s="100">
        <v>162</v>
      </c>
      <c r="H42" s="109">
        <v>1</v>
      </c>
      <c r="I42" s="109">
        <v>4</v>
      </c>
      <c r="J42" s="109">
        <v>9</v>
      </c>
      <c r="K42" s="109">
        <v>24</v>
      </c>
      <c r="L42" s="109">
        <v>12</v>
      </c>
      <c r="M42" s="99">
        <v>49</v>
      </c>
      <c r="N42" s="109">
        <v>0</v>
      </c>
      <c r="O42" s="99">
        <v>50</v>
      </c>
    </row>
    <row r="43" spans="1:23" ht="24" customHeight="1">
      <c r="A43" s="99">
        <v>32</v>
      </c>
      <c r="B43" s="108" t="s">
        <v>51</v>
      </c>
      <c r="C43" s="109">
        <v>1939</v>
      </c>
      <c r="D43" s="109">
        <v>585</v>
      </c>
      <c r="E43" s="101">
        <v>1542</v>
      </c>
      <c r="F43" s="100">
        <v>1900</v>
      </c>
      <c r="G43" s="100">
        <v>1939</v>
      </c>
      <c r="H43" s="102">
        <v>32</v>
      </c>
      <c r="I43" s="102">
        <v>367</v>
      </c>
      <c r="J43" s="102">
        <v>1353</v>
      </c>
      <c r="K43" s="102">
        <v>35</v>
      </c>
      <c r="L43" s="102">
        <v>134</v>
      </c>
      <c r="M43" s="99">
        <v>1889</v>
      </c>
      <c r="N43" s="102">
        <v>18</v>
      </c>
      <c r="O43" s="99">
        <v>1939</v>
      </c>
    </row>
    <row r="44" spans="1:23" ht="24" customHeight="1">
      <c r="A44" s="109"/>
      <c r="B44" s="110" t="s">
        <v>87</v>
      </c>
      <c r="C44" s="110">
        <v>23126</v>
      </c>
      <c r="D44" s="110">
        <v>4754</v>
      </c>
      <c r="E44" s="101">
        <v>13684</v>
      </c>
      <c r="F44" s="101">
        <v>22345</v>
      </c>
      <c r="G44" s="101">
        <v>23126</v>
      </c>
      <c r="H44" s="110">
        <v>272</v>
      </c>
      <c r="I44" s="110">
        <v>2658</v>
      </c>
      <c r="J44" s="110">
        <v>13568</v>
      </c>
      <c r="K44" s="110">
        <v>2204</v>
      </c>
      <c r="L44" s="110">
        <v>207</v>
      </c>
      <c r="M44" s="110">
        <v>18637</v>
      </c>
      <c r="N44" s="110">
        <v>30</v>
      </c>
      <c r="O44" s="99">
        <v>18939</v>
      </c>
    </row>
  </sheetData>
  <mergeCells count="20">
    <mergeCell ref="H6:O7"/>
    <mergeCell ref="H8:H10"/>
    <mergeCell ref="I8:M8"/>
    <mergeCell ref="N8:N10"/>
    <mergeCell ref="O8:O10"/>
    <mergeCell ref="I9:I10"/>
    <mergeCell ref="J9:J10"/>
    <mergeCell ref="K9:K10"/>
    <mergeCell ref="A1:O1"/>
    <mergeCell ref="A2:O3"/>
    <mergeCell ref="A4:O4"/>
    <mergeCell ref="A5:O5"/>
    <mergeCell ref="A6:A10"/>
    <mergeCell ref="B6:B10"/>
    <mergeCell ref="C6:C10"/>
    <mergeCell ref="D6:D10"/>
    <mergeCell ref="E6:E10"/>
    <mergeCell ref="L9:L10"/>
    <mergeCell ref="F6:F10"/>
    <mergeCell ref="G6:G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"/>
  <sheetViews>
    <sheetView topLeftCell="A40" workbookViewId="0">
      <selection activeCell="I49" sqref="I49"/>
    </sheetView>
  </sheetViews>
  <sheetFormatPr defaultRowHeight="15"/>
  <cols>
    <col min="1" max="1" width="9.140625" style="111"/>
    <col min="2" max="2" width="18.5703125" style="111" customWidth="1"/>
    <col min="3" max="3" width="9.140625" style="111"/>
    <col min="4" max="4" width="24.140625" style="111" customWidth="1"/>
    <col min="5" max="5" width="11" style="111" customWidth="1"/>
    <col min="6" max="11" width="9.140625" style="111"/>
    <col min="12" max="12" width="16.140625" style="111" customWidth="1"/>
    <col min="13" max="16384" width="9.140625" style="111"/>
  </cols>
  <sheetData>
    <row r="1" spans="1:12" ht="15.75">
      <c r="A1" s="587" t="s">
        <v>424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9"/>
    </row>
    <row r="2" spans="1:12" s="112" customFormat="1" ht="41.25" customHeight="1">
      <c r="A2" s="590" t="s">
        <v>425</v>
      </c>
      <c r="B2" s="590" t="s">
        <v>426</v>
      </c>
      <c r="C2" s="590"/>
      <c r="D2" s="590" t="s">
        <v>362</v>
      </c>
      <c r="E2" s="591" t="s">
        <v>427</v>
      </c>
      <c r="F2" s="591"/>
      <c r="G2" s="592" t="s">
        <v>461</v>
      </c>
      <c r="H2" s="593"/>
      <c r="I2" s="592" t="s">
        <v>462</v>
      </c>
      <c r="J2" s="593"/>
      <c r="K2" s="592" t="s">
        <v>463</v>
      </c>
      <c r="L2" s="593"/>
    </row>
    <row r="3" spans="1:12" s="114" customFormat="1" ht="15.75">
      <c r="A3" s="590"/>
      <c r="B3" s="590"/>
      <c r="C3" s="590"/>
      <c r="D3" s="590"/>
      <c r="E3" s="113" t="s">
        <v>428</v>
      </c>
      <c r="F3" s="113" t="s">
        <v>429</v>
      </c>
      <c r="G3" s="113" t="s">
        <v>428</v>
      </c>
      <c r="H3" s="113" t="s">
        <v>429</v>
      </c>
      <c r="I3" s="113" t="s">
        <v>428</v>
      </c>
      <c r="J3" s="113" t="s">
        <v>429</v>
      </c>
      <c r="K3" s="113" t="s">
        <v>428</v>
      </c>
      <c r="L3" s="113" t="s">
        <v>429</v>
      </c>
    </row>
    <row r="4" spans="1:12" s="115" customFormat="1" ht="31.5" customHeight="1">
      <c r="A4" s="584" t="s">
        <v>430</v>
      </c>
      <c r="B4" s="585"/>
      <c r="C4" s="585"/>
      <c r="D4" s="586"/>
    </row>
    <row r="5" spans="1:12">
      <c r="A5" s="111">
        <v>1</v>
      </c>
      <c r="B5" s="111" t="s">
        <v>431</v>
      </c>
      <c r="C5" s="111">
        <v>1</v>
      </c>
      <c r="D5" s="111" t="s">
        <v>432</v>
      </c>
      <c r="E5" s="111">
        <v>402703</v>
      </c>
      <c r="F5" s="111">
        <v>113134</v>
      </c>
      <c r="G5" s="111">
        <v>106392</v>
      </c>
      <c r="H5" s="111">
        <v>86584</v>
      </c>
      <c r="I5" s="111">
        <v>105851</v>
      </c>
      <c r="J5" s="111">
        <v>85654</v>
      </c>
      <c r="K5" s="111">
        <v>105535</v>
      </c>
      <c r="L5" s="111">
        <v>82381</v>
      </c>
    </row>
    <row r="6" spans="1:12">
      <c r="A6" s="111">
        <v>2</v>
      </c>
      <c r="B6" s="111" t="s">
        <v>198</v>
      </c>
      <c r="C6" s="111">
        <v>2</v>
      </c>
      <c r="D6" s="111" t="s">
        <v>433</v>
      </c>
      <c r="E6" s="111">
        <v>322947</v>
      </c>
      <c r="F6" s="111">
        <v>147065</v>
      </c>
      <c r="G6" s="111">
        <v>106552</v>
      </c>
      <c r="H6" s="111">
        <v>88934</v>
      </c>
      <c r="I6" s="111">
        <v>106552</v>
      </c>
      <c r="J6" s="111">
        <v>87652</v>
      </c>
      <c r="K6" s="111">
        <v>106552</v>
      </c>
      <c r="L6" s="111">
        <v>87651</v>
      </c>
    </row>
    <row r="7" spans="1:12">
      <c r="A7" s="111">
        <v>3</v>
      </c>
      <c r="B7" s="111" t="s">
        <v>222</v>
      </c>
      <c r="C7" s="111">
        <v>3</v>
      </c>
      <c r="D7" s="111" t="s">
        <v>51</v>
      </c>
      <c r="E7" s="111">
        <v>391607</v>
      </c>
      <c r="F7" s="111">
        <v>189904</v>
      </c>
      <c r="G7" s="111">
        <v>182189</v>
      </c>
      <c r="H7" s="111">
        <v>137515</v>
      </c>
      <c r="I7" s="111">
        <v>181124</v>
      </c>
      <c r="J7" s="111">
        <v>137515</v>
      </c>
      <c r="K7" s="111">
        <v>179929</v>
      </c>
      <c r="L7" s="111">
        <v>136844</v>
      </c>
    </row>
    <row r="8" spans="1:12" s="43" customFormat="1" ht="15.75">
      <c r="B8" s="587" t="s">
        <v>434</v>
      </c>
      <c r="C8" s="588"/>
      <c r="D8" s="589"/>
      <c r="E8" s="116">
        <v>1117257</v>
      </c>
      <c r="F8" s="116">
        <v>450103</v>
      </c>
      <c r="G8" s="116">
        <v>395133</v>
      </c>
      <c r="H8" s="116">
        <v>313033</v>
      </c>
      <c r="I8" s="116">
        <v>393527</v>
      </c>
      <c r="J8" s="116">
        <v>310821</v>
      </c>
      <c r="K8" s="116">
        <v>392016</v>
      </c>
      <c r="L8" s="116">
        <v>306876</v>
      </c>
    </row>
    <row r="9" spans="1:12" s="115" customFormat="1" ht="15.75">
      <c r="A9" s="584" t="s">
        <v>435</v>
      </c>
      <c r="B9" s="585"/>
      <c r="C9" s="585"/>
      <c r="D9" s="586"/>
    </row>
    <row r="10" spans="1:12">
      <c r="A10" s="111">
        <v>1</v>
      </c>
      <c r="B10" s="111" t="s">
        <v>308</v>
      </c>
      <c r="C10" s="111">
        <v>1</v>
      </c>
      <c r="D10" s="111" t="s">
        <v>436</v>
      </c>
      <c r="E10" s="111">
        <v>14210</v>
      </c>
      <c r="F10" s="111">
        <v>1558</v>
      </c>
      <c r="G10" s="111">
        <v>4092</v>
      </c>
      <c r="H10" s="111">
        <v>835</v>
      </c>
      <c r="I10" s="111">
        <v>2122</v>
      </c>
      <c r="J10" s="111">
        <v>512</v>
      </c>
      <c r="K10" s="111">
        <v>2121</v>
      </c>
      <c r="L10" s="111">
        <v>507</v>
      </c>
    </row>
    <row r="11" spans="1:12">
      <c r="C11" s="111">
        <v>2</v>
      </c>
      <c r="D11" s="111" t="s">
        <v>437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</row>
    <row r="12" spans="1:12" ht="15.75">
      <c r="B12" s="43"/>
      <c r="C12" s="111">
        <v>3</v>
      </c>
      <c r="D12" s="117" t="s">
        <v>438</v>
      </c>
      <c r="E12" s="111">
        <v>0</v>
      </c>
      <c r="F12" s="111">
        <v>40437</v>
      </c>
      <c r="G12" s="111">
        <v>0</v>
      </c>
      <c r="H12" s="111">
        <v>22224</v>
      </c>
      <c r="I12" s="111">
        <v>0</v>
      </c>
      <c r="J12" s="111">
        <v>12416</v>
      </c>
      <c r="K12" s="111">
        <v>0</v>
      </c>
      <c r="L12" s="111">
        <v>12416</v>
      </c>
    </row>
    <row r="13" spans="1:12">
      <c r="C13" s="111">
        <v>4</v>
      </c>
      <c r="D13" s="111" t="s">
        <v>439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</row>
    <row r="14" spans="1:12">
      <c r="C14" s="111">
        <v>5</v>
      </c>
      <c r="D14" s="111" t="s">
        <v>440</v>
      </c>
      <c r="E14" s="111">
        <v>0</v>
      </c>
      <c r="F14" s="111">
        <v>12098</v>
      </c>
      <c r="G14" s="111">
        <v>0</v>
      </c>
      <c r="H14" s="111">
        <v>6250</v>
      </c>
      <c r="I14" s="111">
        <v>0</v>
      </c>
      <c r="J14" s="111">
        <v>4323</v>
      </c>
      <c r="K14" s="111">
        <v>0</v>
      </c>
      <c r="L14" s="111">
        <v>4323</v>
      </c>
    </row>
    <row r="15" spans="1:12">
      <c r="C15" s="111">
        <v>6</v>
      </c>
      <c r="D15" s="111" t="s">
        <v>47</v>
      </c>
      <c r="E15" s="111">
        <v>3220</v>
      </c>
      <c r="F15" s="111">
        <v>2242</v>
      </c>
      <c r="G15" s="111">
        <v>1516</v>
      </c>
      <c r="H15" s="111">
        <v>1177</v>
      </c>
      <c r="I15" s="111">
        <v>1363</v>
      </c>
      <c r="J15" s="111">
        <v>351</v>
      </c>
      <c r="K15" s="111">
        <v>1363</v>
      </c>
      <c r="L15" s="111">
        <v>339</v>
      </c>
    </row>
    <row r="16" spans="1:12">
      <c r="C16" s="111">
        <v>7</v>
      </c>
      <c r="D16" s="111" t="s">
        <v>51</v>
      </c>
      <c r="E16" s="111">
        <v>2298</v>
      </c>
      <c r="F16" s="111">
        <v>220</v>
      </c>
      <c r="G16" s="111">
        <v>1778</v>
      </c>
      <c r="H16" s="111">
        <v>170</v>
      </c>
      <c r="I16" s="111">
        <v>1778</v>
      </c>
      <c r="J16" s="111">
        <v>168</v>
      </c>
      <c r="K16" s="111">
        <v>1773</v>
      </c>
      <c r="L16" s="111">
        <v>168</v>
      </c>
    </row>
    <row r="17" spans="1:12" s="118" customFormat="1" ht="15.75">
      <c r="B17" s="43" t="s">
        <v>441</v>
      </c>
      <c r="E17" s="118">
        <v>19728</v>
      </c>
      <c r="F17" s="118">
        <v>56555</v>
      </c>
      <c r="G17" s="118">
        <v>7386</v>
      </c>
      <c r="H17" s="118">
        <v>30656</v>
      </c>
      <c r="I17" s="118">
        <v>5263</v>
      </c>
      <c r="J17" s="118">
        <v>17770</v>
      </c>
      <c r="K17" s="118">
        <v>5257</v>
      </c>
      <c r="L17" s="118">
        <v>17753</v>
      </c>
    </row>
    <row r="18" spans="1:12" s="118" customFormat="1" ht="15.75">
      <c r="B18" s="43"/>
    </row>
    <row r="19" spans="1:12">
      <c r="A19" s="111">
        <v>2</v>
      </c>
      <c r="B19" s="111" t="s">
        <v>352</v>
      </c>
      <c r="C19" s="111">
        <v>1</v>
      </c>
      <c r="D19" s="111" t="s">
        <v>436</v>
      </c>
      <c r="E19" s="111">
        <v>34775</v>
      </c>
      <c r="F19" s="111">
        <v>2757</v>
      </c>
      <c r="G19" s="111">
        <v>3544</v>
      </c>
      <c r="H19" s="111">
        <v>507</v>
      </c>
      <c r="I19" s="111">
        <v>3267</v>
      </c>
      <c r="J19" s="111">
        <v>64</v>
      </c>
      <c r="K19" s="111">
        <v>3245</v>
      </c>
      <c r="L19" s="111">
        <v>47</v>
      </c>
    </row>
    <row r="20" spans="1:12">
      <c r="C20" s="111">
        <v>2</v>
      </c>
      <c r="D20" s="111" t="s">
        <v>437</v>
      </c>
      <c r="E20" s="111">
        <v>18360</v>
      </c>
      <c r="F20" s="111">
        <v>1002</v>
      </c>
      <c r="G20" s="111">
        <v>935</v>
      </c>
      <c r="H20" s="111">
        <v>370</v>
      </c>
      <c r="I20" s="111">
        <v>694</v>
      </c>
      <c r="J20" s="111">
        <v>0</v>
      </c>
      <c r="K20" s="111">
        <v>610</v>
      </c>
      <c r="L20" s="111">
        <v>0</v>
      </c>
    </row>
    <row r="21" spans="1:12">
      <c r="C21" s="111">
        <v>3</v>
      </c>
      <c r="D21" s="117" t="s">
        <v>438</v>
      </c>
      <c r="E21" s="111">
        <v>0</v>
      </c>
      <c r="F21" s="111">
        <v>10936</v>
      </c>
      <c r="G21" s="111">
        <v>0</v>
      </c>
      <c r="H21" s="111">
        <v>4921</v>
      </c>
      <c r="I21" s="111">
        <v>0</v>
      </c>
      <c r="J21" s="111">
        <v>3470</v>
      </c>
      <c r="K21" s="111">
        <v>0</v>
      </c>
      <c r="L21" s="111">
        <v>3470</v>
      </c>
    </row>
    <row r="22" spans="1:12">
      <c r="C22" s="111">
        <v>4</v>
      </c>
      <c r="D22" s="111" t="s">
        <v>439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</row>
    <row r="23" spans="1:12">
      <c r="C23" s="111">
        <v>5</v>
      </c>
      <c r="D23" s="111" t="s">
        <v>440</v>
      </c>
      <c r="E23" s="111">
        <v>0</v>
      </c>
      <c r="F23" s="111">
        <v>7276</v>
      </c>
      <c r="G23" s="111">
        <v>0</v>
      </c>
      <c r="H23" s="111">
        <v>3806</v>
      </c>
      <c r="I23" s="111">
        <v>0</v>
      </c>
      <c r="J23" s="111">
        <v>2634</v>
      </c>
      <c r="K23" s="111">
        <v>0</v>
      </c>
      <c r="L23" s="111">
        <v>2634</v>
      </c>
    </row>
    <row r="24" spans="1:12">
      <c r="C24" s="111">
        <v>6</v>
      </c>
      <c r="D24" s="111" t="s">
        <v>47</v>
      </c>
      <c r="E24" s="111">
        <v>12580</v>
      </c>
      <c r="F24" s="111">
        <v>664</v>
      </c>
      <c r="G24" s="111">
        <v>2999</v>
      </c>
      <c r="H24" s="111">
        <v>467</v>
      </c>
      <c r="I24" s="111">
        <v>2515</v>
      </c>
      <c r="J24" s="111">
        <v>0</v>
      </c>
      <c r="K24" s="111">
        <v>2509</v>
      </c>
      <c r="L24" s="111">
        <v>0</v>
      </c>
    </row>
    <row r="25" spans="1:12">
      <c r="C25" s="111">
        <v>7</v>
      </c>
      <c r="D25" s="111" t="s">
        <v>51</v>
      </c>
      <c r="E25" s="111">
        <v>21052</v>
      </c>
      <c r="F25" s="111">
        <v>900</v>
      </c>
      <c r="G25" s="111">
        <v>4554</v>
      </c>
      <c r="H25" s="111">
        <v>80</v>
      </c>
      <c r="I25" s="111">
        <v>4554</v>
      </c>
      <c r="J25" s="111">
        <v>78</v>
      </c>
      <c r="K25" s="111">
        <v>4539</v>
      </c>
      <c r="L25" s="111">
        <v>78</v>
      </c>
    </row>
    <row r="26" spans="1:12" s="118" customFormat="1" ht="15.75">
      <c r="B26" s="576" t="s">
        <v>442</v>
      </c>
      <c r="C26" s="577"/>
      <c r="D26" s="578"/>
      <c r="E26" s="118">
        <v>86767</v>
      </c>
      <c r="F26" s="118">
        <v>23535</v>
      </c>
      <c r="G26" s="118">
        <v>12032</v>
      </c>
      <c r="H26" s="118">
        <v>10151</v>
      </c>
      <c r="I26" s="118">
        <v>11030</v>
      </c>
      <c r="J26" s="118">
        <v>6246</v>
      </c>
      <c r="K26" s="118">
        <v>10903</v>
      </c>
      <c r="L26" s="118">
        <v>6229</v>
      </c>
    </row>
    <row r="27" spans="1:12" s="43" customFormat="1" ht="15.75">
      <c r="A27" s="119"/>
      <c r="C27" s="119"/>
      <c r="D27" s="119"/>
      <c r="E27" s="116"/>
      <c r="F27" s="116"/>
      <c r="G27" s="116"/>
      <c r="H27" s="116"/>
      <c r="I27" s="116"/>
      <c r="J27" s="116"/>
      <c r="K27" s="116"/>
      <c r="L27" s="116"/>
    </row>
    <row r="28" spans="1:12">
      <c r="A28" s="111">
        <v>3</v>
      </c>
      <c r="B28" s="111" t="s">
        <v>443</v>
      </c>
      <c r="C28" s="111">
        <v>1</v>
      </c>
      <c r="D28" s="111" t="s">
        <v>93</v>
      </c>
      <c r="E28" s="120">
        <v>135916</v>
      </c>
      <c r="F28" s="120">
        <v>12942</v>
      </c>
      <c r="G28" s="120">
        <v>4629</v>
      </c>
      <c r="H28" s="120">
        <v>9495</v>
      </c>
      <c r="I28" s="120">
        <v>4547</v>
      </c>
      <c r="J28" s="120">
        <v>8664</v>
      </c>
      <c r="K28" s="120">
        <v>4482</v>
      </c>
      <c r="L28" s="120">
        <v>8545</v>
      </c>
    </row>
    <row r="29" spans="1:12">
      <c r="C29" s="111">
        <v>2</v>
      </c>
      <c r="D29" s="111" t="s">
        <v>26</v>
      </c>
      <c r="E29" s="120">
        <v>17738</v>
      </c>
      <c r="F29" s="120">
        <v>1615</v>
      </c>
      <c r="G29" s="120">
        <v>0</v>
      </c>
      <c r="H29" s="120">
        <v>1222</v>
      </c>
      <c r="I29" s="120">
        <v>0</v>
      </c>
      <c r="J29" s="120">
        <v>1222</v>
      </c>
      <c r="K29" s="120">
        <v>0</v>
      </c>
      <c r="L29" s="120">
        <v>1216</v>
      </c>
    </row>
    <row r="30" spans="1:12">
      <c r="C30" s="111">
        <v>3</v>
      </c>
      <c r="D30" s="111" t="s">
        <v>32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</row>
    <row r="31" spans="1:12">
      <c r="C31" s="111">
        <v>4</v>
      </c>
      <c r="D31" s="121" t="s">
        <v>444</v>
      </c>
      <c r="E31" s="120">
        <v>13821</v>
      </c>
      <c r="F31" s="120">
        <v>1010</v>
      </c>
      <c r="G31" s="120">
        <v>0</v>
      </c>
      <c r="H31" s="120">
        <v>973</v>
      </c>
      <c r="I31" s="120">
        <v>0</v>
      </c>
      <c r="J31" s="120">
        <v>470</v>
      </c>
      <c r="K31" s="120">
        <v>0</v>
      </c>
      <c r="L31" s="120">
        <v>470</v>
      </c>
    </row>
    <row r="32" spans="1:12">
      <c r="C32" s="111">
        <v>5</v>
      </c>
      <c r="D32" s="111" t="s">
        <v>445</v>
      </c>
      <c r="E32" s="120">
        <v>0</v>
      </c>
      <c r="F32" s="120">
        <v>5301</v>
      </c>
      <c r="G32" s="120">
        <v>0</v>
      </c>
      <c r="H32" s="120">
        <v>3626</v>
      </c>
      <c r="I32" s="120">
        <v>0</v>
      </c>
      <c r="J32" s="120">
        <v>3153</v>
      </c>
      <c r="K32" s="120">
        <v>0</v>
      </c>
      <c r="L32" s="120">
        <v>2821</v>
      </c>
    </row>
    <row r="33" spans="1:12">
      <c r="C33" s="111">
        <v>6</v>
      </c>
      <c r="D33" s="121" t="s">
        <v>437</v>
      </c>
      <c r="E33" s="120">
        <v>21276</v>
      </c>
      <c r="F33" s="120">
        <v>1882</v>
      </c>
      <c r="G33" s="120">
        <v>2436</v>
      </c>
      <c r="H33" s="120">
        <v>1109</v>
      </c>
      <c r="I33" s="120">
        <v>2208</v>
      </c>
      <c r="J33" s="120">
        <v>668</v>
      </c>
      <c r="K33" s="120">
        <v>2152</v>
      </c>
      <c r="L33" s="120">
        <v>643</v>
      </c>
    </row>
    <row r="34" spans="1:12">
      <c r="C34" s="111">
        <v>7</v>
      </c>
      <c r="D34" s="111" t="s">
        <v>446</v>
      </c>
      <c r="E34" s="120">
        <v>382010</v>
      </c>
      <c r="F34" s="120">
        <v>47984</v>
      </c>
      <c r="G34" s="120">
        <v>43937</v>
      </c>
      <c r="H34" s="120">
        <v>36853</v>
      </c>
      <c r="I34" s="120">
        <v>43509</v>
      </c>
      <c r="J34" s="120">
        <v>34975</v>
      </c>
      <c r="K34" s="120">
        <v>42835</v>
      </c>
      <c r="L34" s="120">
        <v>34898</v>
      </c>
    </row>
    <row r="35" spans="1:12">
      <c r="C35" s="111">
        <v>8</v>
      </c>
      <c r="D35" s="111" t="s">
        <v>440</v>
      </c>
      <c r="E35" s="120">
        <v>7599</v>
      </c>
      <c r="F35" s="120">
        <v>2700</v>
      </c>
      <c r="G35" s="120">
        <v>2320</v>
      </c>
      <c r="H35" s="120">
        <v>2252</v>
      </c>
      <c r="I35" s="120">
        <v>2100</v>
      </c>
      <c r="J35" s="120">
        <v>2252</v>
      </c>
      <c r="K35" s="120">
        <v>2100</v>
      </c>
      <c r="L35" s="120">
        <v>2252</v>
      </c>
    </row>
    <row r="36" spans="1:12">
      <c r="C36" s="111">
        <v>9</v>
      </c>
      <c r="D36" s="111" t="s">
        <v>432</v>
      </c>
      <c r="E36" s="120">
        <v>105272</v>
      </c>
      <c r="F36" s="120">
        <v>12458</v>
      </c>
      <c r="G36" s="120">
        <v>8734</v>
      </c>
      <c r="H36" s="120">
        <v>10003</v>
      </c>
      <c r="I36" s="120">
        <v>8707</v>
      </c>
      <c r="J36" s="120">
        <v>9533</v>
      </c>
      <c r="K36" s="120">
        <v>8601</v>
      </c>
      <c r="L36" s="120">
        <v>9019</v>
      </c>
    </row>
    <row r="37" spans="1:12">
      <c r="C37" s="111">
        <v>10</v>
      </c>
      <c r="D37" s="111" t="s">
        <v>447</v>
      </c>
      <c r="E37" s="120">
        <v>49009</v>
      </c>
      <c r="F37" s="120">
        <v>5288</v>
      </c>
      <c r="G37" s="120">
        <v>5839</v>
      </c>
      <c r="H37" s="120">
        <v>4089</v>
      </c>
      <c r="I37" s="120">
        <v>5806</v>
      </c>
      <c r="J37" s="120">
        <v>3470</v>
      </c>
      <c r="K37" s="120">
        <v>5459</v>
      </c>
      <c r="L37" s="120">
        <v>3295</v>
      </c>
    </row>
    <row r="38" spans="1:12">
      <c r="C38" s="111">
        <v>11</v>
      </c>
      <c r="D38" s="111" t="s">
        <v>51</v>
      </c>
      <c r="E38" s="120">
        <v>90104</v>
      </c>
      <c r="F38" s="120">
        <v>8220</v>
      </c>
      <c r="G38" s="120">
        <v>5439</v>
      </c>
      <c r="H38" s="120">
        <v>6052</v>
      </c>
      <c r="I38" s="120">
        <v>5407</v>
      </c>
      <c r="J38" s="120">
        <v>6052</v>
      </c>
      <c r="K38" s="120">
        <v>5198</v>
      </c>
      <c r="L38" s="120">
        <v>6052</v>
      </c>
    </row>
    <row r="39" spans="1:12" s="118" customFormat="1" ht="15.75">
      <c r="B39" s="576" t="s">
        <v>448</v>
      </c>
      <c r="C39" s="577"/>
      <c r="D39" s="578"/>
      <c r="E39" s="122">
        <v>822745</v>
      </c>
      <c r="F39" s="122">
        <v>99400</v>
      </c>
      <c r="G39" s="122">
        <v>73334</v>
      </c>
      <c r="H39" s="122">
        <v>75674</v>
      </c>
      <c r="I39" s="122">
        <v>72284</v>
      </c>
      <c r="J39" s="122">
        <v>70459</v>
      </c>
      <c r="K39" s="122">
        <v>70827</v>
      </c>
      <c r="L39" s="122">
        <v>69211</v>
      </c>
    </row>
    <row r="40" spans="1:12" s="43" customFormat="1" ht="15.75">
      <c r="A40" s="119"/>
      <c r="C40" s="119"/>
      <c r="D40" s="119"/>
      <c r="E40" s="123"/>
      <c r="F40" s="123"/>
      <c r="G40" s="123"/>
      <c r="H40" s="123"/>
      <c r="I40" s="123"/>
      <c r="J40" s="123"/>
      <c r="K40" s="123"/>
      <c r="L40" s="123"/>
    </row>
    <row r="41" spans="1:12">
      <c r="A41" s="111">
        <v>4</v>
      </c>
      <c r="B41" s="117" t="s">
        <v>299</v>
      </c>
      <c r="C41" s="117"/>
      <c r="D41" s="117"/>
    </row>
    <row r="42" spans="1:12" s="124" customFormat="1">
      <c r="C42" s="124">
        <v>1</v>
      </c>
      <c r="D42" s="111" t="s">
        <v>449</v>
      </c>
      <c r="E42" s="120">
        <v>24932</v>
      </c>
      <c r="F42" s="120">
        <v>4721</v>
      </c>
      <c r="G42" s="120">
        <v>10182</v>
      </c>
      <c r="H42" s="120">
        <v>1745</v>
      </c>
      <c r="I42" s="120">
        <v>9233</v>
      </c>
      <c r="J42" s="120">
        <v>1316</v>
      </c>
      <c r="K42" s="120">
        <v>9233</v>
      </c>
      <c r="L42" s="120">
        <v>1301</v>
      </c>
    </row>
    <row r="43" spans="1:12">
      <c r="C43" s="111">
        <v>2</v>
      </c>
      <c r="D43" s="111" t="s">
        <v>450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</row>
    <row r="44" spans="1:12">
      <c r="C44" s="111">
        <v>3</v>
      </c>
      <c r="D44" s="111" t="s">
        <v>451</v>
      </c>
      <c r="E44" s="120">
        <v>15636</v>
      </c>
      <c r="F44" s="120">
        <v>5813</v>
      </c>
      <c r="G44" s="120">
        <v>6143</v>
      </c>
      <c r="H44" s="120">
        <v>2049</v>
      </c>
      <c r="I44" s="120">
        <v>5172</v>
      </c>
      <c r="J44" s="120">
        <v>769</v>
      </c>
      <c r="K44" s="120">
        <v>4973</v>
      </c>
      <c r="L44" s="120">
        <v>736</v>
      </c>
    </row>
    <row r="45" spans="1:12">
      <c r="C45" s="111">
        <v>4</v>
      </c>
      <c r="D45" s="111" t="s">
        <v>452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</row>
    <row r="46" spans="1:12">
      <c r="C46" s="111">
        <v>5</v>
      </c>
      <c r="D46" s="111" t="s">
        <v>453</v>
      </c>
      <c r="E46" s="120">
        <v>69837</v>
      </c>
      <c r="F46" s="120">
        <v>8084</v>
      </c>
      <c r="G46" s="120">
        <v>17104</v>
      </c>
      <c r="H46" s="120">
        <v>3247</v>
      </c>
      <c r="I46" s="120">
        <v>5370</v>
      </c>
      <c r="J46" s="120">
        <v>3247</v>
      </c>
      <c r="K46" s="120">
        <v>4623</v>
      </c>
      <c r="L46" s="120">
        <v>3147</v>
      </c>
    </row>
    <row r="47" spans="1:12">
      <c r="C47" s="111">
        <v>6</v>
      </c>
      <c r="D47" s="111" t="s">
        <v>454</v>
      </c>
      <c r="E47" s="120">
        <v>5525</v>
      </c>
      <c r="F47" s="120">
        <v>1409</v>
      </c>
      <c r="G47" s="120">
        <v>290</v>
      </c>
      <c r="H47" s="120">
        <v>846</v>
      </c>
      <c r="I47" s="120">
        <v>0</v>
      </c>
      <c r="J47" s="120">
        <v>132</v>
      </c>
      <c r="K47" s="120">
        <v>0</v>
      </c>
      <c r="L47" s="120">
        <v>132</v>
      </c>
    </row>
    <row r="48" spans="1:12">
      <c r="C48" s="111">
        <v>7</v>
      </c>
      <c r="D48" s="111" t="s">
        <v>455</v>
      </c>
      <c r="E48" s="120">
        <v>0</v>
      </c>
      <c r="F48" s="120">
        <v>1337</v>
      </c>
      <c r="G48" s="120">
        <v>0</v>
      </c>
      <c r="H48" s="120">
        <v>311</v>
      </c>
      <c r="I48" s="120">
        <v>0</v>
      </c>
      <c r="J48" s="120">
        <v>110</v>
      </c>
      <c r="K48" s="120">
        <v>0</v>
      </c>
      <c r="L48" s="120">
        <v>110</v>
      </c>
    </row>
    <row r="49" spans="1:12">
      <c r="C49" s="111">
        <v>8</v>
      </c>
      <c r="D49" s="111" t="s">
        <v>446</v>
      </c>
      <c r="E49" s="120">
        <v>438002</v>
      </c>
      <c r="F49" s="120">
        <v>65435</v>
      </c>
      <c r="G49" s="120">
        <v>159234</v>
      </c>
      <c r="H49" s="120">
        <v>46399</v>
      </c>
      <c r="I49" s="120">
        <v>158458</v>
      </c>
      <c r="J49" s="120">
        <v>37889</v>
      </c>
      <c r="K49" s="120">
        <v>156464</v>
      </c>
      <c r="L49" s="120">
        <v>36593</v>
      </c>
    </row>
    <row r="50" spans="1:12">
      <c r="C50" s="111">
        <v>9</v>
      </c>
      <c r="D50" s="111" t="s">
        <v>440</v>
      </c>
      <c r="E50" s="120">
        <v>15732</v>
      </c>
      <c r="F50" s="120">
        <v>11897</v>
      </c>
      <c r="G50" s="120">
        <v>8515</v>
      </c>
      <c r="H50" s="120">
        <v>9404</v>
      </c>
      <c r="I50" s="120">
        <v>7741</v>
      </c>
      <c r="J50" s="120">
        <v>9017</v>
      </c>
      <c r="K50" s="120">
        <v>7741</v>
      </c>
      <c r="L50" s="120">
        <v>8942</v>
      </c>
    </row>
    <row r="51" spans="1:12">
      <c r="C51" s="111">
        <v>10</v>
      </c>
      <c r="D51" s="121" t="s">
        <v>432</v>
      </c>
      <c r="E51" s="120">
        <v>128805</v>
      </c>
      <c r="F51" s="120">
        <v>15587</v>
      </c>
      <c r="G51" s="120">
        <v>38074</v>
      </c>
      <c r="H51" s="120">
        <v>11366</v>
      </c>
      <c r="I51" s="120">
        <v>37964</v>
      </c>
      <c r="J51" s="120">
        <v>7067</v>
      </c>
      <c r="K51" s="120">
        <v>36348</v>
      </c>
      <c r="L51" s="120">
        <v>6025</v>
      </c>
    </row>
    <row r="52" spans="1:12">
      <c r="C52" s="111">
        <v>11</v>
      </c>
      <c r="D52" s="111" t="s">
        <v>456</v>
      </c>
      <c r="E52" s="120">
        <v>126987</v>
      </c>
      <c r="F52" s="120">
        <v>17087</v>
      </c>
      <c r="G52" s="120">
        <v>52211</v>
      </c>
      <c r="H52" s="120">
        <v>12815</v>
      </c>
      <c r="I52" s="120">
        <v>51071</v>
      </c>
      <c r="J52" s="120">
        <v>6521</v>
      </c>
      <c r="K52" s="120">
        <v>50032</v>
      </c>
      <c r="L52" s="120">
        <v>5631</v>
      </c>
    </row>
    <row r="53" spans="1:12">
      <c r="C53" s="111">
        <v>12</v>
      </c>
      <c r="D53" s="111" t="s">
        <v>457</v>
      </c>
      <c r="E53" s="120">
        <v>3562</v>
      </c>
      <c r="F53" s="120">
        <v>1729</v>
      </c>
      <c r="G53" s="120">
        <v>1902</v>
      </c>
      <c r="H53" s="120">
        <v>675</v>
      </c>
      <c r="I53" s="120">
        <v>1902</v>
      </c>
      <c r="J53" s="120">
        <v>660</v>
      </c>
      <c r="K53" s="120">
        <v>1896</v>
      </c>
      <c r="L53" s="120">
        <v>654</v>
      </c>
    </row>
    <row r="54" spans="1:12" s="118" customFormat="1" ht="15.75">
      <c r="B54" s="118" t="s">
        <v>458</v>
      </c>
      <c r="E54" s="122">
        <v>829018</v>
      </c>
      <c r="F54" s="122">
        <v>133099</v>
      </c>
      <c r="G54" s="122">
        <v>293655</v>
      </c>
      <c r="H54" s="122">
        <v>88857</v>
      </c>
      <c r="I54" s="122">
        <v>276911</v>
      </c>
      <c r="J54" s="122">
        <v>66728</v>
      </c>
      <c r="K54" s="122">
        <v>271310</v>
      </c>
      <c r="L54" s="122">
        <v>63271</v>
      </c>
    </row>
    <row r="55" spans="1:12">
      <c r="A55" s="125"/>
    </row>
    <row r="56" spans="1:12" s="127" customFormat="1" ht="15.75">
      <c r="A56" s="579" t="s">
        <v>459</v>
      </c>
      <c r="B56" s="580"/>
      <c r="C56" s="580"/>
      <c r="D56" s="581"/>
      <c r="E56" s="126">
        <v>2875515</v>
      </c>
      <c r="F56" s="126">
        <v>762692</v>
      </c>
      <c r="G56" s="126">
        <v>781540</v>
      </c>
      <c r="H56" s="126">
        <v>518371</v>
      </c>
      <c r="I56" s="126">
        <v>759015</v>
      </c>
      <c r="J56" s="126">
        <v>472024</v>
      </c>
      <c r="K56" s="126">
        <v>750313</v>
      </c>
      <c r="L56" s="126">
        <v>463340</v>
      </c>
    </row>
    <row r="57" spans="1:12" ht="15.75">
      <c r="A57" s="582" t="s">
        <v>460</v>
      </c>
      <c r="B57" s="583"/>
      <c r="C57" s="583"/>
      <c r="D57" s="583"/>
      <c r="E57" s="583"/>
      <c r="F57" s="583"/>
      <c r="G57" s="583"/>
      <c r="H57" s="583"/>
      <c r="I57" s="583"/>
      <c r="J57" s="583"/>
      <c r="K57" s="583"/>
      <c r="L57" s="583"/>
    </row>
    <row r="58" spans="1:12" ht="15.75">
      <c r="E58" s="45"/>
      <c r="F58" s="45"/>
      <c r="H58" s="45"/>
      <c r="I58" s="128"/>
      <c r="J58" s="128"/>
      <c r="K58" s="128"/>
      <c r="L58" s="128"/>
    </row>
    <row r="59" spans="1:12">
      <c r="G59" s="120"/>
      <c r="H59" s="120"/>
      <c r="I59" s="120"/>
      <c r="J59" s="120"/>
      <c r="K59" s="120"/>
      <c r="L59" s="120"/>
    </row>
    <row r="60" spans="1:12">
      <c r="D60" s="120"/>
      <c r="H60" s="120"/>
    </row>
    <row r="61" spans="1:12">
      <c r="L61" s="120"/>
    </row>
    <row r="67" spans="12:12">
      <c r="L67" s="120"/>
    </row>
  </sheetData>
  <mergeCells count="16">
    <mergeCell ref="A1:L1"/>
    <mergeCell ref="A2:A3"/>
    <mergeCell ref="B2:B3"/>
    <mergeCell ref="C2:C3"/>
    <mergeCell ref="D2:D3"/>
    <mergeCell ref="E2:F2"/>
    <mergeCell ref="G2:H2"/>
    <mergeCell ref="I2:J2"/>
    <mergeCell ref="K2:L2"/>
    <mergeCell ref="B39:D39"/>
    <mergeCell ref="A56:D56"/>
    <mergeCell ref="A57:L57"/>
    <mergeCell ref="A4:D4"/>
    <mergeCell ref="B8:D8"/>
    <mergeCell ref="A9:D9"/>
    <mergeCell ref="B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5"/>
  <sheetViews>
    <sheetView topLeftCell="A106" workbookViewId="0">
      <selection activeCell="I7" sqref="I7"/>
    </sheetView>
  </sheetViews>
  <sheetFormatPr defaultRowHeight="12.75"/>
  <cols>
    <col min="1" max="1" width="10.140625" style="133" customWidth="1"/>
    <col min="2" max="2" width="35" style="133" customWidth="1"/>
    <col min="3" max="3" width="28.140625" style="133" customWidth="1"/>
    <col min="4" max="4" width="40.28515625" style="133" customWidth="1"/>
    <col min="5" max="5" width="27.7109375" style="147" customWidth="1"/>
    <col min="6" max="16384" width="9.140625" style="133"/>
  </cols>
  <sheetData>
    <row r="1" spans="1:5" s="129" customFormat="1" ht="41.25" customHeight="1">
      <c r="A1" s="594" t="s">
        <v>464</v>
      </c>
      <c r="B1" s="594"/>
      <c r="C1" s="594"/>
      <c r="D1" s="594"/>
      <c r="E1" s="594"/>
    </row>
    <row r="2" spans="1:5" s="129" customFormat="1" ht="39.75" customHeight="1">
      <c r="A2" s="130" t="s">
        <v>465</v>
      </c>
      <c r="B2" s="130" t="s">
        <v>466</v>
      </c>
      <c r="C2" s="130" t="s">
        <v>362</v>
      </c>
      <c r="D2" s="130" t="s">
        <v>467</v>
      </c>
      <c r="E2" s="130" t="s">
        <v>468</v>
      </c>
    </row>
    <row r="3" spans="1:5" ht="27.95" customHeight="1">
      <c r="A3" s="131">
        <v>1</v>
      </c>
      <c r="B3" s="131" t="s">
        <v>192</v>
      </c>
      <c r="C3" s="131" t="s">
        <v>469</v>
      </c>
      <c r="D3" s="131" t="s">
        <v>470</v>
      </c>
      <c r="E3" s="132" t="s">
        <v>471</v>
      </c>
    </row>
    <row r="4" spans="1:5" ht="27.95" customHeight="1">
      <c r="A4" s="134">
        <v>2</v>
      </c>
      <c r="B4" s="134" t="s">
        <v>234</v>
      </c>
      <c r="C4" s="135" t="s">
        <v>472</v>
      </c>
      <c r="D4" s="134" t="s">
        <v>473</v>
      </c>
      <c r="E4" s="135" t="s">
        <v>471</v>
      </c>
    </row>
    <row r="5" spans="1:5" ht="27.95" customHeight="1">
      <c r="A5" s="134">
        <v>3</v>
      </c>
      <c r="B5" s="134" t="s">
        <v>474</v>
      </c>
      <c r="C5" s="135" t="s">
        <v>472</v>
      </c>
      <c r="D5" s="134" t="s">
        <v>475</v>
      </c>
      <c r="E5" s="135" t="s">
        <v>476</v>
      </c>
    </row>
    <row r="6" spans="1:5" ht="27.95" customHeight="1">
      <c r="A6" s="134">
        <v>4</v>
      </c>
      <c r="B6" s="134" t="s">
        <v>168</v>
      </c>
      <c r="C6" s="135" t="s">
        <v>472</v>
      </c>
      <c r="D6" s="134" t="s">
        <v>477</v>
      </c>
      <c r="E6" s="135" t="s">
        <v>478</v>
      </c>
    </row>
    <row r="7" spans="1:5" ht="27.95" customHeight="1">
      <c r="A7" s="134">
        <v>5</v>
      </c>
      <c r="B7" s="134" t="s">
        <v>159</v>
      </c>
      <c r="C7" s="135" t="s">
        <v>472</v>
      </c>
      <c r="D7" s="134" t="s">
        <v>479</v>
      </c>
      <c r="E7" s="135" t="s">
        <v>480</v>
      </c>
    </row>
    <row r="8" spans="1:5" ht="27.95" customHeight="1">
      <c r="A8" s="134">
        <v>6</v>
      </c>
      <c r="B8" s="134" t="s">
        <v>481</v>
      </c>
      <c r="C8" s="135" t="s">
        <v>472</v>
      </c>
      <c r="D8" s="134" t="s">
        <v>482</v>
      </c>
      <c r="E8" s="135" t="s">
        <v>483</v>
      </c>
    </row>
    <row r="9" spans="1:5" ht="27.95" customHeight="1">
      <c r="A9" s="134">
        <v>7</v>
      </c>
      <c r="B9" s="134" t="s">
        <v>171</v>
      </c>
      <c r="C9" s="135" t="s">
        <v>472</v>
      </c>
      <c r="D9" s="134" t="s">
        <v>484</v>
      </c>
      <c r="E9" s="135" t="s">
        <v>485</v>
      </c>
    </row>
    <row r="10" spans="1:5" ht="27.95" customHeight="1">
      <c r="A10" s="134">
        <v>8</v>
      </c>
      <c r="B10" s="134" t="s">
        <v>486</v>
      </c>
      <c r="C10" s="135" t="s">
        <v>472</v>
      </c>
      <c r="D10" s="134" t="s">
        <v>487</v>
      </c>
      <c r="E10" s="136">
        <v>40906</v>
      </c>
    </row>
    <row r="11" spans="1:5" ht="27.95" customHeight="1">
      <c r="A11" s="134">
        <v>9</v>
      </c>
      <c r="B11" s="134" t="s">
        <v>488</v>
      </c>
      <c r="C11" s="135" t="s">
        <v>472</v>
      </c>
      <c r="D11" s="134" t="s">
        <v>489</v>
      </c>
      <c r="E11" s="135" t="s">
        <v>490</v>
      </c>
    </row>
    <row r="12" spans="1:5" ht="27.95" customHeight="1">
      <c r="A12" s="134">
        <v>10</v>
      </c>
      <c r="B12" s="134" t="s">
        <v>491</v>
      </c>
      <c r="C12" s="135" t="s">
        <v>472</v>
      </c>
      <c r="D12" s="134" t="s">
        <v>492</v>
      </c>
      <c r="E12" s="135" t="s">
        <v>493</v>
      </c>
    </row>
    <row r="13" spans="1:5" ht="27.95" customHeight="1">
      <c r="A13" s="134">
        <v>11</v>
      </c>
      <c r="B13" s="134" t="s">
        <v>494</v>
      </c>
      <c r="C13" s="135" t="s">
        <v>472</v>
      </c>
      <c r="D13" s="134" t="s">
        <v>495</v>
      </c>
      <c r="E13" s="135" t="s">
        <v>496</v>
      </c>
    </row>
    <row r="14" spans="1:5" ht="27.95" customHeight="1">
      <c r="A14" s="134">
        <v>12</v>
      </c>
      <c r="B14" s="134" t="s">
        <v>497</v>
      </c>
      <c r="C14" s="135" t="s">
        <v>472</v>
      </c>
      <c r="D14" s="134" t="s">
        <v>498</v>
      </c>
      <c r="E14" s="135" t="s">
        <v>499</v>
      </c>
    </row>
    <row r="15" spans="1:5" ht="27.95" customHeight="1">
      <c r="A15" s="134">
        <v>13</v>
      </c>
      <c r="B15" s="134" t="s">
        <v>500</v>
      </c>
      <c r="C15" s="135" t="s">
        <v>472</v>
      </c>
      <c r="D15" s="134" t="s">
        <v>501</v>
      </c>
      <c r="E15" s="135" t="s">
        <v>502</v>
      </c>
    </row>
    <row r="16" spans="1:5" ht="27.95" customHeight="1">
      <c r="A16" s="134">
        <v>14</v>
      </c>
      <c r="B16" s="134" t="s">
        <v>503</v>
      </c>
      <c r="C16" s="135" t="s">
        <v>472</v>
      </c>
      <c r="D16" s="134" t="s">
        <v>504</v>
      </c>
      <c r="E16" s="135" t="s">
        <v>502</v>
      </c>
    </row>
    <row r="17" spans="1:5" ht="27.95" customHeight="1">
      <c r="A17" s="134">
        <v>15</v>
      </c>
      <c r="B17" s="134" t="s">
        <v>505</v>
      </c>
      <c r="C17" s="135" t="s">
        <v>472</v>
      </c>
      <c r="D17" s="134" t="s">
        <v>506</v>
      </c>
      <c r="E17" s="135" t="s">
        <v>507</v>
      </c>
    </row>
    <row r="18" spans="1:5" ht="27.95" customHeight="1">
      <c r="A18" s="134">
        <v>16</v>
      </c>
      <c r="B18" s="134" t="s">
        <v>508</v>
      </c>
      <c r="C18" s="135" t="s">
        <v>472</v>
      </c>
      <c r="D18" s="134" t="s">
        <v>509</v>
      </c>
      <c r="E18" s="135" t="s">
        <v>507</v>
      </c>
    </row>
    <row r="19" spans="1:5" ht="27.95" customHeight="1">
      <c r="A19" s="134">
        <v>17</v>
      </c>
      <c r="B19" s="134" t="s">
        <v>510</v>
      </c>
      <c r="C19" s="135" t="s">
        <v>472</v>
      </c>
      <c r="D19" s="134" t="s">
        <v>511</v>
      </c>
      <c r="E19" s="135" t="s">
        <v>512</v>
      </c>
    </row>
    <row r="20" spans="1:5" ht="27.95" customHeight="1">
      <c r="A20" s="134">
        <v>18</v>
      </c>
      <c r="B20" s="134" t="s">
        <v>513</v>
      </c>
      <c r="C20" s="135" t="s">
        <v>472</v>
      </c>
      <c r="D20" s="134" t="s">
        <v>514</v>
      </c>
      <c r="E20" s="135" t="s">
        <v>515</v>
      </c>
    </row>
    <row r="21" spans="1:5" ht="27.95" customHeight="1">
      <c r="A21" s="134">
        <v>19</v>
      </c>
      <c r="B21" s="134" t="s">
        <v>210</v>
      </c>
      <c r="C21" s="135" t="s">
        <v>472</v>
      </c>
      <c r="D21" s="137" t="s">
        <v>516</v>
      </c>
      <c r="E21" s="138" t="s">
        <v>517</v>
      </c>
    </row>
    <row r="22" spans="1:5" ht="27.95" customHeight="1">
      <c r="A22" s="134">
        <v>20</v>
      </c>
      <c r="B22" s="134" t="s">
        <v>481</v>
      </c>
      <c r="C22" s="135" t="s">
        <v>472</v>
      </c>
      <c r="D22" s="137" t="s">
        <v>518</v>
      </c>
      <c r="E22" s="138" t="s">
        <v>519</v>
      </c>
    </row>
    <row r="23" spans="1:5" ht="27.95" customHeight="1">
      <c r="A23" s="134">
        <v>21</v>
      </c>
      <c r="B23" s="134" t="s">
        <v>198</v>
      </c>
      <c r="C23" s="134" t="s">
        <v>520</v>
      </c>
      <c r="D23" s="134" t="s">
        <v>521</v>
      </c>
      <c r="E23" s="135" t="s">
        <v>522</v>
      </c>
    </row>
    <row r="24" spans="1:5" ht="27.95" customHeight="1">
      <c r="A24" s="134">
        <v>22</v>
      </c>
      <c r="B24" s="134" t="s">
        <v>210</v>
      </c>
      <c r="C24" s="135" t="s">
        <v>472</v>
      </c>
      <c r="D24" s="134" t="s">
        <v>523</v>
      </c>
      <c r="E24" s="135" t="s">
        <v>522</v>
      </c>
    </row>
    <row r="25" spans="1:5" ht="27.95" customHeight="1">
      <c r="A25" s="134">
        <v>23</v>
      </c>
      <c r="B25" s="134" t="s">
        <v>222</v>
      </c>
      <c r="C25" s="135" t="s">
        <v>472</v>
      </c>
      <c r="D25" s="134" t="s">
        <v>524</v>
      </c>
      <c r="E25" s="135" t="s">
        <v>525</v>
      </c>
    </row>
    <row r="26" spans="1:5" ht="27.95" customHeight="1">
      <c r="A26" s="134">
        <v>24</v>
      </c>
      <c r="B26" s="134" t="s">
        <v>526</v>
      </c>
      <c r="C26" s="135" t="s">
        <v>472</v>
      </c>
      <c r="D26" s="134" t="s">
        <v>527</v>
      </c>
      <c r="E26" s="135" t="s">
        <v>528</v>
      </c>
    </row>
    <row r="27" spans="1:5" ht="27.95" customHeight="1">
      <c r="A27" s="134">
        <v>25</v>
      </c>
      <c r="B27" s="134" t="s">
        <v>529</v>
      </c>
      <c r="C27" s="135" t="s">
        <v>472</v>
      </c>
      <c r="D27" s="134" t="s">
        <v>530</v>
      </c>
      <c r="E27" s="135" t="s">
        <v>528</v>
      </c>
    </row>
    <row r="28" spans="1:5" ht="27.95" customHeight="1">
      <c r="A28" s="134">
        <v>26</v>
      </c>
      <c r="B28" s="134" t="s">
        <v>531</v>
      </c>
      <c r="C28" s="135" t="s">
        <v>472</v>
      </c>
      <c r="D28" s="134" t="s">
        <v>532</v>
      </c>
      <c r="E28" s="135" t="s">
        <v>533</v>
      </c>
    </row>
    <row r="29" spans="1:5" ht="27.95" customHeight="1">
      <c r="A29" s="134">
        <v>27</v>
      </c>
      <c r="B29" s="134" t="s">
        <v>534</v>
      </c>
      <c r="C29" s="135" t="s">
        <v>472</v>
      </c>
      <c r="D29" s="134" t="s">
        <v>535</v>
      </c>
      <c r="E29" s="135" t="s">
        <v>536</v>
      </c>
    </row>
    <row r="30" spans="1:5" ht="27.95" customHeight="1">
      <c r="A30" s="134">
        <v>28</v>
      </c>
      <c r="B30" s="134" t="s">
        <v>537</v>
      </c>
      <c r="C30" s="135" t="s">
        <v>472</v>
      </c>
      <c r="D30" s="134" t="s">
        <v>538</v>
      </c>
      <c r="E30" s="135" t="s">
        <v>539</v>
      </c>
    </row>
    <row r="31" spans="1:5" ht="27.95" customHeight="1">
      <c r="A31" s="134">
        <v>29</v>
      </c>
      <c r="B31" s="134" t="s">
        <v>540</v>
      </c>
      <c r="C31" s="135" t="s">
        <v>472</v>
      </c>
      <c r="D31" s="134" t="s">
        <v>541</v>
      </c>
      <c r="E31" s="135" t="s">
        <v>542</v>
      </c>
    </row>
    <row r="32" spans="1:5" ht="27.95" customHeight="1">
      <c r="A32" s="134">
        <v>30</v>
      </c>
      <c r="B32" s="139" t="s">
        <v>543</v>
      </c>
      <c r="C32" s="135" t="s">
        <v>472</v>
      </c>
      <c r="D32" s="140" t="s">
        <v>544</v>
      </c>
      <c r="E32" s="141" t="s">
        <v>545</v>
      </c>
    </row>
    <row r="33" spans="1:5" ht="27.95" customHeight="1">
      <c r="A33" s="134">
        <v>31</v>
      </c>
      <c r="B33" s="139" t="s">
        <v>195</v>
      </c>
      <c r="C33" s="135" t="s">
        <v>472</v>
      </c>
      <c r="D33" s="142" t="s">
        <v>546</v>
      </c>
      <c r="E33" s="138" t="s">
        <v>547</v>
      </c>
    </row>
    <row r="34" spans="1:5" ht="27.95" customHeight="1">
      <c r="A34" s="134">
        <v>32</v>
      </c>
      <c r="B34" s="134" t="s">
        <v>548</v>
      </c>
      <c r="C34" s="134" t="s">
        <v>549</v>
      </c>
      <c r="D34" s="134" t="s">
        <v>550</v>
      </c>
      <c r="E34" s="135" t="s">
        <v>551</v>
      </c>
    </row>
    <row r="35" spans="1:5" ht="27.95" customHeight="1">
      <c r="A35" s="134">
        <v>33</v>
      </c>
      <c r="B35" s="134" t="s">
        <v>552</v>
      </c>
      <c r="C35" s="135" t="s">
        <v>472</v>
      </c>
      <c r="D35" s="134" t="s">
        <v>553</v>
      </c>
      <c r="E35" s="135" t="s">
        <v>554</v>
      </c>
    </row>
    <row r="36" spans="1:5" ht="27.95" customHeight="1">
      <c r="A36" s="134">
        <v>34</v>
      </c>
      <c r="B36" s="134" t="s">
        <v>210</v>
      </c>
      <c r="C36" s="135" t="s">
        <v>472</v>
      </c>
      <c r="D36" s="142" t="s">
        <v>555</v>
      </c>
      <c r="E36" s="135" t="s">
        <v>556</v>
      </c>
    </row>
    <row r="37" spans="1:5" ht="27.95" customHeight="1">
      <c r="A37" s="134">
        <v>35</v>
      </c>
      <c r="B37" s="134" t="s">
        <v>189</v>
      </c>
      <c r="C37" s="134" t="s">
        <v>557</v>
      </c>
      <c r="D37" s="134" t="s">
        <v>558</v>
      </c>
      <c r="E37" s="135" t="s">
        <v>559</v>
      </c>
    </row>
    <row r="38" spans="1:5" ht="27.95" customHeight="1">
      <c r="A38" s="134">
        <v>36</v>
      </c>
      <c r="B38" s="134" t="s">
        <v>183</v>
      </c>
      <c r="C38" s="135" t="s">
        <v>472</v>
      </c>
      <c r="D38" s="134" t="s">
        <v>560</v>
      </c>
      <c r="E38" s="135" t="s">
        <v>559</v>
      </c>
    </row>
    <row r="39" spans="1:5" ht="27.95" customHeight="1">
      <c r="A39" s="134">
        <v>37</v>
      </c>
      <c r="B39" s="134" t="s">
        <v>216</v>
      </c>
      <c r="C39" s="135" t="s">
        <v>472</v>
      </c>
      <c r="D39" s="134" t="s">
        <v>561</v>
      </c>
      <c r="E39" s="135" t="s">
        <v>559</v>
      </c>
    </row>
    <row r="40" spans="1:5" ht="27.95" customHeight="1">
      <c r="A40" s="134">
        <v>38</v>
      </c>
      <c r="B40" s="134" t="s">
        <v>562</v>
      </c>
      <c r="C40" s="135" t="s">
        <v>472</v>
      </c>
      <c r="D40" s="134" t="s">
        <v>563</v>
      </c>
      <c r="E40" s="135" t="s">
        <v>564</v>
      </c>
    </row>
    <row r="41" spans="1:5" ht="27.95" customHeight="1">
      <c r="A41" s="134">
        <v>39</v>
      </c>
      <c r="B41" s="134" t="s">
        <v>565</v>
      </c>
      <c r="C41" s="135" t="s">
        <v>472</v>
      </c>
      <c r="D41" s="134" t="s">
        <v>566</v>
      </c>
      <c r="E41" s="135" t="s">
        <v>567</v>
      </c>
    </row>
    <row r="42" spans="1:5" ht="27.95" customHeight="1">
      <c r="A42" s="134">
        <v>40</v>
      </c>
      <c r="B42" s="134" t="s">
        <v>207</v>
      </c>
      <c r="C42" s="135" t="s">
        <v>472</v>
      </c>
      <c r="D42" s="134" t="s">
        <v>568</v>
      </c>
      <c r="E42" s="135" t="s">
        <v>567</v>
      </c>
    </row>
    <row r="43" spans="1:5" ht="27.95" customHeight="1">
      <c r="A43" s="134">
        <v>41</v>
      </c>
      <c r="B43" s="134" t="s">
        <v>195</v>
      </c>
      <c r="C43" s="135" t="s">
        <v>472</v>
      </c>
      <c r="D43" s="134" t="s">
        <v>569</v>
      </c>
      <c r="E43" s="135" t="s">
        <v>567</v>
      </c>
    </row>
    <row r="44" spans="1:5" ht="27.95" customHeight="1">
      <c r="A44" s="134">
        <v>42</v>
      </c>
      <c r="B44" s="134" t="s">
        <v>570</v>
      </c>
      <c r="C44" s="135" t="s">
        <v>472</v>
      </c>
      <c r="D44" s="134" t="s">
        <v>571</v>
      </c>
      <c r="E44" s="135" t="s">
        <v>572</v>
      </c>
    </row>
    <row r="45" spans="1:5" ht="27.95" customHeight="1">
      <c r="A45" s="134">
        <v>43</v>
      </c>
      <c r="B45" s="134" t="s">
        <v>573</v>
      </c>
      <c r="C45" s="135" t="s">
        <v>472</v>
      </c>
      <c r="D45" s="134" t="s">
        <v>574</v>
      </c>
      <c r="E45" s="135" t="s">
        <v>575</v>
      </c>
    </row>
    <row r="46" spans="1:5" ht="27.95" customHeight="1">
      <c r="A46" s="134">
        <v>44</v>
      </c>
      <c r="B46" s="134" t="s">
        <v>576</v>
      </c>
      <c r="C46" s="135" t="s">
        <v>472</v>
      </c>
      <c r="D46" s="134" t="s">
        <v>577</v>
      </c>
      <c r="E46" s="135" t="s">
        <v>575</v>
      </c>
    </row>
    <row r="47" spans="1:5" ht="27.95" customHeight="1">
      <c r="A47" s="134">
        <v>45</v>
      </c>
      <c r="B47" s="134" t="s">
        <v>578</v>
      </c>
      <c r="C47" s="135" t="s">
        <v>472</v>
      </c>
      <c r="D47" s="134" t="s">
        <v>579</v>
      </c>
      <c r="E47" s="135" t="s">
        <v>580</v>
      </c>
    </row>
    <row r="48" spans="1:5" ht="27.95" customHeight="1">
      <c r="A48" s="134">
        <v>46</v>
      </c>
      <c r="B48" s="134" t="s">
        <v>581</v>
      </c>
      <c r="C48" s="135" t="s">
        <v>472</v>
      </c>
      <c r="D48" s="134" t="s">
        <v>582</v>
      </c>
      <c r="E48" s="135" t="s">
        <v>572</v>
      </c>
    </row>
    <row r="49" spans="1:5" ht="27.95" customHeight="1">
      <c r="A49" s="134">
        <v>47</v>
      </c>
      <c r="B49" s="134" t="s">
        <v>583</v>
      </c>
      <c r="C49" s="135" t="s">
        <v>472</v>
      </c>
      <c r="D49" s="134" t="s">
        <v>584</v>
      </c>
      <c r="E49" s="135" t="s">
        <v>575</v>
      </c>
    </row>
    <row r="50" spans="1:5" ht="27.95" customHeight="1">
      <c r="A50" s="134">
        <v>48</v>
      </c>
      <c r="B50" s="134" t="s">
        <v>585</v>
      </c>
      <c r="C50" s="135" t="s">
        <v>472</v>
      </c>
      <c r="D50" s="134" t="s">
        <v>586</v>
      </c>
      <c r="E50" s="135" t="s">
        <v>575</v>
      </c>
    </row>
    <row r="51" spans="1:5" ht="27.95" customHeight="1">
      <c r="A51" s="134">
        <v>49</v>
      </c>
      <c r="B51" s="143" t="s">
        <v>587</v>
      </c>
      <c r="C51" s="135" t="s">
        <v>472</v>
      </c>
      <c r="D51" s="143" t="s">
        <v>588</v>
      </c>
      <c r="E51" s="144" t="s">
        <v>589</v>
      </c>
    </row>
    <row r="52" spans="1:5" ht="27.95" customHeight="1">
      <c r="A52" s="134">
        <v>50</v>
      </c>
      <c r="B52" s="143" t="s">
        <v>590</v>
      </c>
      <c r="C52" s="135" t="s">
        <v>472</v>
      </c>
      <c r="D52" s="143" t="s">
        <v>591</v>
      </c>
      <c r="E52" s="144" t="s">
        <v>592</v>
      </c>
    </row>
    <row r="53" spans="1:5" ht="27.95" customHeight="1">
      <c r="A53" s="134">
        <v>51</v>
      </c>
      <c r="B53" s="143" t="s">
        <v>593</v>
      </c>
      <c r="C53" s="135" t="s">
        <v>472</v>
      </c>
      <c r="D53" s="143" t="s">
        <v>594</v>
      </c>
      <c r="E53" s="144" t="s">
        <v>595</v>
      </c>
    </row>
    <row r="54" spans="1:5" ht="27.95" customHeight="1">
      <c r="A54" s="134">
        <v>52</v>
      </c>
      <c r="B54" s="143" t="s">
        <v>596</v>
      </c>
      <c r="C54" s="135" t="s">
        <v>472</v>
      </c>
      <c r="D54" s="143" t="s">
        <v>597</v>
      </c>
      <c r="E54" s="144" t="s">
        <v>598</v>
      </c>
    </row>
    <row r="55" spans="1:5" ht="27.95" customHeight="1">
      <c r="A55" s="134">
        <v>53</v>
      </c>
      <c r="B55" s="143" t="s">
        <v>599</v>
      </c>
      <c r="C55" s="135" t="s">
        <v>472</v>
      </c>
      <c r="D55" s="143" t="s">
        <v>600</v>
      </c>
      <c r="E55" s="144" t="s">
        <v>592</v>
      </c>
    </row>
    <row r="56" spans="1:5" ht="27.95" customHeight="1">
      <c r="A56" s="134">
        <v>54</v>
      </c>
      <c r="B56" s="143" t="s">
        <v>601</v>
      </c>
      <c r="C56" s="134" t="s">
        <v>602</v>
      </c>
      <c r="D56" s="143" t="s">
        <v>603</v>
      </c>
      <c r="E56" s="144" t="s">
        <v>604</v>
      </c>
    </row>
    <row r="57" spans="1:5" ht="27.95" customHeight="1">
      <c r="A57" s="134">
        <v>55</v>
      </c>
      <c r="B57" s="134" t="s">
        <v>605</v>
      </c>
      <c r="C57" s="135" t="s">
        <v>472</v>
      </c>
      <c r="D57" s="134" t="s">
        <v>606</v>
      </c>
      <c r="E57" s="135" t="s">
        <v>607</v>
      </c>
    </row>
    <row r="58" spans="1:5" ht="27.95" customHeight="1">
      <c r="A58" s="134">
        <v>56</v>
      </c>
      <c r="B58" s="134" t="s">
        <v>228</v>
      </c>
      <c r="C58" s="135" t="s">
        <v>472</v>
      </c>
      <c r="D58" s="134" t="s">
        <v>608</v>
      </c>
      <c r="E58" s="135" t="s">
        <v>609</v>
      </c>
    </row>
    <row r="59" spans="1:5" ht="27.95" customHeight="1">
      <c r="A59" s="134">
        <v>57</v>
      </c>
      <c r="B59" s="134" t="s">
        <v>234</v>
      </c>
      <c r="C59" s="135" t="s">
        <v>472</v>
      </c>
      <c r="D59" s="134" t="s">
        <v>610</v>
      </c>
      <c r="E59" s="135" t="s">
        <v>611</v>
      </c>
    </row>
    <row r="60" spans="1:5" ht="27.95" customHeight="1">
      <c r="A60" s="134">
        <v>58</v>
      </c>
      <c r="B60" s="134" t="s">
        <v>612</v>
      </c>
      <c r="C60" s="135" t="s">
        <v>472</v>
      </c>
      <c r="D60" s="134" t="s">
        <v>613</v>
      </c>
      <c r="E60" s="135" t="s">
        <v>614</v>
      </c>
    </row>
    <row r="61" spans="1:5" ht="27.95" customHeight="1">
      <c r="A61" s="134">
        <v>59</v>
      </c>
      <c r="B61" s="134" t="s">
        <v>615</v>
      </c>
      <c r="C61" s="135" t="s">
        <v>472</v>
      </c>
      <c r="D61" s="134" t="s">
        <v>616</v>
      </c>
      <c r="E61" s="135" t="s">
        <v>617</v>
      </c>
    </row>
    <row r="62" spans="1:5" ht="27.95" customHeight="1">
      <c r="A62" s="134">
        <v>60</v>
      </c>
      <c r="B62" s="134" t="s">
        <v>618</v>
      </c>
      <c r="C62" s="135" t="s">
        <v>472</v>
      </c>
      <c r="D62" s="134" t="s">
        <v>619</v>
      </c>
      <c r="E62" s="135" t="s">
        <v>620</v>
      </c>
    </row>
    <row r="63" spans="1:5" ht="27.95" customHeight="1">
      <c r="A63" s="134">
        <v>61</v>
      </c>
      <c r="B63" s="134" t="s">
        <v>621</v>
      </c>
      <c r="C63" s="135" t="s">
        <v>472</v>
      </c>
      <c r="D63" s="134"/>
      <c r="E63" s="135" t="s">
        <v>622</v>
      </c>
    </row>
    <row r="64" spans="1:5" ht="27.95" customHeight="1">
      <c r="A64" s="134">
        <v>62</v>
      </c>
      <c r="B64" s="134" t="s">
        <v>623</v>
      </c>
      <c r="C64" s="135" t="s">
        <v>472</v>
      </c>
      <c r="D64" s="134" t="s">
        <v>624</v>
      </c>
      <c r="E64" s="135" t="s">
        <v>625</v>
      </c>
    </row>
    <row r="65" spans="1:5" ht="27.95" customHeight="1">
      <c r="A65" s="134">
        <v>63</v>
      </c>
      <c r="B65" s="134" t="s">
        <v>626</v>
      </c>
      <c r="C65" s="135" t="s">
        <v>472</v>
      </c>
      <c r="D65" s="134" t="s">
        <v>627</v>
      </c>
      <c r="E65" s="135" t="s">
        <v>628</v>
      </c>
    </row>
    <row r="66" spans="1:5" ht="27.95" customHeight="1">
      <c r="A66" s="134">
        <v>64</v>
      </c>
      <c r="B66" s="134" t="s">
        <v>629</v>
      </c>
      <c r="C66" s="135" t="s">
        <v>472</v>
      </c>
      <c r="D66" s="134" t="s">
        <v>630</v>
      </c>
      <c r="E66" s="135" t="s">
        <v>631</v>
      </c>
    </row>
    <row r="67" spans="1:5" ht="27.95" customHeight="1">
      <c r="A67" s="134">
        <v>65</v>
      </c>
      <c r="B67" s="134" t="s">
        <v>632</v>
      </c>
      <c r="C67" s="135" t="s">
        <v>472</v>
      </c>
      <c r="D67" s="134" t="s">
        <v>633</v>
      </c>
      <c r="E67" s="135" t="s">
        <v>634</v>
      </c>
    </row>
    <row r="68" spans="1:5" ht="27.95" customHeight="1">
      <c r="A68" s="134">
        <v>66</v>
      </c>
      <c r="B68" s="134" t="s">
        <v>635</v>
      </c>
      <c r="C68" s="135" t="s">
        <v>472</v>
      </c>
      <c r="D68" s="134" t="s">
        <v>636</v>
      </c>
      <c r="E68" s="135" t="s">
        <v>637</v>
      </c>
    </row>
    <row r="69" spans="1:5" ht="27.95" customHeight="1">
      <c r="A69" s="134">
        <v>67</v>
      </c>
      <c r="B69" s="134" t="s">
        <v>638</v>
      </c>
      <c r="C69" s="135" t="s">
        <v>472</v>
      </c>
      <c r="D69" s="134" t="s">
        <v>639</v>
      </c>
      <c r="E69" s="135" t="s">
        <v>640</v>
      </c>
    </row>
    <row r="70" spans="1:5" ht="27.95" customHeight="1">
      <c r="A70" s="134">
        <v>68</v>
      </c>
      <c r="B70" s="134" t="s">
        <v>641</v>
      </c>
      <c r="C70" s="135" t="s">
        <v>472</v>
      </c>
      <c r="D70" s="134" t="s">
        <v>642</v>
      </c>
      <c r="E70" s="135" t="s">
        <v>643</v>
      </c>
    </row>
    <row r="71" spans="1:5" ht="27.95" customHeight="1">
      <c r="A71" s="134">
        <v>69</v>
      </c>
      <c r="B71" s="134" t="s">
        <v>644</v>
      </c>
      <c r="C71" s="135" t="s">
        <v>472</v>
      </c>
      <c r="D71" s="134" t="s">
        <v>645</v>
      </c>
      <c r="E71" s="135" t="s">
        <v>646</v>
      </c>
    </row>
    <row r="72" spans="1:5" ht="27.95" customHeight="1">
      <c r="A72" s="134">
        <v>70</v>
      </c>
      <c r="B72" s="134" t="s">
        <v>647</v>
      </c>
      <c r="C72" s="135" t="s">
        <v>472</v>
      </c>
      <c r="D72" s="134" t="s">
        <v>648</v>
      </c>
      <c r="E72" s="135" t="s">
        <v>649</v>
      </c>
    </row>
    <row r="73" spans="1:5" ht="27.95" customHeight="1">
      <c r="A73" s="134">
        <v>71</v>
      </c>
      <c r="B73" s="134" t="s">
        <v>174</v>
      </c>
      <c r="C73" s="595" t="s">
        <v>43</v>
      </c>
      <c r="D73" s="134" t="s">
        <v>650</v>
      </c>
      <c r="E73" s="135" t="s">
        <v>651</v>
      </c>
    </row>
    <row r="74" spans="1:5" ht="27.95" customHeight="1">
      <c r="A74" s="134">
        <v>72</v>
      </c>
      <c r="B74" s="134" t="s">
        <v>204</v>
      </c>
      <c r="C74" s="595"/>
      <c r="D74" s="134" t="s">
        <v>652</v>
      </c>
      <c r="E74" s="135" t="s">
        <v>653</v>
      </c>
    </row>
    <row r="75" spans="1:5" ht="27.95" customHeight="1">
      <c r="A75" s="134">
        <v>73</v>
      </c>
      <c r="B75" s="134" t="s">
        <v>201</v>
      </c>
      <c r="C75" s="595"/>
      <c r="D75" s="134" t="s">
        <v>654</v>
      </c>
      <c r="E75" s="135" t="s">
        <v>655</v>
      </c>
    </row>
    <row r="76" spans="1:5" ht="27.95" customHeight="1">
      <c r="A76" s="134">
        <v>74</v>
      </c>
      <c r="B76" s="134" t="s">
        <v>240</v>
      </c>
      <c r="C76" s="595"/>
      <c r="D76" s="134" t="s">
        <v>656</v>
      </c>
      <c r="E76" s="135" t="s">
        <v>657</v>
      </c>
    </row>
    <row r="77" spans="1:5" ht="27.95" customHeight="1">
      <c r="A77" s="134">
        <v>75</v>
      </c>
      <c r="B77" s="134" t="s">
        <v>658</v>
      </c>
      <c r="C77" s="595"/>
      <c r="D77" s="134" t="s">
        <v>659</v>
      </c>
      <c r="E77" s="135" t="s">
        <v>660</v>
      </c>
    </row>
    <row r="78" spans="1:5" ht="27.95" customHeight="1">
      <c r="A78" s="134">
        <v>76</v>
      </c>
      <c r="B78" s="134" t="s">
        <v>225</v>
      </c>
      <c r="C78" s="595" t="s">
        <v>41</v>
      </c>
      <c r="D78" s="134" t="s">
        <v>661</v>
      </c>
      <c r="E78" s="135" t="s">
        <v>662</v>
      </c>
    </row>
    <row r="79" spans="1:5" ht="27.95" customHeight="1">
      <c r="A79" s="134">
        <v>77</v>
      </c>
      <c r="B79" s="134" t="s">
        <v>219</v>
      </c>
      <c r="C79" s="595"/>
      <c r="D79" s="134" t="s">
        <v>663</v>
      </c>
      <c r="E79" s="135" t="s">
        <v>664</v>
      </c>
    </row>
    <row r="80" spans="1:5" ht="27.95" customHeight="1">
      <c r="A80" s="134">
        <v>78</v>
      </c>
      <c r="B80" s="134" t="s">
        <v>665</v>
      </c>
      <c r="C80" s="595"/>
      <c r="D80" s="134" t="s">
        <v>666</v>
      </c>
      <c r="E80" s="135" t="s">
        <v>667</v>
      </c>
    </row>
    <row r="81" spans="1:5" ht="27.95" customHeight="1">
      <c r="A81" s="134">
        <v>79</v>
      </c>
      <c r="B81" s="134" t="s">
        <v>180</v>
      </c>
      <c r="C81" s="595" t="s">
        <v>44</v>
      </c>
      <c r="D81" s="134" t="s">
        <v>668</v>
      </c>
      <c r="E81" s="135" t="s">
        <v>669</v>
      </c>
    </row>
    <row r="82" spans="1:5" ht="27.95" customHeight="1">
      <c r="A82" s="134">
        <v>80</v>
      </c>
      <c r="B82" s="134" t="s">
        <v>155</v>
      </c>
      <c r="C82" s="595"/>
      <c r="D82" s="134" t="s">
        <v>670</v>
      </c>
      <c r="E82" s="135" t="s">
        <v>671</v>
      </c>
    </row>
    <row r="83" spans="1:5" ht="27.95" customHeight="1">
      <c r="A83" s="134">
        <v>81</v>
      </c>
      <c r="B83" s="134" t="s">
        <v>152</v>
      </c>
      <c r="C83" s="595"/>
      <c r="D83" s="134" t="s">
        <v>672</v>
      </c>
      <c r="E83" s="135" t="s">
        <v>673</v>
      </c>
    </row>
    <row r="84" spans="1:5" ht="27.95" customHeight="1">
      <c r="A84" s="134">
        <v>82</v>
      </c>
      <c r="B84" s="134" t="s">
        <v>674</v>
      </c>
      <c r="C84" s="134" t="s">
        <v>675</v>
      </c>
      <c r="D84" s="134" t="s">
        <v>676</v>
      </c>
      <c r="E84" s="135" t="s">
        <v>677</v>
      </c>
    </row>
    <row r="85" spans="1:5" ht="27.95" customHeight="1">
      <c r="A85" s="134">
        <v>83</v>
      </c>
      <c r="B85" s="134" t="s">
        <v>678</v>
      </c>
      <c r="C85" s="134" t="s">
        <v>675</v>
      </c>
      <c r="D85" s="134" t="s">
        <v>679</v>
      </c>
      <c r="E85" s="135" t="s">
        <v>677</v>
      </c>
    </row>
    <row r="86" spans="1:5" ht="27.95" customHeight="1">
      <c r="A86" s="134">
        <v>84</v>
      </c>
      <c r="B86" s="134" t="s">
        <v>680</v>
      </c>
      <c r="C86" s="134" t="s">
        <v>675</v>
      </c>
      <c r="D86" s="134" t="s">
        <v>681</v>
      </c>
      <c r="E86" s="135" t="s">
        <v>682</v>
      </c>
    </row>
    <row r="87" spans="1:5" ht="27.95" customHeight="1">
      <c r="A87" s="134">
        <v>85</v>
      </c>
      <c r="B87" s="134" t="s">
        <v>683</v>
      </c>
      <c r="C87" s="134" t="s">
        <v>675</v>
      </c>
      <c r="D87" s="134" t="s">
        <v>684</v>
      </c>
      <c r="E87" s="135" t="s">
        <v>682</v>
      </c>
    </row>
    <row r="88" spans="1:5" ht="27.95" customHeight="1">
      <c r="A88" s="134">
        <v>86</v>
      </c>
      <c r="B88" s="134" t="s">
        <v>685</v>
      </c>
      <c r="C88" s="134" t="s">
        <v>675</v>
      </c>
      <c r="D88" s="134" t="s">
        <v>686</v>
      </c>
      <c r="E88" s="135" t="s">
        <v>667</v>
      </c>
    </row>
    <row r="89" spans="1:5" ht="27.95" customHeight="1">
      <c r="A89" s="134">
        <v>87</v>
      </c>
      <c r="B89" s="134" t="s">
        <v>687</v>
      </c>
      <c r="C89" s="134" t="s">
        <v>675</v>
      </c>
      <c r="D89" s="134" t="s">
        <v>688</v>
      </c>
      <c r="E89" s="135" t="s">
        <v>689</v>
      </c>
    </row>
    <row r="90" spans="1:5" ht="27.95" customHeight="1">
      <c r="A90" s="134">
        <v>88</v>
      </c>
      <c r="B90" s="134" t="s">
        <v>690</v>
      </c>
      <c r="C90" s="134" t="s">
        <v>675</v>
      </c>
      <c r="D90" s="134" t="s">
        <v>691</v>
      </c>
      <c r="E90" s="135" t="s">
        <v>689</v>
      </c>
    </row>
    <row r="91" spans="1:5" ht="27.95" customHeight="1">
      <c r="A91" s="134">
        <v>89</v>
      </c>
      <c r="B91" s="134" t="s">
        <v>692</v>
      </c>
      <c r="C91" s="134" t="s">
        <v>675</v>
      </c>
      <c r="D91" s="134" t="s">
        <v>693</v>
      </c>
      <c r="E91" s="135" t="s">
        <v>694</v>
      </c>
    </row>
    <row r="92" spans="1:5" ht="27.95" customHeight="1">
      <c r="A92" s="134">
        <v>90</v>
      </c>
      <c r="B92" s="134" t="s">
        <v>695</v>
      </c>
      <c r="C92" s="134" t="s">
        <v>675</v>
      </c>
      <c r="D92" s="134" t="s">
        <v>696</v>
      </c>
      <c r="E92" s="135" t="s">
        <v>694</v>
      </c>
    </row>
    <row r="93" spans="1:5" ht="27.95" customHeight="1">
      <c r="A93" s="134">
        <v>91</v>
      </c>
      <c r="B93" s="134" t="s">
        <v>231</v>
      </c>
      <c r="C93" s="134" t="s">
        <v>697</v>
      </c>
      <c r="D93" s="134" t="s">
        <v>698</v>
      </c>
      <c r="E93" s="135" t="s">
        <v>567</v>
      </c>
    </row>
    <row r="94" spans="1:5" ht="27.95" customHeight="1">
      <c r="A94" s="134">
        <v>92</v>
      </c>
      <c r="B94" s="134" t="s">
        <v>240</v>
      </c>
      <c r="C94" s="134" t="s">
        <v>697</v>
      </c>
      <c r="D94" s="134" t="s">
        <v>699</v>
      </c>
      <c r="E94" s="135" t="s">
        <v>567</v>
      </c>
    </row>
    <row r="95" spans="1:5" ht="27.95" customHeight="1">
      <c r="A95" s="134">
        <v>93</v>
      </c>
      <c r="B95" s="134" t="s">
        <v>700</v>
      </c>
      <c r="C95" s="134" t="s">
        <v>697</v>
      </c>
      <c r="D95" s="134" t="s">
        <v>701</v>
      </c>
      <c r="E95" s="135" t="s">
        <v>702</v>
      </c>
    </row>
    <row r="96" spans="1:5" ht="27.95" customHeight="1">
      <c r="A96" s="134">
        <v>94</v>
      </c>
      <c r="B96" s="134" t="s">
        <v>703</v>
      </c>
      <c r="C96" s="134" t="s">
        <v>697</v>
      </c>
      <c r="D96" s="134" t="s">
        <v>704</v>
      </c>
      <c r="E96" s="135" t="s">
        <v>702</v>
      </c>
    </row>
    <row r="97" spans="1:5" ht="27.95" customHeight="1">
      <c r="A97" s="134">
        <v>95</v>
      </c>
      <c r="B97" s="134" t="s">
        <v>705</v>
      </c>
      <c r="C97" s="134" t="s">
        <v>697</v>
      </c>
      <c r="D97" s="134" t="s">
        <v>706</v>
      </c>
      <c r="E97" s="135" t="s">
        <v>702</v>
      </c>
    </row>
    <row r="98" spans="1:5" ht="27.95" customHeight="1">
      <c r="A98" s="134">
        <v>96</v>
      </c>
      <c r="B98" s="134" t="s">
        <v>707</v>
      </c>
      <c r="C98" s="134" t="s">
        <v>697</v>
      </c>
      <c r="D98" s="134" t="s">
        <v>708</v>
      </c>
      <c r="E98" s="135" t="s">
        <v>702</v>
      </c>
    </row>
    <row r="99" spans="1:5" ht="27.95" customHeight="1">
      <c r="A99" s="134">
        <v>97</v>
      </c>
      <c r="B99" s="134" t="s">
        <v>709</v>
      </c>
      <c r="C99" s="134" t="s">
        <v>697</v>
      </c>
      <c r="D99" s="134" t="s">
        <v>710</v>
      </c>
      <c r="E99" s="135" t="s">
        <v>702</v>
      </c>
    </row>
    <row r="100" spans="1:5" ht="27.95" customHeight="1">
      <c r="A100" s="134">
        <v>98</v>
      </c>
      <c r="B100" s="134" t="s">
        <v>711</v>
      </c>
      <c r="C100" s="134" t="s">
        <v>697</v>
      </c>
      <c r="D100" s="134" t="s">
        <v>712</v>
      </c>
      <c r="E100" s="135" t="s">
        <v>702</v>
      </c>
    </row>
    <row r="101" spans="1:5" ht="27.95" customHeight="1">
      <c r="A101" s="134">
        <v>99</v>
      </c>
      <c r="B101" s="134" t="s">
        <v>713</v>
      </c>
      <c r="C101" s="134" t="s">
        <v>697</v>
      </c>
      <c r="D101" s="134" t="s">
        <v>714</v>
      </c>
      <c r="E101" s="135" t="s">
        <v>702</v>
      </c>
    </row>
    <row r="102" spans="1:5" ht="27.95" customHeight="1">
      <c r="A102" s="134">
        <v>100</v>
      </c>
      <c r="B102" s="134" t="s">
        <v>715</v>
      </c>
      <c r="C102" s="134" t="s">
        <v>697</v>
      </c>
      <c r="D102" s="134" t="s">
        <v>716</v>
      </c>
      <c r="E102" s="135" t="s">
        <v>717</v>
      </c>
    </row>
    <row r="103" spans="1:5" ht="27.95" customHeight="1">
      <c r="A103" s="134">
        <v>101</v>
      </c>
      <c r="B103" s="134" t="s">
        <v>718</v>
      </c>
      <c r="C103" s="134" t="s">
        <v>697</v>
      </c>
      <c r="D103" s="134" t="s">
        <v>719</v>
      </c>
      <c r="E103" s="135" t="s">
        <v>720</v>
      </c>
    </row>
    <row r="104" spans="1:5" ht="27.95" customHeight="1">
      <c r="A104" s="134">
        <v>102</v>
      </c>
      <c r="B104" s="134" t="s">
        <v>721</v>
      </c>
      <c r="C104" s="134" t="s">
        <v>697</v>
      </c>
      <c r="D104" s="134" t="s">
        <v>722</v>
      </c>
      <c r="E104" s="135" t="s">
        <v>720</v>
      </c>
    </row>
    <row r="105" spans="1:5" ht="27.95" customHeight="1">
      <c r="A105" s="134">
        <v>103</v>
      </c>
      <c r="B105" s="134" t="s">
        <v>723</v>
      </c>
      <c r="C105" s="134" t="s">
        <v>697</v>
      </c>
      <c r="D105" s="134" t="s">
        <v>724</v>
      </c>
      <c r="E105" s="135" t="s">
        <v>533</v>
      </c>
    </row>
    <row r="106" spans="1:5" ht="27.95" customHeight="1">
      <c r="A106" s="134">
        <v>104</v>
      </c>
      <c r="B106" s="131" t="s">
        <v>725</v>
      </c>
      <c r="C106" s="131" t="s">
        <v>726</v>
      </c>
      <c r="D106" s="131" t="s">
        <v>727</v>
      </c>
      <c r="E106" s="135" t="s">
        <v>728</v>
      </c>
    </row>
    <row r="107" spans="1:5" ht="27.95" customHeight="1">
      <c r="A107" s="134">
        <v>105</v>
      </c>
      <c r="B107" s="134" t="s">
        <v>729</v>
      </c>
      <c r="C107" s="131" t="s">
        <v>726</v>
      </c>
      <c r="D107" s="134" t="s">
        <v>730</v>
      </c>
      <c r="E107" s="135" t="s">
        <v>731</v>
      </c>
    </row>
    <row r="108" spans="1:5" ht="27.95" customHeight="1">
      <c r="A108" s="134">
        <v>106</v>
      </c>
      <c r="B108" s="134" t="s">
        <v>732</v>
      </c>
      <c r="C108" s="131" t="s">
        <v>726</v>
      </c>
      <c r="D108" s="134" t="s">
        <v>733</v>
      </c>
      <c r="E108" s="135" t="s">
        <v>734</v>
      </c>
    </row>
    <row r="109" spans="1:5" ht="27.95" customHeight="1">
      <c r="A109" s="134">
        <v>107</v>
      </c>
      <c r="B109" s="134" t="s">
        <v>735</v>
      </c>
      <c r="C109" s="131" t="s">
        <v>726</v>
      </c>
      <c r="D109" s="134" t="s">
        <v>736</v>
      </c>
      <c r="E109" s="135" t="s">
        <v>734</v>
      </c>
    </row>
    <row r="110" spans="1:5" ht="27.95" customHeight="1">
      <c r="A110" s="134">
        <v>108</v>
      </c>
      <c r="B110" s="134" t="s">
        <v>737</v>
      </c>
      <c r="C110" s="131" t="s">
        <v>726</v>
      </c>
      <c r="D110" s="134" t="s">
        <v>738</v>
      </c>
      <c r="E110" s="135" t="s">
        <v>731</v>
      </c>
    </row>
    <row r="111" spans="1:5" ht="27.95" customHeight="1">
      <c r="A111" s="134">
        <v>109</v>
      </c>
      <c r="B111" s="134" t="s">
        <v>739</v>
      </c>
      <c r="C111" s="131" t="s">
        <v>726</v>
      </c>
      <c r="D111" s="134" t="s">
        <v>740</v>
      </c>
      <c r="E111" s="135" t="s">
        <v>731</v>
      </c>
    </row>
    <row r="112" spans="1:5" ht="27.95" customHeight="1">
      <c r="A112" s="134">
        <v>110</v>
      </c>
      <c r="B112" s="134" t="s">
        <v>741</v>
      </c>
      <c r="C112" s="131" t="s">
        <v>726</v>
      </c>
      <c r="D112" s="134" t="s">
        <v>742</v>
      </c>
      <c r="E112" s="135" t="s">
        <v>743</v>
      </c>
    </row>
    <row r="113" spans="1:5" ht="27.95" customHeight="1">
      <c r="A113" s="134">
        <v>111</v>
      </c>
      <c r="B113" s="134" t="s">
        <v>744</v>
      </c>
      <c r="C113" s="131" t="s">
        <v>726</v>
      </c>
      <c r="D113" s="134" t="s">
        <v>745</v>
      </c>
      <c r="E113" s="135" t="s">
        <v>746</v>
      </c>
    </row>
    <row r="114" spans="1:5" ht="28.5" customHeight="1">
      <c r="B114" s="145"/>
      <c r="C114" s="145"/>
      <c r="D114" s="145"/>
      <c r="E114" s="146"/>
    </row>
    <row r="115" spans="1:5" ht="27" customHeight="1">
      <c r="B115" s="145"/>
      <c r="C115" s="145"/>
      <c r="D115" s="145"/>
      <c r="E115" s="146"/>
    </row>
  </sheetData>
  <mergeCells count="4">
    <mergeCell ref="A1:E1"/>
    <mergeCell ref="C73:C77"/>
    <mergeCell ref="C78:C80"/>
    <mergeCell ref="C81:C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28"/>
  <sheetViews>
    <sheetView topLeftCell="E25" workbookViewId="0">
      <selection activeCell="P48" sqref="P48"/>
    </sheetView>
  </sheetViews>
  <sheetFormatPr defaultRowHeight="15.75"/>
  <cols>
    <col min="1" max="1" width="9.140625" style="187"/>
    <col min="2" max="2" width="26.5703125" style="187" customWidth="1"/>
    <col min="3" max="10" width="9.140625" style="186"/>
    <col min="11" max="11" width="14.85546875" style="186" customWidth="1"/>
    <col min="12" max="12" width="10.7109375" style="186" customWidth="1"/>
    <col min="13" max="13" width="12.85546875" style="186" customWidth="1"/>
    <col min="14" max="14" width="9.140625" style="186"/>
    <col min="15" max="15" width="18.42578125" style="186" customWidth="1"/>
    <col min="16" max="18" width="9.140625" style="186"/>
    <col min="19" max="19" width="12.5703125" style="186" customWidth="1"/>
    <col min="20" max="20" width="12.28515625" style="186" customWidth="1"/>
    <col min="21" max="16384" width="9.140625" style="186"/>
  </cols>
  <sheetData>
    <row r="1" spans="1:25">
      <c r="A1" s="602" t="s">
        <v>747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 t="s">
        <v>747</v>
      </c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</row>
    <row r="2" spans="1:25">
      <c r="A2" s="602" t="s">
        <v>748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 t="s">
        <v>749</v>
      </c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</row>
    <row r="3" spans="1:25">
      <c r="A3" s="598" t="s">
        <v>750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609" t="s">
        <v>751</v>
      </c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</row>
    <row r="4" spans="1:25">
      <c r="A4" s="148" t="s">
        <v>752</v>
      </c>
      <c r="B4" s="601" t="s">
        <v>5</v>
      </c>
      <c r="C4" s="149"/>
      <c r="D4" s="600" t="s">
        <v>802</v>
      </c>
      <c r="E4" s="600"/>
      <c r="F4" s="600"/>
      <c r="G4" s="600"/>
      <c r="H4" s="600"/>
      <c r="I4" s="603" t="s">
        <v>753</v>
      </c>
      <c r="J4" s="603"/>
      <c r="K4" s="603"/>
      <c r="L4" s="603"/>
      <c r="M4" s="603"/>
      <c r="N4" s="148" t="s">
        <v>752</v>
      </c>
      <c r="O4" s="601" t="s">
        <v>5</v>
      </c>
      <c r="P4" s="600" t="s">
        <v>754</v>
      </c>
      <c r="Q4" s="600"/>
      <c r="R4" s="600"/>
      <c r="S4" s="600"/>
      <c r="T4" s="600"/>
      <c r="U4" s="600" t="s">
        <v>755</v>
      </c>
      <c r="V4" s="600"/>
      <c r="W4" s="600"/>
      <c r="X4" s="600"/>
      <c r="Y4" s="600"/>
    </row>
    <row r="5" spans="1:25">
      <c r="A5" s="148" t="s">
        <v>756</v>
      </c>
      <c r="B5" s="601"/>
      <c r="C5" s="149"/>
      <c r="D5" s="150" t="s">
        <v>757</v>
      </c>
      <c r="E5" s="150" t="s">
        <v>758</v>
      </c>
      <c r="F5" s="150" t="s">
        <v>759</v>
      </c>
      <c r="G5" s="151" t="s">
        <v>760</v>
      </c>
      <c r="H5" s="152" t="s">
        <v>761</v>
      </c>
      <c r="I5" s="604" t="s">
        <v>762</v>
      </c>
      <c r="J5" s="605"/>
      <c r="K5" s="605"/>
      <c r="L5" s="605"/>
      <c r="M5" s="606"/>
      <c r="N5" s="153" t="s">
        <v>756</v>
      </c>
      <c r="O5" s="601"/>
      <c r="P5" s="596" t="s">
        <v>763</v>
      </c>
      <c r="Q5" s="597"/>
      <c r="R5" s="597"/>
      <c r="S5" s="597"/>
      <c r="T5" s="597"/>
      <c r="U5" s="596" t="s">
        <v>764</v>
      </c>
      <c r="V5" s="597"/>
      <c r="W5" s="597"/>
      <c r="X5" s="597"/>
      <c r="Y5" s="597"/>
    </row>
    <row r="6" spans="1:25">
      <c r="A6" s="148" t="s">
        <v>765</v>
      </c>
      <c r="B6" s="148" t="s">
        <v>766</v>
      </c>
      <c r="C6" s="154"/>
      <c r="D6" s="155"/>
      <c r="E6" s="155"/>
      <c r="F6" s="155"/>
      <c r="G6" s="155"/>
      <c r="H6" s="156"/>
      <c r="I6" s="157" t="s">
        <v>767</v>
      </c>
      <c r="J6" s="158" t="s">
        <v>768</v>
      </c>
      <c r="K6" s="157" t="s">
        <v>769</v>
      </c>
      <c r="L6" s="157" t="s">
        <v>760</v>
      </c>
      <c r="M6" s="159" t="s">
        <v>84</v>
      </c>
      <c r="N6" s="148" t="s">
        <v>765</v>
      </c>
      <c r="O6" s="148" t="s">
        <v>766</v>
      </c>
      <c r="P6" s="159" t="s">
        <v>767</v>
      </c>
      <c r="Q6" s="150" t="s">
        <v>768</v>
      </c>
      <c r="R6" s="159" t="s">
        <v>769</v>
      </c>
      <c r="S6" s="159" t="s">
        <v>760</v>
      </c>
      <c r="T6" s="159" t="s">
        <v>84</v>
      </c>
      <c r="U6" s="159" t="s">
        <v>767</v>
      </c>
      <c r="V6" s="150" t="s">
        <v>768</v>
      </c>
      <c r="W6" s="159" t="s">
        <v>769</v>
      </c>
      <c r="X6" s="159" t="s">
        <v>760</v>
      </c>
      <c r="Y6" s="159" t="s">
        <v>84</v>
      </c>
    </row>
    <row r="7" spans="1:25">
      <c r="A7" s="160">
        <v>1</v>
      </c>
      <c r="B7" s="161" t="s">
        <v>93</v>
      </c>
      <c r="C7" s="154"/>
      <c r="D7" s="154">
        <v>430</v>
      </c>
      <c r="E7" s="154">
        <v>181</v>
      </c>
      <c r="F7" s="154">
        <v>157</v>
      </c>
      <c r="G7" s="154">
        <v>162</v>
      </c>
      <c r="H7" s="154">
        <v>930</v>
      </c>
      <c r="I7" s="154">
        <v>639513</v>
      </c>
      <c r="J7" s="154">
        <v>710078</v>
      </c>
      <c r="K7" s="154">
        <v>1259295</v>
      </c>
      <c r="L7" s="154">
        <v>4098914</v>
      </c>
      <c r="M7" s="154">
        <v>6707800</v>
      </c>
      <c r="N7" s="160">
        <v>1</v>
      </c>
      <c r="O7" s="161" t="s">
        <v>93</v>
      </c>
      <c r="P7" s="162">
        <v>698165</v>
      </c>
      <c r="Q7" s="162">
        <v>659056</v>
      </c>
      <c r="R7" s="162">
        <v>791931</v>
      </c>
      <c r="S7" s="162">
        <v>2660148</v>
      </c>
      <c r="T7" s="162">
        <v>4809300</v>
      </c>
      <c r="U7" s="162">
        <v>109.17135382705277</v>
      </c>
      <c r="V7" s="162">
        <v>92.814592199730171</v>
      </c>
      <c r="W7" s="162">
        <v>62.886853358426741</v>
      </c>
      <c r="X7" s="162">
        <v>64.898848817028124</v>
      </c>
      <c r="Y7" s="162">
        <v>71.697128715823368</v>
      </c>
    </row>
    <row r="8" spans="1:25">
      <c r="A8" s="160">
        <v>2</v>
      </c>
      <c r="B8" s="161" t="s">
        <v>26</v>
      </c>
      <c r="C8" s="154"/>
      <c r="D8" s="154">
        <v>178</v>
      </c>
      <c r="E8" s="154">
        <v>125</v>
      </c>
      <c r="F8" s="154">
        <v>84</v>
      </c>
      <c r="G8" s="154">
        <v>88</v>
      </c>
      <c r="H8" s="154">
        <v>475</v>
      </c>
      <c r="I8" s="154">
        <v>367842</v>
      </c>
      <c r="J8" s="154">
        <v>464061</v>
      </c>
      <c r="K8" s="154">
        <v>780735</v>
      </c>
      <c r="L8" s="154">
        <v>1939282</v>
      </c>
      <c r="M8" s="154">
        <v>3551920</v>
      </c>
      <c r="N8" s="160">
        <v>2</v>
      </c>
      <c r="O8" s="161" t="s">
        <v>26</v>
      </c>
      <c r="P8" s="162">
        <v>251480</v>
      </c>
      <c r="Q8" s="162">
        <v>343548</v>
      </c>
      <c r="R8" s="162">
        <v>547857</v>
      </c>
      <c r="S8" s="162">
        <v>1055575</v>
      </c>
      <c r="T8" s="162">
        <v>2198460</v>
      </c>
      <c r="U8" s="162">
        <v>68.366309448078255</v>
      </c>
      <c r="V8" s="162">
        <v>74.030784745970905</v>
      </c>
      <c r="W8" s="162">
        <v>70.171953351649407</v>
      </c>
      <c r="X8" s="162">
        <v>54.431227639920344</v>
      </c>
      <c r="Y8" s="162">
        <v>61.894975112052073</v>
      </c>
    </row>
    <row r="9" spans="1:25">
      <c r="A9" s="160">
        <v>3</v>
      </c>
      <c r="B9" s="161" t="s">
        <v>47</v>
      </c>
      <c r="C9" s="154"/>
      <c r="D9" s="154">
        <v>308</v>
      </c>
      <c r="E9" s="154">
        <v>179</v>
      </c>
      <c r="F9" s="154">
        <v>117</v>
      </c>
      <c r="G9" s="154">
        <v>120</v>
      </c>
      <c r="H9" s="154">
        <v>724</v>
      </c>
      <c r="I9" s="154">
        <v>545031</v>
      </c>
      <c r="J9" s="154">
        <v>583304</v>
      </c>
      <c r="K9" s="154">
        <v>947945</v>
      </c>
      <c r="L9" s="154">
        <v>1811728</v>
      </c>
      <c r="M9" s="154">
        <v>3888008</v>
      </c>
      <c r="N9" s="160">
        <v>3</v>
      </c>
      <c r="O9" s="161" t="s">
        <v>47</v>
      </c>
      <c r="P9" s="162">
        <v>660240</v>
      </c>
      <c r="Q9" s="162">
        <v>450081</v>
      </c>
      <c r="R9" s="162">
        <v>983050</v>
      </c>
      <c r="S9" s="162">
        <v>340974</v>
      </c>
      <c r="T9" s="162">
        <v>2434345</v>
      </c>
      <c r="U9" s="162">
        <v>121.13806370646807</v>
      </c>
      <c r="V9" s="162">
        <v>77.160622934181831</v>
      </c>
      <c r="W9" s="162">
        <v>103.70327392412007</v>
      </c>
      <c r="X9" s="162">
        <v>18.820374802398593</v>
      </c>
      <c r="Y9" s="162">
        <v>62.61162528472164</v>
      </c>
    </row>
    <row r="10" spans="1:25">
      <c r="A10" s="160">
        <v>4</v>
      </c>
      <c r="B10" s="161" t="s">
        <v>94</v>
      </c>
      <c r="C10" s="154"/>
      <c r="D10" s="154">
        <v>54</v>
      </c>
      <c r="E10" s="154">
        <v>52</v>
      </c>
      <c r="F10" s="154">
        <v>50</v>
      </c>
      <c r="G10" s="154">
        <v>31</v>
      </c>
      <c r="H10" s="154">
        <v>187</v>
      </c>
      <c r="I10" s="154">
        <v>69588</v>
      </c>
      <c r="J10" s="154">
        <v>177242</v>
      </c>
      <c r="K10" s="154">
        <v>276455</v>
      </c>
      <c r="L10" s="154">
        <v>259247</v>
      </c>
      <c r="M10" s="154">
        <v>782532</v>
      </c>
      <c r="N10" s="160">
        <v>4</v>
      </c>
      <c r="O10" s="161" t="s">
        <v>94</v>
      </c>
      <c r="P10" s="162">
        <v>128033</v>
      </c>
      <c r="Q10" s="162">
        <v>139398</v>
      </c>
      <c r="R10" s="162">
        <v>140554</v>
      </c>
      <c r="S10" s="162">
        <v>295127</v>
      </c>
      <c r="T10" s="162">
        <v>703112</v>
      </c>
      <c r="U10" s="162">
        <v>183.98718169799392</v>
      </c>
      <c r="V10" s="162">
        <v>78.648401620383439</v>
      </c>
      <c r="W10" s="162">
        <v>50.841547448951907</v>
      </c>
      <c r="X10" s="162">
        <v>113.84008300963946</v>
      </c>
      <c r="Y10" s="162">
        <v>89.850894276527995</v>
      </c>
    </row>
    <row r="11" spans="1:25">
      <c r="A11" s="160">
        <v>5</v>
      </c>
      <c r="B11" s="161" t="s">
        <v>95</v>
      </c>
      <c r="C11" s="154"/>
      <c r="D11" s="154">
        <v>97</v>
      </c>
      <c r="E11" s="154">
        <v>194</v>
      </c>
      <c r="F11" s="154">
        <v>172</v>
      </c>
      <c r="G11" s="154">
        <v>224</v>
      </c>
      <c r="H11" s="154">
        <v>687</v>
      </c>
      <c r="I11" s="154">
        <v>195042</v>
      </c>
      <c r="J11" s="154">
        <v>835669</v>
      </c>
      <c r="K11" s="154">
        <v>1398164</v>
      </c>
      <c r="L11" s="154">
        <v>3695764</v>
      </c>
      <c r="M11" s="154">
        <v>6124639</v>
      </c>
      <c r="N11" s="160">
        <v>5</v>
      </c>
      <c r="O11" s="161" t="s">
        <v>95</v>
      </c>
      <c r="P11" s="162">
        <v>175248</v>
      </c>
      <c r="Q11" s="162">
        <v>602273</v>
      </c>
      <c r="R11" s="162">
        <v>874386</v>
      </c>
      <c r="S11" s="162">
        <v>2913056</v>
      </c>
      <c r="T11" s="162">
        <v>4564963</v>
      </c>
      <c r="U11" s="162">
        <v>89.851416617959217</v>
      </c>
      <c r="V11" s="162">
        <v>72.070760073665525</v>
      </c>
      <c r="W11" s="162">
        <v>62.538157183277498</v>
      </c>
      <c r="X11" s="162">
        <v>78.821483189943947</v>
      </c>
      <c r="Y11" s="162">
        <v>74.534401129601264</v>
      </c>
    </row>
    <row r="12" spans="1:25">
      <c r="A12" s="160">
        <v>6</v>
      </c>
      <c r="B12" s="161" t="s">
        <v>96</v>
      </c>
      <c r="C12" s="154"/>
      <c r="D12" s="154">
        <v>320</v>
      </c>
      <c r="E12" s="154">
        <v>199</v>
      </c>
      <c r="F12" s="154">
        <v>157</v>
      </c>
      <c r="G12" s="154">
        <v>140</v>
      </c>
      <c r="H12" s="154">
        <v>816</v>
      </c>
      <c r="I12" s="154">
        <v>527795</v>
      </c>
      <c r="J12" s="154">
        <v>822754</v>
      </c>
      <c r="K12" s="154">
        <v>1150996</v>
      </c>
      <c r="L12" s="154">
        <v>2183854</v>
      </c>
      <c r="M12" s="154">
        <v>4685399</v>
      </c>
      <c r="N12" s="160">
        <v>6</v>
      </c>
      <c r="O12" s="161" t="s">
        <v>96</v>
      </c>
      <c r="P12" s="162">
        <v>622747</v>
      </c>
      <c r="Q12" s="162">
        <v>515537</v>
      </c>
      <c r="R12" s="162">
        <v>990360</v>
      </c>
      <c r="S12" s="162">
        <v>928110</v>
      </c>
      <c r="T12" s="162">
        <v>3056754</v>
      </c>
      <c r="U12" s="162">
        <v>117.99031821066892</v>
      </c>
      <c r="V12" s="162">
        <v>62.659920219166366</v>
      </c>
      <c r="W12" s="162">
        <v>86.043739509086052</v>
      </c>
      <c r="X12" s="162">
        <v>42.498720152537672</v>
      </c>
      <c r="Y12" s="162">
        <v>65.239993434924116</v>
      </c>
    </row>
    <row r="13" spans="1:25">
      <c r="A13" s="160">
        <v>7</v>
      </c>
      <c r="B13" s="161" t="s">
        <v>51</v>
      </c>
      <c r="C13" s="154"/>
      <c r="D13" s="154">
        <v>259</v>
      </c>
      <c r="E13" s="154">
        <v>108</v>
      </c>
      <c r="F13" s="154">
        <v>77</v>
      </c>
      <c r="G13" s="154">
        <v>80</v>
      </c>
      <c r="H13" s="154">
        <v>524</v>
      </c>
      <c r="I13" s="154">
        <v>434433</v>
      </c>
      <c r="J13" s="154">
        <v>319603</v>
      </c>
      <c r="K13" s="154">
        <v>476799</v>
      </c>
      <c r="L13" s="154">
        <v>1847641</v>
      </c>
      <c r="M13" s="154">
        <v>3078476</v>
      </c>
      <c r="N13" s="160">
        <v>7</v>
      </c>
      <c r="O13" s="161" t="s">
        <v>51</v>
      </c>
      <c r="P13" s="162">
        <v>372454</v>
      </c>
      <c r="Q13" s="162">
        <v>182841</v>
      </c>
      <c r="R13" s="162">
        <v>183684</v>
      </c>
      <c r="S13" s="162">
        <v>1137440</v>
      </c>
      <c r="T13" s="162">
        <v>1876419</v>
      </c>
      <c r="U13" s="162">
        <v>85.733358193323255</v>
      </c>
      <c r="V13" s="162">
        <v>57.208787151559903</v>
      </c>
      <c r="W13" s="162">
        <v>38.524409656899451</v>
      </c>
      <c r="X13" s="162">
        <v>61.561742784447851</v>
      </c>
      <c r="Y13" s="162">
        <v>60.952854594286265</v>
      </c>
    </row>
    <row r="14" spans="1:25">
      <c r="A14" s="161"/>
      <c r="B14" s="148" t="s">
        <v>770</v>
      </c>
      <c r="C14" s="154"/>
      <c r="D14" s="150">
        <v>1646</v>
      </c>
      <c r="E14" s="150">
        <v>1038</v>
      </c>
      <c r="F14" s="150">
        <v>814</v>
      </c>
      <c r="G14" s="150">
        <v>845</v>
      </c>
      <c r="H14" s="150">
        <v>4343</v>
      </c>
      <c r="I14" s="150">
        <v>2779244</v>
      </c>
      <c r="J14" s="150">
        <v>3912711</v>
      </c>
      <c r="K14" s="150">
        <v>6290389</v>
      </c>
      <c r="L14" s="150">
        <v>15836430</v>
      </c>
      <c r="M14" s="150">
        <v>28818774</v>
      </c>
      <c r="N14" s="161"/>
      <c r="O14" s="148" t="s">
        <v>770</v>
      </c>
      <c r="P14" s="163">
        <v>2908367</v>
      </c>
      <c r="Q14" s="163">
        <v>2892734</v>
      </c>
      <c r="R14" s="163">
        <v>4511822</v>
      </c>
      <c r="S14" s="163">
        <v>9330430</v>
      </c>
      <c r="T14" s="163">
        <v>19643353</v>
      </c>
      <c r="U14" s="163">
        <v>104.64597566820331</v>
      </c>
      <c r="V14" s="163">
        <v>73.931706175079114</v>
      </c>
      <c r="W14" s="163">
        <v>71.725643676408566</v>
      </c>
      <c r="X14" s="163">
        <v>58.91750855464268</v>
      </c>
      <c r="Y14" s="163">
        <v>68.16165392740163</v>
      </c>
    </row>
    <row r="15" spans="1:25">
      <c r="N15" s="607"/>
      <c r="O15" s="608"/>
      <c r="P15" s="154"/>
      <c r="Q15" s="154"/>
      <c r="R15" s="154"/>
      <c r="S15" s="154"/>
      <c r="T15" s="154"/>
      <c r="U15" s="164"/>
      <c r="V15" s="164"/>
      <c r="W15" s="164"/>
      <c r="X15" s="164"/>
      <c r="Y15" s="164"/>
    </row>
    <row r="16" spans="1:25">
      <c r="N16" s="160"/>
      <c r="O16" s="161"/>
      <c r="P16" s="165"/>
      <c r="Q16" s="165"/>
      <c r="R16" s="165"/>
      <c r="S16" s="165"/>
      <c r="T16" s="165"/>
      <c r="U16" s="164"/>
      <c r="V16" s="164"/>
      <c r="W16" s="164"/>
      <c r="X16" s="164"/>
      <c r="Y16" s="164"/>
    </row>
    <row r="17" spans="1:25">
      <c r="N17" s="160"/>
      <c r="O17" s="161"/>
      <c r="P17" s="165"/>
      <c r="Q17" s="165"/>
      <c r="R17" s="165"/>
      <c r="S17" s="165"/>
      <c r="T17" s="165"/>
      <c r="U17" s="166"/>
      <c r="V17" s="164"/>
      <c r="W17" s="164"/>
      <c r="X17" s="164"/>
      <c r="Y17" s="164"/>
    </row>
    <row r="18" spans="1:25">
      <c r="A18" s="607" t="s">
        <v>771</v>
      </c>
      <c r="B18" s="608"/>
      <c r="C18" s="154"/>
      <c r="D18" s="150" t="s">
        <v>757</v>
      </c>
      <c r="E18" s="150" t="s">
        <v>758</v>
      </c>
      <c r="F18" s="150" t="s">
        <v>759</v>
      </c>
      <c r="G18" s="151" t="s">
        <v>760</v>
      </c>
      <c r="H18" s="152" t="s">
        <v>761</v>
      </c>
      <c r="I18" s="159" t="s">
        <v>767</v>
      </c>
      <c r="J18" s="150" t="s">
        <v>768</v>
      </c>
      <c r="K18" s="159" t="s">
        <v>769</v>
      </c>
      <c r="L18" s="159" t="s">
        <v>760</v>
      </c>
      <c r="M18" s="159" t="s">
        <v>84</v>
      </c>
      <c r="N18" s="607" t="s">
        <v>771</v>
      </c>
      <c r="O18" s="608"/>
      <c r="P18" s="165"/>
      <c r="Q18" s="165"/>
      <c r="R18" s="165"/>
      <c r="S18" s="165"/>
      <c r="T18" s="165"/>
      <c r="U18" s="164"/>
      <c r="V18" s="164"/>
      <c r="W18" s="164"/>
      <c r="X18" s="164"/>
      <c r="Y18" s="164"/>
    </row>
    <row r="19" spans="1:25">
      <c r="A19" s="167">
        <v>1</v>
      </c>
      <c r="B19" s="168" t="s">
        <v>13</v>
      </c>
      <c r="C19" s="154"/>
      <c r="D19" s="154">
        <v>2</v>
      </c>
      <c r="E19" s="154">
        <v>5</v>
      </c>
      <c r="F19" s="154">
        <v>21</v>
      </c>
      <c r="G19" s="154">
        <v>26</v>
      </c>
      <c r="H19" s="154">
        <v>54</v>
      </c>
      <c r="I19" s="154">
        <v>5092</v>
      </c>
      <c r="J19" s="154">
        <v>5381</v>
      </c>
      <c r="K19" s="154">
        <v>37274</v>
      </c>
      <c r="L19" s="154">
        <v>310292</v>
      </c>
      <c r="M19" s="154">
        <v>358039</v>
      </c>
      <c r="N19" s="167">
        <v>1</v>
      </c>
      <c r="O19" s="168" t="s">
        <v>13</v>
      </c>
      <c r="P19" s="165">
        <v>3300</v>
      </c>
      <c r="Q19" s="165">
        <v>3386</v>
      </c>
      <c r="R19" s="165">
        <v>29214</v>
      </c>
      <c r="S19" s="165">
        <v>200151</v>
      </c>
      <c r="T19" s="165">
        <v>236051</v>
      </c>
      <c r="U19" s="165">
        <v>64.807541241162596</v>
      </c>
      <c r="V19" s="165">
        <v>62.925106857461444</v>
      </c>
      <c r="W19" s="165">
        <v>78.376348124698183</v>
      </c>
      <c r="X19" s="165">
        <v>64.504080027844736</v>
      </c>
      <c r="Y19" s="165">
        <v>65.928851326252172</v>
      </c>
    </row>
    <row r="20" spans="1:25">
      <c r="A20" s="167">
        <v>2</v>
      </c>
      <c r="B20" s="168" t="s">
        <v>15</v>
      </c>
      <c r="C20" s="154"/>
      <c r="D20" s="154">
        <v>6</v>
      </c>
      <c r="E20" s="154">
        <v>12</v>
      </c>
      <c r="F20" s="154">
        <v>21</v>
      </c>
      <c r="G20" s="154">
        <v>52</v>
      </c>
      <c r="H20" s="154">
        <v>91</v>
      </c>
      <c r="I20" s="154">
        <v>8371</v>
      </c>
      <c r="J20" s="154">
        <v>19141</v>
      </c>
      <c r="K20" s="154">
        <v>53415</v>
      </c>
      <c r="L20" s="154">
        <v>507373</v>
      </c>
      <c r="M20" s="154">
        <v>588300</v>
      </c>
      <c r="N20" s="167">
        <v>2</v>
      </c>
      <c r="O20" s="168" t="s">
        <v>15</v>
      </c>
      <c r="P20" s="165">
        <v>3216</v>
      </c>
      <c r="Q20" s="165">
        <v>17122</v>
      </c>
      <c r="R20" s="165">
        <v>58214</v>
      </c>
      <c r="S20" s="165">
        <v>448360</v>
      </c>
      <c r="T20" s="165">
        <v>526912</v>
      </c>
      <c r="U20" s="165">
        <v>38.418349062238683</v>
      </c>
      <c r="V20" s="165">
        <v>89.451961757483929</v>
      </c>
      <c r="W20" s="165">
        <v>108.98436768697933</v>
      </c>
      <c r="X20" s="165">
        <v>88.368912023304361</v>
      </c>
      <c r="Y20" s="165">
        <v>89.565187829338782</v>
      </c>
    </row>
    <row r="21" spans="1:25">
      <c r="A21" s="167">
        <v>3</v>
      </c>
      <c r="B21" s="168" t="s">
        <v>17</v>
      </c>
      <c r="C21" s="154"/>
      <c r="D21" s="154">
        <v>12</v>
      </c>
      <c r="E21" s="154">
        <v>21</v>
      </c>
      <c r="F21" s="154">
        <v>33</v>
      </c>
      <c r="G21" s="154">
        <v>38</v>
      </c>
      <c r="H21" s="154">
        <v>104</v>
      </c>
      <c r="I21" s="154">
        <v>14706</v>
      </c>
      <c r="J21" s="154">
        <v>11033</v>
      </c>
      <c r="K21" s="154">
        <v>124589</v>
      </c>
      <c r="L21" s="154">
        <v>650703</v>
      </c>
      <c r="M21" s="154">
        <v>801031</v>
      </c>
      <c r="N21" s="167">
        <v>3</v>
      </c>
      <c r="O21" s="168" t="s">
        <v>17</v>
      </c>
      <c r="P21" s="165">
        <v>12445</v>
      </c>
      <c r="Q21" s="165">
        <v>16421</v>
      </c>
      <c r="R21" s="165">
        <v>96297</v>
      </c>
      <c r="S21" s="165">
        <v>484933</v>
      </c>
      <c r="T21" s="165">
        <v>610096</v>
      </c>
      <c r="U21" s="165">
        <v>84.625322997416021</v>
      </c>
      <c r="V21" s="165">
        <v>148.83531224508292</v>
      </c>
      <c r="W21" s="165">
        <v>77.291735225421192</v>
      </c>
      <c r="X21" s="165">
        <v>74.524475836134158</v>
      </c>
      <c r="Y21" s="165">
        <v>76.163843846243154</v>
      </c>
    </row>
    <row r="22" spans="1:25">
      <c r="A22" s="167">
        <v>4</v>
      </c>
      <c r="B22" s="188" t="s">
        <v>97</v>
      </c>
      <c r="C22" s="154"/>
      <c r="D22" s="154">
        <v>21</v>
      </c>
      <c r="E22" s="154">
        <v>23</v>
      </c>
      <c r="F22" s="154">
        <v>31</v>
      </c>
      <c r="G22" s="154">
        <v>39</v>
      </c>
      <c r="H22" s="154">
        <v>114</v>
      </c>
      <c r="I22" s="154">
        <v>49867</v>
      </c>
      <c r="J22" s="154">
        <v>37986</v>
      </c>
      <c r="K22" s="154">
        <v>149716</v>
      </c>
      <c r="L22" s="154">
        <v>755137</v>
      </c>
      <c r="M22" s="154">
        <v>992706</v>
      </c>
      <c r="N22" s="167">
        <v>4</v>
      </c>
      <c r="O22" s="188" t="s">
        <v>97</v>
      </c>
      <c r="P22" s="165">
        <v>44410</v>
      </c>
      <c r="Q22" s="165">
        <v>69094</v>
      </c>
      <c r="R22" s="165">
        <v>157114</v>
      </c>
      <c r="S22" s="165">
        <v>711338</v>
      </c>
      <c r="T22" s="165">
        <v>981956</v>
      </c>
      <c r="U22" s="165">
        <v>89.056891330940303</v>
      </c>
      <c r="V22" s="165">
        <v>181.89332912125519</v>
      </c>
      <c r="W22" s="165">
        <v>104.94135563333245</v>
      </c>
      <c r="X22" s="165">
        <v>94.19986042267827</v>
      </c>
      <c r="Y22" s="165">
        <v>98.917101337153184</v>
      </c>
    </row>
    <row r="23" spans="1:25">
      <c r="A23" s="167">
        <v>5</v>
      </c>
      <c r="B23" s="188" t="s">
        <v>19</v>
      </c>
      <c r="C23" s="154"/>
      <c r="D23" s="154">
        <v>11</v>
      </c>
      <c r="E23" s="154">
        <v>9</v>
      </c>
      <c r="F23" s="154">
        <v>25</v>
      </c>
      <c r="G23" s="154">
        <v>16</v>
      </c>
      <c r="H23" s="154">
        <v>61</v>
      </c>
      <c r="I23" s="154">
        <v>10418</v>
      </c>
      <c r="J23" s="154">
        <v>18567</v>
      </c>
      <c r="K23" s="154">
        <v>66228</v>
      </c>
      <c r="L23" s="154">
        <v>174048</v>
      </c>
      <c r="M23" s="154">
        <v>269261</v>
      </c>
      <c r="N23" s="167">
        <v>5</v>
      </c>
      <c r="O23" s="188" t="s">
        <v>19</v>
      </c>
      <c r="P23" s="165">
        <v>11747</v>
      </c>
      <c r="Q23" s="165">
        <v>12748</v>
      </c>
      <c r="R23" s="165">
        <v>54171</v>
      </c>
      <c r="S23" s="165">
        <v>268501</v>
      </c>
      <c r="T23" s="165">
        <v>347167</v>
      </c>
      <c r="U23" s="165">
        <v>112.75676713380687</v>
      </c>
      <c r="V23" s="165">
        <v>68.659449561049172</v>
      </c>
      <c r="W23" s="165">
        <v>81.794709186446823</v>
      </c>
      <c r="X23" s="165">
        <v>154.26836275050562</v>
      </c>
      <c r="Y23" s="165">
        <v>128.93326549333176</v>
      </c>
    </row>
    <row r="24" spans="1:25">
      <c r="A24" s="167">
        <v>6</v>
      </c>
      <c r="B24" s="168" t="s">
        <v>98</v>
      </c>
      <c r="C24" s="154"/>
      <c r="D24" s="154">
        <v>13</v>
      </c>
      <c r="E24" s="154">
        <v>34</v>
      </c>
      <c r="F24" s="154">
        <v>34</v>
      </c>
      <c r="G24" s="154">
        <v>39</v>
      </c>
      <c r="H24" s="154">
        <v>120</v>
      </c>
      <c r="I24" s="154">
        <v>21737</v>
      </c>
      <c r="J24" s="154">
        <v>23077</v>
      </c>
      <c r="K24" s="154">
        <v>68597</v>
      </c>
      <c r="L24" s="154">
        <v>677766</v>
      </c>
      <c r="M24" s="154">
        <v>791177</v>
      </c>
      <c r="N24" s="167">
        <v>6</v>
      </c>
      <c r="O24" s="168" t="s">
        <v>98</v>
      </c>
      <c r="P24" s="165">
        <v>24159</v>
      </c>
      <c r="Q24" s="165">
        <v>31824</v>
      </c>
      <c r="R24" s="165">
        <v>53059</v>
      </c>
      <c r="S24" s="165">
        <v>395199</v>
      </c>
      <c r="T24" s="165">
        <v>504241</v>
      </c>
      <c r="U24" s="165">
        <v>111.14229194461058</v>
      </c>
      <c r="V24" s="165">
        <v>137.90354032153226</v>
      </c>
      <c r="W24" s="165">
        <v>77.348863652929438</v>
      </c>
      <c r="X24" s="165">
        <v>58.309062419773191</v>
      </c>
      <c r="Y24" s="165">
        <v>63.733020550395167</v>
      </c>
    </row>
    <row r="25" spans="1:25">
      <c r="A25" s="167">
        <v>7</v>
      </c>
      <c r="B25" s="188" t="s">
        <v>28</v>
      </c>
      <c r="C25" s="154"/>
      <c r="D25" s="154">
        <v>14</v>
      </c>
      <c r="E25" s="154">
        <v>15</v>
      </c>
      <c r="F25" s="154">
        <v>9</v>
      </c>
      <c r="G25" s="154">
        <v>11</v>
      </c>
      <c r="H25" s="154">
        <v>49</v>
      </c>
      <c r="I25" s="165">
        <v>15513</v>
      </c>
      <c r="J25" s="154">
        <v>14806</v>
      </c>
      <c r="K25" s="154">
        <v>31205</v>
      </c>
      <c r="L25" s="154">
        <v>76906</v>
      </c>
      <c r="M25" s="154">
        <v>138430</v>
      </c>
      <c r="N25" s="167">
        <v>7</v>
      </c>
      <c r="O25" s="188" t="s">
        <v>28</v>
      </c>
      <c r="P25" s="165">
        <v>5059</v>
      </c>
      <c r="Q25" s="165">
        <v>13029</v>
      </c>
      <c r="R25" s="165">
        <v>8013</v>
      </c>
      <c r="S25" s="165">
        <v>85810</v>
      </c>
      <c r="T25" s="165">
        <v>111911</v>
      </c>
      <c r="U25" s="165">
        <v>32.611358215690068</v>
      </c>
      <c r="V25" s="165">
        <v>87.998108874780485</v>
      </c>
      <c r="W25" s="165">
        <v>25.678577151097581</v>
      </c>
      <c r="X25" s="165">
        <v>111.57777026499882</v>
      </c>
      <c r="Y25" s="165">
        <v>80.843025355775481</v>
      </c>
    </row>
    <row r="26" spans="1:25">
      <c r="A26" s="167">
        <v>8</v>
      </c>
      <c r="B26" s="188" t="s">
        <v>32</v>
      </c>
      <c r="C26" s="154"/>
      <c r="D26" s="154">
        <v>10</v>
      </c>
      <c r="E26" s="154">
        <v>20</v>
      </c>
      <c r="F26" s="154">
        <v>27</v>
      </c>
      <c r="G26" s="154">
        <v>40</v>
      </c>
      <c r="H26" s="154">
        <v>97</v>
      </c>
      <c r="I26" s="154">
        <v>8465</v>
      </c>
      <c r="J26" s="154">
        <v>45313</v>
      </c>
      <c r="K26" s="154">
        <v>103535</v>
      </c>
      <c r="L26" s="154">
        <v>550633</v>
      </c>
      <c r="M26" s="154">
        <v>707946</v>
      </c>
      <c r="N26" s="167">
        <v>8</v>
      </c>
      <c r="O26" s="188" t="s">
        <v>32</v>
      </c>
      <c r="P26" s="165">
        <v>12565</v>
      </c>
      <c r="Q26" s="165">
        <v>24119</v>
      </c>
      <c r="R26" s="165">
        <v>68106</v>
      </c>
      <c r="S26" s="165">
        <v>351990</v>
      </c>
      <c r="T26" s="165">
        <v>456780</v>
      </c>
      <c r="U26" s="165">
        <v>148.43473124630833</v>
      </c>
      <c r="V26" s="165">
        <v>53.227550592545178</v>
      </c>
      <c r="W26" s="165">
        <v>65.780653885159609</v>
      </c>
      <c r="X26" s="165">
        <v>63.924610402936253</v>
      </c>
      <c r="Y26" s="165">
        <v>64.521870312142454</v>
      </c>
    </row>
    <row r="27" spans="1:25">
      <c r="A27" s="167">
        <v>9</v>
      </c>
      <c r="B27" s="188" t="s">
        <v>99</v>
      </c>
      <c r="C27" s="154"/>
      <c r="D27" s="154">
        <v>76</v>
      </c>
      <c r="E27" s="154">
        <v>64</v>
      </c>
      <c r="F27" s="154">
        <v>48</v>
      </c>
      <c r="G27" s="154">
        <v>47</v>
      </c>
      <c r="H27" s="154">
        <v>235</v>
      </c>
      <c r="I27" s="154">
        <v>60692</v>
      </c>
      <c r="J27" s="154">
        <v>37527</v>
      </c>
      <c r="K27" s="154">
        <v>216386</v>
      </c>
      <c r="L27" s="154">
        <v>921597</v>
      </c>
      <c r="M27" s="154">
        <v>1236202</v>
      </c>
      <c r="N27" s="167">
        <v>9</v>
      </c>
      <c r="O27" s="188" t="s">
        <v>99</v>
      </c>
      <c r="P27" s="165">
        <v>58358</v>
      </c>
      <c r="Q27" s="165">
        <v>57792</v>
      </c>
      <c r="R27" s="165">
        <v>207325</v>
      </c>
      <c r="S27" s="165">
        <v>433346</v>
      </c>
      <c r="T27" s="165">
        <v>756821</v>
      </c>
      <c r="U27" s="165">
        <v>96.154353127265537</v>
      </c>
      <c r="V27" s="165">
        <v>154.00111919418018</v>
      </c>
      <c r="W27" s="165">
        <v>95.812575674951233</v>
      </c>
      <c r="X27" s="165">
        <v>47.021203411035408</v>
      </c>
      <c r="Y27" s="165">
        <v>61.221467041794142</v>
      </c>
    </row>
    <row r="28" spans="1:25">
      <c r="A28" s="167">
        <v>10</v>
      </c>
      <c r="B28" s="188" t="s">
        <v>100</v>
      </c>
      <c r="C28" s="154"/>
      <c r="D28" s="154">
        <v>2</v>
      </c>
      <c r="E28" s="154">
        <v>9</v>
      </c>
      <c r="F28" s="154">
        <v>14</v>
      </c>
      <c r="G28" s="154">
        <v>19</v>
      </c>
      <c r="H28" s="154">
        <v>44</v>
      </c>
      <c r="I28" s="154">
        <v>12883</v>
      </c>
      <c r="J28" s="154">
        <v>14918</v>
      </c>
      <c r="K28" s="154">
        <v>103622</v>
      </c>
      <c r="L28" s="154">
        <v>262829</v>
      </c>
      <c r="M28" s="154">
        <v>394252</v>
      </c>
      <c r="N28" s="167">
        <v>10</v>
      </c>
      <c r="O28" s="188" t="s">
        <v>100</v>
      </c>
      <c r="P28" s="165">
        <v>2968</v>
      </c>
      <c r="Q28" s="165">
        <v>7399</v>
      </c>
      <c r="R28" s="165">
        <v>28396</v>
      </c>
      <c r="S28" s="165">
        <v>239245</v>
      </c>
      <c r="T28" s="165">
        <v>278008</v>
      </c>
      <c r="U28" s="165">
        <v>23.038112240937668</v>
      </c>
      <c r="V28" s="165">
        <v>49.597801313849047</v>
      </c>
      <c r="W28" s="165">
        <v>27.403447144428789</v>
      </c>
      <c r="X28" s="165">
        <v>91.026865376347359</v>
      </c>
      <c r="Y28" s="165">
        <v>70.515304931870986</v>
      </c>
    </row>
    <row r="29" spans="1:25">
      <c r="A29" s="167">
        <v>11</v>
      </c>
      <c r="B29" s="188" t="s">
        <v>101</v>
      </c>
      <c r="C29" s="154"/>
      <c r="D29" s="154">
        <v>9</v>
      </c>
      <c r="E29" s="154">
        <v>9</v>
      </c>
      <c r="F29" s="154">
        <v>24</v>
      </c>
      <c r="G29" s="154">
        <v>32</v>
      </c>
      <c r="H29" s="154">
        <v>74</v>
      </c>
      <c r="I29" s="154">
        <v>8753</v>
      </c>
      <c r="J29" s="154">
        <v>5640</v>
      </c>
      <c r="K29" s="154">
        <v>81250</v>
      </c>
      <c r="L29" s="154">
        <v>367429</v>
      </c>
      <c r="M29" s="154">
        <v>463072</v>
      </c>
      <c r="N29" s="167">
        <v>11</v>
      </c>
      <c r="O29" s="188" t="s">
        <v>101</v>
      </c>
      <c r="P29" s="165">
        <v>15886</v>
      </c>
      <c r="Q29" s="165">
        <v>3925</v>
      </c>
      <c r="R29" s="165">
        <v>54865</v>
      </c>
      <c r="S29" s="165">
        <v>891502</v>
      </c>
      <c r="T29" s="165">
        <v>966178</v>
      </c>
      <c r="U29" s="165">
        <v>181.49205986518908</v>
      </c>
      <c r="V29" s="165">
        <v>69.592198581560282</v>
      </c>
      <c r="W29" s="165">
        <v>67.526153846153846</v>
      </c>
      <c r="X29" s="165">
        <v>242.63245416121211</v>
      </c>
      <c r="Y29" s="165">
        <v>208.64530785709348</v>
      </c>
    </row>
    <row r="30" spans="1:25">
      <c r="A30" s="167">
        <v>12</v>
      </c>
      <c r="B30" s="188" t="s">
        <v>102</v>
      </c>
      <c r="C30" s="154"/>
      <c r="D30" s="154">
        <v>1</v>
      </c>
      <c r="E30" s="154">
        <v>0</v>
      </c>
      <c r="F30" s="154">
        <v>5</v>
      </c>
      <c r="G30" s="154">
        <v>6</v>
      </c>
      <c r="H30" s="154">
        <v>12</v>
      </c>
      <c r="I30" s="154">
        <v>2051</v>
      </c>
      <c r="J30" s="154">
        <v>0</v>
      </c>
      <c r="K30" s="154">
        <v>5679</v>
      </c>
      <c r="L30" s="154">
        <v>49008</v>
      </c>
      <c r="M30" s="154">
        <v>56738</v>
      </c>
      <c r="N30" s="167">
        <v>12</v>
      </c>
      <c r="O30" s="188" t="s">
        <v>102</v>
      </c>
      <c r="P30" s="165">
        <v>1066</v>
      </c>
      <c r="Q30" s="165">
        <v>0</v>
      </c>
      <c r="R30" s="165">
        <v>5305</v>
      </c>
      <c r="S30" s="165">
        <v>172334</v>
      </c>
      <c r="T30" s="165">
        <v>178705</v>
      </c>
      <c r="U30" s="165"/>
      <c r="V30" s="165"/>
      <c r="W30" s="165">
        <v>93.414333509420672</v>
      </c>
      <c r="X30" s="165">
        <v>351.64462944825334</v>
      </c>
      <c r="Y30" s="165">
        <v>314.9652790017272</v>
      </c>
    </row>
    <row r="31" spans="1:25">
      <c r="A31" s="167">
        <v>13</v>
      </c>
      <c r="B31" s="168" t="s">
        <v>103</v>
      </c>
      <c r="C31" s="154"/>
      <c r="D31" s="154">
        <v>0</v>
      </c>
      <c r="E31" s="154">
        <v>1</v>
      </c>
      <c r="F31" s="154">
        <v>0</v>
      </c>
      <c r="G31" s="154">
        <v>9</v>
      </c>
      <c r="H31" s="154">
        <v>10</v>
      </c>
      <c r="I31" s="154">
        <v>0</v>
      </c>
      <c r="J31" s="154">
        <v>4659</v>
      </c>
      <c r="K31" s="154">
        <v>0</v>
      </c>
      <c r="L31" s="154">
        <v>68774</v>
      </c>
      <c r="M31" s="154">
        <v>73433</v>
      </c>
      <c r="N31" s="167">
        <v>13</v>
      </c>
      <c r="O31" s="168" t="s">
        <v>103</v>
      </c>
      <c r="P31" s="165">
        <v>0</v>
      </c>
      <c r="Q31" s="165">
        <v>2685</v>
      </c>
      <c r="R31" s="165">
        <v>0</v>
      </c>
      <c r="S31" s="165">
        <v>57454</v>
      </c>
      <c r="T31" s="165">
        <v>60139</v>
      </c>
      <c r="U31" s="165"/>
      <c r="V31" s="165">
        <v>57.630392788151966</v>
      </c>
      <c r="W31" s="165" t="e">
        <v>#DIV/0!</v>
      </c>
      <c r="X31" s="165">
        <v>83.540291389187772</v>
      </c>
      <c r="Y31" s="165">
        <v>81.896422589299092</v>
      </c>
    </row>
    <row r="32" spans="1:25">
      <c r="A32" s="167">
        <v>14</v>
      </c>
      <c r="B32" s="168" t="s">
        <v>104</v>
      </c>
      <c r="C32" s="154"/>
      <c r="D32" s="154">
        <v>0</v>
      </c>
      <c r="E32" s="154">
        <v>0</v>
      </c>
      <c r="F32" s="154">
        <v>0</v>
      </c>
      <c r="G32" s="154">
        <v>7</v>
      </c>
      <c r="H32" s="154">
        <v>7</v>
      </c>
      <c r="I32" s="154">
        <v>0</v>
      </c>
      <c r="J32" s="154">
        <v>0</v>
      </c>
      <c r="K32" s="154">
        <v>0</v>
      </c>
      <c r="L32" s="165">
        <v>63422</v>
      </c>
      <c r="M32" s="165">
        <v>63422</v>
      </c>
      <c r="N32" s="167">
        <v>14</v>
      </c>
      <c r="O32" s="168" t="s">
        <v>104</v>
      </c>
      <c r="P32" s="165">
        <v>0</v>
      </c>
      <c r="Q32" s="165">
        <v>0</v>
      </c>
      <c r="R32" s="165">
        <v>0</v>
      </c>
      <c r="S32" s="165">
        <v>53156</v>
      </c>
      <c r="T32" s="165">
        <v>53156</v>
      </c>
      <c r="U32" s="165"/>
      <c r="V32" s="165"/>
      <c r="W32" s="165"/>
      <c r="X32" s="165">
        <v>83.813187852795551</v>
      </c>
      <c r="Y32" s="165">
        <v>83.813187852795551</v>
      </c>
    </row>
    <row r="33" spans="1:25">
      <c r="A33" s="167">
        <v>15</v>
      </c>
      <c r="B33" s="168" t="s">
        <v>105</v>
      </c>
      <c r="C33" s="154"/>
      <c r="D33" s="154">
        <v>9</v>
      </c>
      <c r="E33" s="154">
        <v>1</v>
      </c>
      <c r="F33" s="154">
        <v>3</v>
      </c>
      <c r="G33" s="154">
        <v>22</v>
      </c>
      <c r="H33" s="154">
        <v>35</v>
      </c>
      <c r="I33" s="154">
        <v>3431</v>
      </c>
      <c r="J33" s="154">
        <v>1993</v>
      </c>
      <c r="K33" s="154">
        <v>13886</v>
      </c>
      <c r="L33" s="154">
        <v>171034</v>
      </c>
      <c r="M33" s="154">
        <v>190344</v>
      </c>
      <c r="N33" s="167">
        <v>15</v>
      </c>
      <c r="O33" s="168" t="s">
        <v>105</v>
      </c>
      <c r="P33" s="165">
        <v>4818</v>
      </c>
      <c r="Q33" s="165">
        <v>1267</v>
      </c>
      <c r="R33" s="165">
        <v>13677</v>
      </c>
      <c r="S33" s="165">
        <v>84936</v>
      </c>
      <c r="T33" s="165">
        <v>104698</v>
      </c>
      <c r="U33" s="165">
        <v>140.42553191489361</v>
      </c>
      <c r="V33" s="165">
        <v>63.572503763171099</v>
      </c>
      <c r="W33" s="165">
        <v>98.494886936482786</v>
      </c>
      <c r="X33" s="165">
        <v>49.660301460528316</v>
      </c>
      <c r="Y33" s="165">
        <v>55.004623208506707</v>
      </c>
    </row>
    <row r="34" spans="1:25">
      <c r="A34" s="167">
        <v>16</v>
      </c>
      <c r="B34" s="188" t="s">
        <v>106</v>
      </c>
      <c r="C34" s="154"/>
      <c r="D34" s="154">
        <v>9</v>
      </c>
      <c r="E34" s="154">
        <v>9</v>
      </c>
      <c r="F34" s="154">
        <v>19</v>
      </c>
      <c r="G34" s="154">
        <v>27</v>
      </c>
      <c r="H34" s="154">
        <v>64</v>
      </c>
      <c r="I34" s="154">
        <v>3597</v>
      </c>
      <c r="J34" s="154">
        <v>11745</v>
      </c>
      <c r="K34" s="154">
        <v>35749</v>
      </c>
      <c r="L34" s="154">
        <v>377996</v>
      </c>
      <c r="M34" s="154">
        <v>429087</v>
      </c>
      <c r="N34" s="167">
        <v>16</v>
      </c>
      <c r="O34" s="188" t="s">
        <v>106</v>
      </c>
      <c r="P34" s="165">
        <v>5879</v>
      </c>
      <c r="Q34" s="165">
        <v>10748</v>
      </c>
      <c r="R34" s="165">
        <v>35421</v>
      </c>
      <c r="S34" s="165">
        <v>203348</v>
      </c>
      <c r="T34" s="165">
        <v>255396</v>
      </c>
      <c r="U34" s="165">
        <v>163.44175701973867</v>
      </c>
      <c r="V34" s="165">
        <v>91.511281396338873</v>
      </c>
      <c r="W34" s="165">
        <v>99.082491817952942</v>
      </c>
      <c r="X34" s="165">
        <v>53.796336469168985</v>
      </c>
      <c r="Y34" s="165">
        <v>59.520796481832363</v>
      </c>
    </row>
    <row r="35" spans="1:25">
      <c r="A35" s="167">
        <v>17</v>
      </c>
      <c r="B35" s="188" t="s">
        <v>107</v>
      </c>
      <c r="C35" s="154"/>
      <c r="D35" s="154">
        <v>19</v>
      </c>
      <c r="E35" s="154">
        <v>53</v>
      </c>
      <c r="F35" s="154">
        <v>40</v>
      </c>
      <c r="G35" s="154">
        <v>37</v>
      </c>
      <c r="H35" s="154">
        <v>149</v>
      </c>
      <c r="I35" s="154">
        <v>18505</v>
      </c>
      <c r="J35" s="154">
        <v>118833</v>
      </c>
      <c r="K35" s="154">
        <v>196823</v>
      </c>
      <c r="L35" s="154">
        <v>516969</v>
      </c>
      <c r="M35" s="154">
        <v>851130</v>
      </c>
      <c r="N35" s="167">
        <v>17</v>
      </c>
      <c r="O35" s="188" t="s">
        <v>107</v>
      </c>
      <c r="P35" s="165">
        <v>24853</v>
      </c>
      <c r="Q35" s="165">
        <v>119204</v>
      </c>
      <c r="R35" s="165">
        <v>123502</v>
      </c>
      <c r="S35" s="165">
        <v>456601</v>
      </c>
      <c r="T35" s="165">
        <v>724160</v>
      </c>
      <c r="U35" s="165">
        <v>134.30424209673063</v>
      </c>
      <c r="V35" s="165">
        <v>100.31220283927864</v>
      </c>
      <c r="W35" s="165">
        <v>62.747747976608423</v>
      </c>
      <c r="X35" s="165">
        <v>88.322704069296222</v>
      </c>
      <c r="Y35" s="165">
        <v>85.082184860127128</v>
      </c>
    </row>
    <row r="36" spans="1:25">
      <c r="A36" s="167">
        <v>18</v>
      </c>
      <c r="B36" s="188" t="s">
        <v>108</v>
      </c>
      <c r="C36" s="154"/>
      <c r="D36" s="154">
        <v>0</v>
      </c>
      <c r="E36" s="154">
        <v>1</v>
      </c>
      <c r="F36" s="154">
        <v>13</v>
      </c>
      <c r="G36" s="154">
        <v>12</v>
      </c>
      <c r="H36" s="154">
        <v>26</v>
      </c>
      <c r="I36" s="154">
        <v>0</v>
      </c>
      <c r="J36" s="154">
        <v>34</v>
      </c>
      <c r="K36" s="154">
        <v>6098</v>
      </c>
      <c r="L36" s="154">
        <v>30634</v>
      </c>
      <c r="M36" s="154">
        <v>36766</v>
      </c>
      <c r="N36" s="167">
        <v>18</v>
      </c>
      <c r="O36" s="188" t="s">
        <v>108</v>
      </c>
      <c r="P36" s="165">
        <v>0</v>
      </c>
      <c r="Q36" s="165">
        <v>46</v>
      </c>
      <c r="R36" s="165">
        <v>7137</v>
      </c>
      <c r="S36" s="165">
        <v>170857</v>
      </c>
      <c r="T36" s="165">
        <v>178040</v>
      </c>
      <c r="U36" s="165"/>
      <c r="V36" s="165">
        <v>135.29411764705884</v>
      </c>
      <c r="W36" s="165">
        <v>117.03837323712693</v>
      </c>
      <c r="X36" s="165">
        <v>557.7365019259646</v>
      </c>
      <c r="Y36" s="165">
        <v>484.25175433824734</v>
      </c>
    </row>
    <row r="37" spans="1:25">
      <c r="A37" s="189">
        <v>19</v>
      </c>
      <c r="B37" s="188" t="s">
        <v>368</v>
      </c>
      <c r="C37" s="154"/>
      <c r="D37" s="154">
        <v>9</v>
      </c>
      <c r="E37" s="154">
        <v>13</v>
      </c>
      <c r="F37" s="154">
        <v>24</v>
      </c>
      <c r="G37" s="154">
        <v>20</v>
      </c>
      <c r="H37" s="154">
        <v>66</v>
      </c>
      <c r="I37" s="154">
        <v>11084</v>
      </c>
      <c r="J37" s="154">
        <v>26033</v>
      </c>
      <c r="K37" s="154">
        <v>132842</v>
      </c>
      <c r="L37" s="154">
        <v>756823</v>
      </c>
      <c r="M37" s="154">
        <v>926782</v>
      </c>
      <c r="N37" s="189">
        <v>19</v>
      </c>
      <c r="O37" s="188" t="s">
        <v>368</v>
      </c>
      <c r="P37" s="162">
        <v>12413</v>
      </c>
      <c r="Q37" s="162">
        <v>16242</v>
      </c>
      <c r="R37" s="162">
        <v>99607</v>
      </c>
      <c r="S37" s="162">
        <v>789708</v>
      </c>
      <c r="T37" s="162">
        <v>917970</v>
      </c>
      <c r="U37" s="162">
        <v>111.99025622518946</v>
      </c>
      <c r="V37" s="162">
        <v>62.390043406445663</v>
      </c>
      <c r="W37" s="162">
        <v>74.981557037683871</v>
      </c>
      <c r="X37" s="165">
        <v>104.3451375024279</v>
      </c>
      <c r="Y37" s="162">
        <v>99.049183087284817</v>
      </c>
    </row>
    <row r="38" spans="1:25">
      <c r="A38" s="189">
        <v>18</v>
      </c>
      <c r="B38" s="188" t="s">
        <v>772</v>
      </c>
      <c r="C38" s="154"/>
      <c r="D38" s="154">
        <v>0</v>
      </c>
      <c r="E38" s="154">
        <v>0</v>
      </c>
      <c r="F38" s="154">
        <v>0</v>
      </c>
      <c r="G38" s="154">
        <v>1</v>
      </c>
      <c r="H38" s="154">
        <v>1</v>
      </c>
      <c r="I38" s="154">
        <v>0</v>
      </c>
      <c r="J38" s="154">
        <v>0</v>
      </c>
      <c r="K38" s="154">
        <v>0</v>
      </c>
      <c r="L38" s="154">
        <v>3882</v>
      </c>
      <c r="M38" s="154">
        <v>3882</v>
      </c>
      <c r="N38" s="189">
        <v>18</v>
      </c>
      <c r="O38" s="188" t="s">
        <v>772</v>
      </c>
      <c r="P38" s="162">
        <v>0</v>
      </c>
      <c r="Q38" s="162">
        <v>0</v>
      </c>
      <c r="R38" s="162">
        <v>0</v>
      </c>
      <c r="S38" s="162">
        <v>5010</v>
      </c>
      <c r="T38" s="162">
        <v>5010</v>
      </c>
      <c r="U38" s="162"/>
      <c r="V38" s="162"/>
      <c r="W38" s="162"/>
      <c r="X38" s="162">
        <v>129.05718701700155</v>
      </c>
      <c r="Y38" s="162">
        <v>129.05718701700155</v>
      </c>
    </row>
    <row r="39" spans="1:25">
      <c r="A39" s="167"/>
      <c r="B39" s="171" t="s">
        <v>773</v>
      </c>
      <c r="C39" s="154"/>
      <c r="D39" s="150">
        <v>223</v>
      </c>
      <c r="E39" s="150">
        <v>299</v>
      </c>
      <c r="F39" s="150">
        <v>391</v>
      </c>
      <c r="G39" s="150">
        <v>500</v>
      </c>
      <c r="H39" s="150">
        <v>1413</v>
      </c>
      <c r="I39" s="172">
        <v>255165</v>
      </c>
      <c r="J39" s="150">
        <v>396686</v>
      </c>
      <c r="K39" s="150">
        <v>1426894</v>
      </c>
      <c r="L39" s="172">
        <v>7293255</v>
      </c>
      <c r="M39" s="172">
        <v>9372000</v>
      </c>
      <c r="N39" s="167"/>
      <c r="O39" s="171" t="s">
        <v>773</v>
      </c>
      <c r="P39" s="172">
        <v>243142</v>
      </c>
      <c r="Q39" s="172">
        <v>407051</v>
      </c>
      <c r="R39" s="172">
        <v>1099423</v>
      </c>
      <c r="S39" s="172">
        <v>6503779</v>
      </c>
      <c r="T39" s="172">
        <v>8253395</v>
      </c>
      <c r="U39" s="172">
        <v>95.288146885348695</v>
      </c>
      <c r="V39" s="172">
        <v>102.61289785875982</v>
      </c>
      <c r="W39" s="172">
        <v>77.050082206526909</v>
      </c>
      <c r="X39" s="172">
        <v>89.175258509403548</v>
      </c>
      <c r="Y39" s="172">
        <v>88.064393939393938</v>
      </c>
    </row>
    <row r="40" spans="1:25">
      <c r="A40" s="173"/>
      <c r="B40" s="173"/>
      <c r="C40" s="154"/>
      <c r="D40" s="154"/>
      <c r="E40" s="154"/>
      <c r="F40" s="154"/>
      <c r="G40" s="154"/>
      <c r="H40" s="149"/>
      <c r="I40" s="165"/>
      <c r="J40" s="165"/>
      <c r="K40" s="165"/>
      <c r="L40" s="165"/>
      <c r="M40" s="165"/>
      <c r="N40" s="174"/>
      <c r="O40" s="175"/>
      <c r="P40" s="176"/>
      <c r="Q40" s="176"/>
      <c r="R40" s="176"/>
      <c r="S40" s="176"/>
      <c r="T40" s="176"/>
      <c r="U40" s="177"/>
      <c r="V40" s="177"/>
      <c r="W40" s="177"/>
      <c r="X40" s="177"/>
      <c r="Y40" s="177"/>
    </row>
    <row r="41" spans="1:25">
      <c r="A41" s="178"/>
      <c r="B41" s="178"/>
      <c r="C41" s="154"/>
      <c r="D41" s="154"/>
      <c r="E41" s="154"/>
      <c r="F41" s="154"/>
      <c r="G41" s="154"/>
      <c r="H41" s="149"/>
      <c r="I41" s="165"/>
      <c r="J41" s="165"/>
      <c r="K41" s="165"/>
      <c r="L41" s="165"/>
      <c r="M41" s="165"/>
      <c r="N41" s="161"/>
      <c r="O41" s="148"/>
      <c r="P41" s="165"/>
      <c r="Q41" s="165"/>
      <c r="R41" s="165"/>
      <c r="S41" s="165"/>
      <c r="T41" s="165"/>
      <c r="U41" s="164"/>
      <c r="V41" s="164"/>
      <c r="W41" s="164"/>
      <c r="X41" s="164"/>
      <c r="Y41" s="164"/>
    </row>
    <row r="42" spans="1:25">
      <c r="A42" s="602" t="s">
        <v>747</v>
      </c>
      <c r="B42" s="602"/>
      <c r="C42" s="602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 t="s">
        <v>747</v>
      </c>
      <c r="O42" s="602"/>
      <c r="P42" s="602"/>
      <c r="Q42" s="602"/>
      <c r="R42" s="602"/>
      <c r="S42" s="602"/>
      <c r="T42" s="602"/>
      <c r="U42" s="602"/>
      <c r="V42" s="602"/>
      <c r="W42" s="602"/>
      <c r="X42" s="602"/>
      <c r="Y42" s="179"/>
    </row>
    <row r="43" spans="1:25">
      <c r="A43" s="602" t="s">
        <v>748</v>
      </c>
      <c r="B43" s="602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 t="s">
        <v>749</v>
      </c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179"/>
    </row>
    <row r="44" spans="1:25">
      <c r="A44" s="598" t="s">
        <v>750</v>
      </c>
      <c r="B44" s="598"/>
      <c r="C44" s="598"/>
      <c r="D44" s="598"/>
      <c r="E44" s="598"/>
      <c r="F44" s="598"/>
      <c r="G44" s="598"/>
      <c r="H44" s="598"/>
      <c r="I44" s="598"/>
      <c r="J44" s="598"/>
      <c r="K44" s="598"/>
      <c r="L44" s="598"/>
      <c r="M44" s="598"/>
      <c r="N44" s="598" t="s">
        <v>774</v>
      </c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179"/>
    </row>
    <row r="45" spans="1:25">
      <c r="A45" s="173" t="s">
        <v>752</v>
      </c>
      <c r="B45" s="599" t="s">
        <v>5</v>
      </c>
      <c r="C45" s="154"/>
      <c r="D45" s="600" t="s">
        <v>775</v>
      </c>
      <c r="E45" s="600"/>
      <c r="F45" s="600"/>
      <c r="G45" s="600"/>
      <c r="H45" s="600"/>
      <c r="I45" s="600" t="s">
        <v>753</v>
      </c>
      <c r="J45" s="600"/>
      <c r="K45" s="600"/>
      <c r="L45" s="600"/>
      <c r="M45" s="600"/>
      <c r="N45" s="148" t="s">
        <v>752</v>
      </c>
      <c r="O45" s="601" t="s">
        <v>5</v>
      </c>
      <c r="P45" s="600" t="s">
        <v>754</v>
      </c>
      <c r="Q45" s="600"/>
      <c r="R45" s="600"/>
      <c r="S45" s="600"/>
      <c r="T45" s="600"/>
      <c r="U45" s="600" t="s">
        <v>755</v>
      </c>
      <c r="V45" s="600"/>
      <c r="W45" s="600"/>
      <c r="X45" s="600"/>
      <c r="Y45" s="600"/>
    </row>
    <row r="46" spans="1:25">
      <c r="A46" s="173" t="s">
        <v>756</v>
      </c>
      <c r="B46" s="599"/>
      <c r="C46" s="154"/>
      <c r="D46" s="150" t="s">
        <v>757</v>
      </c>
      <c r="E46" s="150" t="s">
        <v>758</v>
      </c>
      <c r="F46" s="150" t="s">
        <v>759</v>
      </c>
      <c r="G46" s="151" t="s">
        <v>760</v>
      </c>
      <c r="H46" s="152" t="s">
        <v>761</v>
      </c>
      <c r="I46" s="596" t="s">
        <v>762</v>
      </c>
      <c r="J46" s="597"/>
      <c r="K46" s="597"/>
      <c r="L46" s="597"/>
      <c r="M46" s="597"/>
      <c r="N46" s="148" t="s">
        <v>756</v>
      </c>
      <c r="O46" s="601"/>
      <c r="P46" s="596" t="s">
        <v>764</v>
      </c>
      <c r="Q46" s="597"/>
      <c r="R46" s="597"/>
      <c r="S46" s="597"/>
      <c r="T46" s="597"/>
      <c r="U46" s="596" t="s">
        <v>764</v>
      </c>
      <c r="V46" s="597"/>
      <c r="W46" s="597"/>
      <c r="X46" s="597"/>
      <c r="Y46" s="597"/>
    </row>
    <row r="47" spans="1:25">
      <c r="A47" s="180" t="s">
        <v>776</v>
      </c>
      <c r="B47" s="171" t="s">
        <v>777</v>
      </c>
      <c r="C47" s="154"/>
      <c r="D47" s="154"/>
      <c r="E47" s="154"/>
      <c r="F47" s="154"/>
      <c r="G47" s="154"/>
      <c r="H47" s="149"/>
      <c r="I47" s="157" t="s">
        <v>767</v>
      </c>
      <c r="J47" s="158" t="s">
        <v>768</v>
      </c>
      <c r="K47" s="157" t="s">
        <v>769</v>
      </c>
      <c r="L47" s="157" t="s">
        <v>760</v>
      </c>
      <c r="M47" s="159" t="s">
        <v>84</v>
      </c>
      <c r="N47" s="180" t="s">
        <v>776</v>
      </c>
      <c r="O47" s="171" t="s">
        <v>777</v>
      </c>
      <c r="P47" s="159" t="s">
        <v>767</v>
      </c>
      <c r="Q47" s="150" t="s">
        <v>768</v>
      </c>
      <c r="R47" s="159" t="s">
        <v>769</v>
      </c>
      <c r="S47" s="159" t="s">
        <v>760</v>
      </c>
      <c r="T47" s="159" t="s">
        <v>84</v>
      </c>
      <c r="U47" s="159" t="s">
        <v>767</v>
      </c>
      <c r="V47" s="150" t="s">
        <v>768</v>
      </c>
      <c r="W47" s="159" t="s">
        <v>769</v>
      </c>
      <c r="X47" s="159" t="s">
        <v>760</v>
      </c>
      <c r="Y47" s="159" t="s">
        <v>84</v>
      </c>
    </row>
    <row r="48" spans="1:25">
      <c r="A48" s="189">
        <v>1</v>
      </c>
      <c r="B48" s="188" t="s">
        <v>119</v>
      </c>
      <c r="C48" s="154"/>
      <c r="D48" s="154">
        <v>122</v>
      </c>
      <c r="E48" s="154">
        <v>119</v>
      </c>
      <c r="F48" s="154">
        <v>79</v>
      </c>
      <c r="G48" s="154">
        <v>64</v>
      </c>
      <c r="H48" s="154">
        <v>384</v>
      </c>
      <c r="I48" s="154">
        <v>271533</v>
      </c>
      <c r="J48" s="154">
        <v>458932</v>
      </c>
      <c r="K48" s="154">
        <v>835954</v>
      </c>
      <c r="L48" s="154">
        <v>1142836</v>
      </c>
      <c r="M48" s="154">
        <v>2709255</v>
      </c>
      <c r="N48" s="189">
        <v>1</v>
      </c>
      <c r="O48" s="188" t="s">
        <v>119</v>
      </c>
      <c r="P48" s="162">
        <v>120113</v>
      </c>
      <c r="Q48" s="162">
        <v>278072</v>
      </c>
      <c r="R48" s="162">
        <v>278383</v>
      </c>
      <c r="S48" s="162">
        <v>518333</v>
      </c>
      <c r="T48" s="162">
        <v>1194901</v>
      </c>
      <c r="U48" s="162">
        <v>44.235139007045184</v>
      </c>
      <c r="V48" s="162">
        <v>60.591111537221195</v>
      </c>
      <c r="W48" s="162">
        <v>33.301234278441157</v>
      </c>
      <c r="X48" s="162">
        <v>45.354976567066494</v>
      </c>
      <c r="Y48" s="162">
        <v>44.104412467634091</v>
      </c>
    </row>
    <row r="49" spans="1:25">
      <c r="A49" s="189">
        <v>2</v>
      </c>
      <c r="B49" s="188" t="s">
        <v>120</v>
      </c>
      <c r="C49" s="154"/>
      <c r="D49" s="154">
        <v>34</v>
      </c>
      <c r="E49" s="154">
        <v>26</v>
      </c>
      <c r="F49" s="154">
        <v>36</v>
      </c>
      <c r="G49" s="154">
        <v>35</v>
      </c>
      <c r="H49" s="154">
        <v>131</v>
      </c>
      <c r="I49" s="154">
        <v>24896</v>
      </c>
      <c r="J49" s="154">
        <v>67515</v>
      </c>
      <c r="K49" s="154">
        <v>142837</v>
      </c>
      <c r="L49" s="154">
        <v>608567</v>
      </c>
      <c r="M49" s="154">
        <v>843815</v>
      </c>
      <c r="N49" s="189">
        <v>2</v>
      </c>
      <c r="O49" s="188" t="s">
        <v>120</v>
      </c>
      <c r="P49" s="162">
        <v>4069</v>
      </c>
      <c r="Q49" s="162">
        <v>12283</v>
      </c>
      <c r="R49" s="162">
        <v>46180</v>
      </c>
      <c r="S49" s="162">
        <v>424833</v>
      </c>
      <c r="T49" s="162">
        <v>487365</v>
      </c>
      <c r="U49" s="162">
        <v>16.343991002570693</v>
      </c>
      <c r="V49" s="162">
        <v>18.192994149448271</v>
      </c>
      <c r="W49" s="162">
        <v>32.330558608763837</v>
      </c>
      <c r="X49" s="162">
        <v>69.808747434547058</v>
      </c>
      <c r="Y49" s="162">
        <v>57.757328324336498</v>
      </c>
    </row>
    <row r="50" spans="1:25">
      <c r="A50" s="189">
        <v>3</v>
      </c>
      <c r="B50" s="188" t="s">
        <v>121</v>
      </c>
      <c r="C50" s="154"/>
      <c r="D50" s="154">
        <v>5</v>
      </c>
      <c r="E50" s="154">
        <v>0</v>
      </c>
      <c r="F50" s="154">
        <v>5</v>
      </c>
      <c r="G50" s="154">
        <v>6</v>
      </c>
      <c r="H50" s="154">
        <v>16</v>
      </c>
      <c r="I50" s="154">
        <v>4581</v>
      </c>
      <c r="J50" s="165">
        <v>0</v>
      </c>
      <c r="K50" s="154">
        <v>11723</v>
      </c>
      <c r="L50" s="154">
        <v>60833</v>
      </c>
      <c r="M50" s="165">
        <v>77137</v>
      </c>
      <c r="N50" s="189">
        <v>3</v>
      </c>
      <c r="O50" s="188" t="s">
        <v>121</v>
      </c>
      <c r="P50" s="162">
        <v>10501</v>
      </c>
      <c r="Q50" s="162">
        <v>0</v>
      </c>
      <c r="R50" s="162">
        <v>14631</v>
      </c>
      <c r="S50" s="162">
        <v>24958</v>
      </c>
      <c r="T50" s="162">
        <v>50090</v>
      </c>
      <c r="U50" s="162">
        <v>0</v>
      </c>
      <c r="V50" s="162" t="e">
        <v>#DIV/0!</v>
      </c>
      <c r="W50" s="162">
        <v>124.805937046831</v>
      </c>
      <c r="X50" s="162">
        <v>41.02707412095409</v>
      </c>
      <c r="Y50" s="162">
        <v>64.936411838676648</v>
      </c>
    </row>
    <row r="51" spans="1:25">
      <c r="A51" s="189">
        <v>4</v>
      </c>
      <c r="B51" s="188" t="s">
        <v>122</v>
      </c>
      <c r="C51" s="154"/>
      <c r="D51" s="154">
        <v>1</v>
      </c>
      <c r="E51" s="154">
        <v>4</v>
      </c>
      <c r="F51" s="154">
        <v>8</v>
      </c>
      <c r="G51" s="154">
        <v>11</v>
      </c>
      <c r="H51" s="154">
        <v>24</v>
      </c>
      <c r="I51" s="154">
        <v>768</v>
      </c>
      <c r="J51" s="154">
        <v>7391</v>
      </c>
      <c r="K51" s="154">
        <v>16058</v>
      </c>
      <c r="L51" s="154">
        <v>108693</v>
      </c>
      <c r="M51" s="154">
        <v>132910</v>
      </c>
      <c r="N51" s="189">
        <v>4</v>
      </c>
      <c r="O51" s="188" t="s">
        <v>122</v>
      </c>
      <c r="P51" s="162">
        <v>425</v>
      </c>
      <c r="Q51" s="162">
        <v>5197</v>
      </c>
      <c r="R51" s="162">
        <v>11796</v>
      </c>
      <c r="S51" s="162">
        <v>62416</v>
      </c>
      <c r="T51" s="162">
        <v>79834</v>
      </c>
      <c r="U51" s="162"/>
      <c r="V51" s="162">
        <v>70.315248274928962</v>
      </c>
      <c r="W51" s="162">
        <v>73.458712168389582</v>
      </c>
      <c r="X51" s="162">
        <v>57.424121148556026</v>
      </c>
      <c r="Y51" s="162">
        <v>60.066210217440371</v>
      </c>
    </row>
    <row r="52" spans="1:25">
      <c r="A52" s="189">
        <v>5</v>
      </c>
      <c r="B52" s="188" t="s">
        <v>123</v>
      </c>
      <c r="C52" s="154"/>
      <c r="D52" s="154">
        <v>0</v>
      </c>
      <c r="E52" s="154">
        <v>1</v>
      </c>
      <c r="F52" s="154">
        <v>2</v>
      </c>
      <c r="G52" s="154">
        <v>9</v>
      </c>
      <c r="H52" s="154">
        <v>12</v>
      </c>
      <c r="I52" s="154">
        <v>0</v>
      </c>
      <c r="J52" s="154">
        <v>3504</v>
      </c>
      <c r="K52" s="154">
        <v>2840</v>
      </c>
      <c r="L52" s="154">
        <v>52230</v>
      </c>
      <c r="M52" s="154">
        <v>58574</v>
      </c>
      <c r="N52" s="189">
        <v>5</v>
      </c>
      <c r="O52" s="188" t="s">
        <v>123</v>
      </c>
      <c r="P52" s="162">
        <v>0</v>
      </c>
      <c r="Q52" s="162">
        <v>2745</v>
      </c>
      <c r="R52" s="162">
        <v>387</v>
      </c>
      <c r="S52" s="162">
        <v>59454</v>
      </c>
      <c r="T52" s="162">
        <v>62586</v>
      </c>
      <c r="U52" s="162"/>
      <c r="V52" s="162">
        <v>78.339041095890423</v>
      </c>
      <c r="W52" s="162">
        <v>13.626760563380284</v>
      </c>
      <c r="X52" s="162">
        <v>113.83113153360138</v>
      </c>
      <c r="Y52" s="162">
        <v>106.84945538976338</v>
      </c>
    </row>
    <row r="53" spans="1:25">
      <c r="A53" s="189">
        <v>6</v>
      </c>
      <c r="B53" s="188" t="s">
        <v>124</v>
      </c>
      <c r="C53" s="154"/>
      <c r="D53" s="154">
        <v>21</v>
      </c>
      <c r="E53" s="154">
        <v>37</v>
      </c>
      <c r="F53" s="154">
        <v>20</v>
      </c>
      <c r="G53" s="154">
        <v>21</v>
      </c>
      <c r="H53" s="154">
        <v>99</v>
      </c>
      <c r="I53" s="154">
        <v>13301</v>
      </c>
      <c r="J53" s="154">
        <v>31495</v>
      </c>
      <c r="K53" s="154">
        <v>44826</v>
      </c>
      <c r="L53" s="154">
        <v>158646</v>
      </c>
      <c r="M53" s="154">
        <v>248268</v>
      </c>
      <c r="N53" s="189">
        <v>6</v>
      </c>
      <c r="O53" s="188" t="s">
        <v>124</v>
      </c>
      <c r="P53" s="162">
        <v>14035</v>
      </c>
      <c r="Q53" s="162">
        <v>37890</v>
      </c>
      <c r="R53" s="162">
        <v>56902</v>
      </c>
      <c r="S53" s="162">
        <v>214450</v>
      </c>
      <c r="T53" s="162">
        <v>323277</v>
      </c>
      <c r="U53" s="162">
        <v>105.51838207653559</v>
      </c>
      <c r="V53" s="162">
        <v>120.30481028734721</v>
      </c>
      <c r="W53" s="162">
        <v>126.93972248248784</v>
      </c>
      <c r="X53" s="162">
        <v>135.17516987506778</v>
      </c>
      <c r="Y53" s="162">
        <v>130.21291507564405</v>
      </c>
    </row>
    <row r="54" spans="1:25">
      <c r="A54" s="189">
        <v>7</v>
      </c>
      <c r="B54" s="168" t="s">
        <v>125</v>
      </c>
      <c r="D54" s="154">
        <v>0</v>
      </c>
      <c r="E54" s="154">
        <v>0</v>
      </c>
      <c r="F54" s="154">
        <v>2</v>
      </c>
      <c r="G54" s="154">
        <v>4</v>
      </c>
      <c r="H54" s="154">
        <v>6</v>
      </c>
      <c r="I54" s="154">
        <v>0</v>
      </c>
      <c r="J54" s="154">
        <v>0</v>
      </c>
      <c r="K54" s="165">
        <v>1370</v>
      </c>
      <c r="L54" s="165">
        <v>88681</v>
      </c>
      <c r="M54" s="165">
        <v>90051</v>
      </c>
      <c r="N54" s="189">
        <v>7</v>
      </c>
      <c r="O54" s="168" t="s">
        <v>125</v>
      </c>
      <c r="P54" s="162">
        <v>0</v>
      </c>
      <c r="Q54" s="162">
        <v>0</v>
      </c>
      <c r="R54" s="162">
        <v>3924</v>
      </c>
      <c r="S54" s="162">
        <v>247661</v>
      </c>
      <c r="T54" s="162">
        <v>251585</v>
      </c>
      <c r="U54" s="162"/>
      <c r="V54" s="162"/>
      <c r="W54" s="162">
        <v>286.42335766423355</v>
      </c>
      <c r="X54" s="162">
        <v>279.27177185642921</v>
      </c>
      <c r="Y54" s="162">
        <v>279.38057323072479</v>
      </c>
    </row>
    <row r="55" spans="1:25">
      <c r="A55" s="189">
        <v>8</v>
      </c>
      <c r="B55" s="188" t="s">
        <v>126</v>
      </c>
      <c r="C55" s="154"/>
      <c r="D55" s="154">
        <v>2</v>
      </c>
      <c r="E55" s="154">
        <v>9</v>
      </c>
      <c r="F55" s="154">
        <v>13</v>
      </c>
      <c r="G55" s="154">
        <v>14</v>
      </c>
      <c r="H55" s="154">
        <v>38</v>
      </c>
      <c r="I55" s="154">
        <v>2818</v>
      </c>
      <c r="J55" s="154">
        <v>23153</v>
      </c>
      <c r="K55" s="154">
        <v>45996</v>
      </c>
      <c r="L55" s="154">
        <v>232941</v>
      </c>
      <c r="M55" s="154">
        <v>304908</v>
      </c>
      <c r="N55" s="189">
        <v>8</v>
      </c>
      <c r="O55" s="188" t="s">
        <v>126</v>
      </c>
      <c r="P55" s="162">
        <v>3944</v>
      </c>
      <c r="Q55" s="162">
        <v>14565</v>
      </c>
      <c r="R55" s="162">
        <v>40418</v>
      </c>
      <c r="S55" s="162">
        <v>83845</v>
      </c>
      <c r="T55" s="162">
        <v>142772</v>
      </c>
      <c r="U55" s="162">
        <v>139.95741660752304</v>
      </c>
      <c r="V55" s="162">
        <v>62.907614563987394</v>
      </c>
      <c r="W55" s="162">
        <v>87.872858509435602</v>
      </c>
      <c r="X55" s="162">
        <v>35.99409292481787</v>
      </c>
      <c r="Y55" s="162">
        <v>46.8246159497291</v>
      </c>
    </row>
    <row r="56" spans="1:25">
      <c r="A56" s="189">
        <v>9</v>
      </c>
      <c r="B56" s="168" t="s">
        <v>127</v>
      </c>
      <c r="C56" s="154"/>
      <c r="D56" s="154">
        <v>1</v>
      </c>
      <c r="E56" s="154">
        <v>9</v>
      </c>
      <c r="F56" s="154">
        <v>11</v>
      </c>
      <c r="G56" s="154">
        <v>15</v>
      </c>
      <c r="H56" s="154">
        <v>36</v>
      </c>
      <c r="I56" s="154">
        <v>849</v>
      </c>
      <c r="J56" s="154">
        <v>29171</v>
      </c>
      <c r="K56" s="154">
        <v>40317</v>
      </c>
      <c r="L56" s="154">
        <v>218208</v>
      </c>
      <c r="M56" s="154">
        <v>288545</v>
      </c>
      <c r="N56" s="189">
        <v>9</v>
      </c>
      <c r="O56" s="168" t="s">
        <v>127</v>
      </c>
      <c r="P56" s="162">
        <v>658</v>
      </c>
      <c r="Q56" s="162">
        <v>12687</v>
      </c>
      <c r="R56" s="162">
        <v>15502</v>
      </c>
      <c r="S56" s="162">
        <v>108868</v>
      </c>
      <c r="T56" s="162">
        <v>137715</v>
      </c>
      <c r="U56" s="162">
        <v>77.502944640753825</v>
      </c>
      <c r="V56" s="162">
        <v>43.491824071852179</v>
      </c>
      <c r="W56" s="162">
        <v>38.450281518962228</v>
      </c>
      <c r="X56" s="162">
        <v>49.891846311775922</v>
      </c>
      <c r="Y56" s="162">
        <v>47.72739087490686</v>
      </c>
    </row>
    <row r="57" spans="1:25">
      <c r="A57" s="189">
        <v>10</v>
      </c>
      <c r="B57" s="168" t="s">
        <v>128</v>
      </c>
      <c r="D57" s="154">
        <v>4</v>
      </c>
      <c r="E57" s="154">
        <v>10</v>
      </c>
      <c r="F57" s="154">
        <v>5</v>
      </c>
      <c r="G57" s="154">
        <v>3</v>
      </c>
      <c r="H57" s="154">
        <v>22</v>
      </c>
      <c r="I57" s="154">
        <v>3367</v>
      </c>
      <c r="J57" s="154">
        <v>15725</v>
      </c>
      <c r="K57" s="154">
        <v>27312</v>
      </c>
      <c r="L57" s="154">
        <v>60661</v>
      </c>
      <c r="M57" s="154">
        <v>107065</v>
      </c>
      <c r="N57" s="189">
        <v>10</v>
      </c>
      <c r="O57" s="168" t="s">
        <v>128</v>
      </c>
      <c r="P57" s="162">
        <v>2738</v>
      </c>
      <c r="Q57" s="162">
        <v>37640</v>
      </c>
      <c r="R57" s="162">
        <v>12740</v>
      </c>
      <c r="S57" s="162">
        <v>116324</v>
      </c>
      <c r="T57" s="162">
        <v>169442</v>
      </c>
      <c r="U57" s="162">
        <v>81.318681318681314</v>
      </c>
      <c r="V57" s="162">
        <v>239.36406995230524</v>
      </c>
      <c r="W57" s="162">
        <v>46.646162858816638</v>
      </c>
      <c r="X57" s="162">
        <v>191.76076886302567</v>
      </c>
      <c r="Y57" s="162">
        <v>158.26086956521738</v>
      </c>
    </row>
    <row r="58" spans="1:25">
      <c r="A58" s="189">
        <v>11</v>
      </c>
      <c r="B58" s="188" t="s">
        <v>129</v>
      </c>
      <c r="C58" s="154"/>
      <c r="D58" s="154">
        <v>3</v>
      </c>
      <c r="E58" s="154">
        <v>5</v>
      </c>
      <c r="F58" s="154">
        <v>13</v>
      </c>
      <c r="G58" s="154">
        <v>22</v>
      </c>
      <c r="H58" s="154">
        <v>43</v>
      </c>
      <c r="I58" s="154">
        <v>2112</v>
      </c>
      <c r="J58" s="154">
        <v>3859</v>
      </c>
      <c r="K58" s="154">
        <v>54474</v>
      </c>
      <c r="L58" s="154">
        <v>241626</v>
      </c>
      <c r="M58" s="154">
        <v>302071</v>
      </c>
      <c r="N58" s="189">
        <v>11</v>
      </c>
      <c r="O58" s="188" t="s">
        <v>129</v>
      </c>
      <c r="P58" s="162">
        <v>732</v>
      </c>
      <c r="Q58" s="162">
        <v>4040</v>
      </c>
      <c r="R58" s="162">
        <v>103126</v>
      </c>
      <c r="S58" s="162">
        <v>164639</v>
      </c>
      <c r="T58" s="162">
        <v>272537</v>
      </c>
      <c r="U58" s="162">
        <v>34.659090909090914</v>
      </c>
      <c r="V58" s="162">
        <v>104.69033428349313</v>
      </c>
      <c r="W58" s="162">
        <v>189.31233248889379</v>
      </c>
      <c r="X58" s="162">
        <v>68.13794873068295</v>
      </c>
      <c r="Y58" s="162">
        <v>90.222828407890859</v>
      </c>
    </row>
    <row r="59" spans="1:25">
      <c r="A59" s="189">
        <v>12</v>
      </c>
      <c r="B59" s="168" t="s">
        <v>130</v>
      </c>
      <c r="D59" s="154">
        <v>0</v>
      </c>
      <c r="E59" s="154">
        <v>4</v>
      </c>
      <c r="F59" s="154">
        <v>3</v>
      </c>
      <c r="G59" s="154">
        <v>2</v>
      </c>
      <c r="H59" s="154">
        <v>9</v>
      </c>
      <c r="I59" s="154">
        <v>0</v>
      </c>
      <c r="J59" s="154">
        <v>2793</v>
      </c>
      <c r="K59" s="154">
        <v>14747</v>
      </c>
      <c r="L59" s="154">
        <v>113157</v>
      </c>
      <c r="M59" s="154">
        <v>130697</v>
      </c>
      <c r="N59" s="189">
        <v>12</v>
      </c>
      <c r="O59" s="168" t="s">
        <v>130</v>
      </c>
      <c r="P59" s="162">
        <v>0</v>
      </c>
      <c r="Q59" s="162">
        <v>2360</v>
      </c>
      <c r="R59" s="162">
        <v>7688</v>
      </c>
      <c r="S59" s="162">
        <v>16641</v>
      </c>
      <c r="T59" s="162">
        <v>26689</v>
      </c>
      <c r="U59" s="162"/>
      <c r="V59" s="162">
        <v>84.496956677407809</v>
      </c>
      <c r="W59" s="162">
        <v>52.132637146538272</v>
      </c>
      <c r="X59" s="162">
        <v>14.706116280919431</v>
      </c>
      <c r="Y59" s="162">
        <v>20.420514625431341</v>
      </c>
    </row>
    <row r="60" spans="1:25">
      <c r="A60" s="189">
        <v>13</v>
      </c>
      <c r="B60" s="188" t="s">
        <v>778</v>
      </c>
      <c r="D60" s="154">
        <v>16</v>
      </c>
      <c r="E60" s="154">
        <v>51</v>
      </c>
      <c r="F60" s="154">
        <v>30</v>
      </c>
      <c r="G60" s="154">
        <v>90</v>
      </c>
      <c r="H60" s="154">
        <v>187</v>
      </c>
      <c r="I60" s="154">
        <v>113919</v>
      </c>
      <c r="J60" s="154">
        <v>56122</v>
      </c>
      <c r="K60" s="154">
        <v>171638</v>
      </c>
      <c r="L60" s="154">
        <v>2397371</v>
      </c>
      <c r="M60" s="154">
        <v>2739050</v>
      </c>
      <c r="N60" s="189">
        <v>13</v>
      </c>
      <c r="O60" s="188" t="s">
        <v>778</v>
      </c>
      <c r="P60" s="162">
        <v>10289</v>
      </c>
      <c r="Q60" s="162">
        <v>81791</v>
      </c>
      <c r="R60" s="162">
        <v>272441</v>
      </c>
      <c r="S60" s="162">
        <v>1390982</v>
      </c>
      <c r="T60" s="162">
        <v>1755503</v>
      </c>
      <c r="U60" s="162">
        <v>9.0318559678367958</v>
      </c>
      <c r="V60" s="162">
        <v>145.73785681194539</v>
      </c>
      <c r="W60" s="162">
        <v>158.73000151481605</v>
      </c>
      <c r="X60" s="162">
        <v>58.02114065782893</v>
      </c>
      <c r="Y60" s="162">
        <v>64.091674120589261</v>
      </c>
    </row>
    <row r="61" spans="1:25">
      <c r="A61" s="189">
        <v>14</v>
      </c>
      <c r="B61" s="188" t="s">
        <v>367</v>
      </c>
      <c r="C61" s="181"/>
      <c r="D61" s="154">
        <v>35</v>
      </c>
      <c r="E61" s="154">
        <v>65</v>
      </c>
      <c r="F61" s="154">
        <v>34</v>
      </c>
      <c r="G61" s="154">
        <v>83</v>
      </c>
      <c r="H61" s="154">
        <v>217</v>
      </c>
      <c r="I61" s="154">
        <v>86169</v>
      </c>
      <c r="J61" s="154">
        <v>89041</v>
      </c>
      <c r="K61" s="154">
        <v>399247</v>
      </c>
      <c r="L61" s="154">
        <v>2323715</v>
      </c>
      <c r="M61" s="154">
        <v>2898172</v>
      </c>
      <c r="N61" s="189">
        <v>14</v>
      </c>
      <c r="O61" s="188" t="s">
        <v>367</v>
      </c>
      <c r="P61" s="162">
        <v>670</v>
      </c>
      <c r="Q61" s="162">
        <v>104837</v>
      </c>
      <c r="R61" s="162">
        <v>313839</v>
      </c>
      <c r="S61" s="162">
        <v>1474392</v>
      </c>
      <c r="T61" s="162">
        <v>1893738</v>
      </c>
      <c r="U61" s="162">
        <v>0.77754180737852363</v>
      </c>
      <c r="V61" s="162">
        <v>117.74014218169158</v>
      </c>
      <c r="W61" s="162">
        <v>78.607729049936509</v>
      </c>
      <c r="X61" s="162">
        <v>63.449777619028147</v>
      </c>
      <c r="Y61" s="162">
        <v>65.342498650873722</v>
      </c>
    </row>
    <row r="62" spans="1:25">
      <c r="A62" s="189">
        <v>15</v>
      </c>
      <c r="B62" s="188" t="s">
        <v>779</v>
      </c>
      <c r="C62" s="154"/>
      <c r="D62" s="154">
        <v>7</v>
      </c>
      <c r="E62" s="154">
        <v>47</v>
      </c>
      <c r="F62" s="154">
        <v>35</v>
      </c>
      <c r="G62" s="154">
        <v>48</v>
      </c>
      <c r="H62" s="154">
        <v>137</v>
      </c>
      <c r="I62" s="154">
        <v>34777</v>
      </c>
      <c r="J62" s="154">
        <v>142518</v>
      </c>
      <c r="K62" s="154">
        <v>279153</v>
      </c>
      <c r="L62" s="154">
        <v>1302921</v>
      </c>
      <c r="M62" s="154">
        <v>1759369</v>
      </c>
      <c r="N62" s="189">
        <v>15</v>
      </c>
      <c r="O62" s="188" t="s">
        <v>779</v>
      </c>
      <c r="P62" s="162">
        <v>6390</v>
      </c>
      <c r="Q62" s="162">
        <v>37584</v>
      </c>
      <c r="R62" s="162">
        <v>237482</v>
      </c>
      <c r="S62" s="162">
        <v>1519161</v>
      </c>
      <c r="T62" s="162">
        <v>1800617</v>
      </c>
      <c r="U62" s="162">
        <v>18.374212841820743</v>
      </c>
      <c r="V62" s="162">
        <v>26.371405717172568</v>
      </c>
      <c r="W62" s="162">
        <v>85.072343840116346</v>
      </c>
      <c r="X62" s="162">
        <v>116.59655497148331</v>
      </c>
      <c r="Y62" s="162">
        <v>102.34447691189284</v>
      </c>
    </row>
    <row r="63" spans="1:25">
      <c r="A63" s="189">
        <v>16</v>
      </c>
      <c r="B63" s="188" t="s">
        <v>780</v>
      </c>
      <c r="C63" s="154"/>
      <c r="D63" s="154">
        <v>5</v>
      </c>
      <c r="E63" s="154">
        <v>4</v>
      </c>
      <c r="F63" s="154">
        <v>9</v>
      </c>
      <c r="G63" s="154">
        <v>8</v>
      </c>
      <c r="H63" s="154">
        <v>26</v>
      </c>
      <c r="I63" s="165">
        <v>10221</v>
      </c>
      <c r="J63" s="165">
        <v>739</v>
      </c>
      <c r="K63" s="165">
        <v>5757</v>
      </c>
      <c r="L63" s="165">
        <v>167972</v>
      </c>
      <c r="M63" s="165">
        <v>184689</v>
      </c>
      <c r="N63" s="189">
        <v>16</v>
      </c>
      <c r="O63" s="188" t="s">
        <v>781</v>
      </c>
      <c r="P63" s="162">
        <v>2536</v>
      </c>
      <c r="Q63" s="162">
        <v>3548</v>
      </c>
      <c r="R63" s="162">
        <v>59674</v>
      </c>
      <c r="S63" s="162">
        <v>265954</v>
      </c>
      <c r="T63" s="162">
        <v>331712</v>
      </c>
      <c r="U63" s="162">
        <v>24.811662263966344</v>
      </c>
      <c r="V63" s="162">
        <v>480.10825439783497</v>
      </c>
      <c r="W63" s="162">
        <v>1036.5468125759944</v>
      </c>
      <c r="X63" s="162">
        <v>158.33234110446978</v>
      </c>
      <c r="Y63" s="162">
        <v>179.60571555425608</v>
      </c>
    </row>
    <row r="64" spans="1:25">
      <c r="A64" s="189">
        <v>17</v>
      </c>
      <c r="B64" s="188" t="s">
        <v>782</v>
      </c>
      <c r="C64" s="154"/>
      <c r="D64" s="154">
        <v>5</v>
      </c>
      <c r="E64" s="154">
        <v>3</v>
      </c>
      <c r="F64" s="154">
        <v>4</v>
      </c>
      <c r="G64" s="154">
        <v>15</v>
      </c>
      <c r="H64" s="154">
        <v>27</v>
      </c>
      <c r="I64" s="165">
        <v>26683</v>
      </c>
      <c r="J64" s="165">
        <v>1861</v>
      </c>
      <c r="K64" s="165">
        <v>14230</v>
      </c>
      <c r="L64" s="165">
        <v>666281</v>
      </c>
      <c r="M64" s="165">
        <v>709055</v>
      </c>
      <c r="N64" s="189">
        <v>17</v>
      </c>
      <c r="O64" s="188" t="s">
        <v>782</v>
      </c>
      <c r="P64" s="162">
        <v>30664</v>
      </c>
      <c r="Q64" s="162">
        <v>3025</v>
      </c>
      <c r="R64" s="162">
        <v>9888</v>
      </c>
      <c r="S64" s="162">
        <v>301979</v>
      </c>
      <c r="T64" s="162">
        <v>345556</v>
      </c>
      <c r="U64" s="162">
        <v>114.9196117378106</v>
      </c>
      <c r="V64" s="162">
        <v>162.54701773240194</v>
      </c>
      <c r="W64" s="162">
        <v>69.486999297259317</v>
      </c>
      <c r="X64" s="162">
        <v>45.323069395645383</v>
      </c>
      <c r="Y64" s="162">
        <v>48.734724386683688</v>
      </c>
    </row>
    <row r="65" spans="1:25">
      <c r="A65" s="167"/>
      <c r="B65" s="171" t="s">
        <v>783</v>
      </c>
      <c r="C65" s="154"/>
      <c r="D65" s="150">
        <v>261</v>
      </c>
      <c r="E65" s="150">
        <v>394</v>
      </c>
      <c r="F65" s="150">
        <v>309</v>
      </c>
      <c r="G65" s="150">
        <v>450</v>
      </c>
      <c r="H65" s="150">
        <v>1414</v>
      </c>
      <c r="I65" s="150">
        <v>595994</v>
      </c>
      <c r="J65" s="172">
        <v>933819</v>
      </c>
      <c r="K65" s="172">
        <v>2108479</v>
      </c>
      <c r="L65" s="172">
        <v>9945339</v>
      </c>
      <c r="M65" s="172">
        <v>13583631</v>
      </c>
      <c r="N65" s="167"/>
      <c r="O65" s="171" t="s">
        <v>783</v>
      </c>
      <c r="P65" s="163">
        <v>207764</v>
      </c>
      <c r="Q65" s="163">
        <v>638264</v>
      </c>
      <c r="R65" s="163">
        <v>1485001</v>
      </c>
      <c r="S65" s="163">
        <v>6994890</v>
      </c>
      <c r="T65" s="163">
        <v>9325919</v>
      </c>
      <c r="U65" s="163">
        <v>34.860082484051851</v>
      </c>
      <c r="V65" s="163">
        <v>68.349862232402643</v>
      </c>
      <c r="W65" s="163">
        <v>70.429963969287812</v>
      </c>
      <c r="X65" s="163">
        <v>70.333349119622767</v>
      </c>
      <c r="Y65" s="163">
        <v>68.655567866942206</v>
      </c>
    </row>
    <row r="66" spans="1:25">
      <c r="A66" s="180" t="s">
        <v>784</v>
      </c>
      <c r="B66" s="171" t="s">
        <v>785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80" t="s">
        <v>784</v>
      </c>
      <c r="O66" s="171" t="s">
        <v>785</v>
      </c>
      <c r="P66" s="162"/>
      <c r="Q66" s="162"/>
      <c r="R66" s="162"/>
      <c r="S66" s="162"/>
      <c r="T66" s="162"/>
      <c r="U66" s="162"/>
      <c r="V66" s="162"/>
      <c r="W66" s="162"/>
      <c r="X66" s="162"/>
      <c r="Y66" s="162"/>
    </row>
    <row r="67" spans="1:25">
      <c r="A67" s="167">
        <v>1</v>
      </c>
      <c r="B67" s="168" t="s">
        <v>786</v>
      </c>
      <c r="C67" s="154"/>
      <c r="D67" s="154">
        <v>324</v>
      </c>
      <c r="E67" s="154">
        <v>51</v>
      </c>
      <c r="F67" s="154">
        <v>30</v>
      </c>
      <c r="G67" s="154">
        <v>13</v>
      </c>
      <c r="H67" s="154">
        <v>418</v>
      </c>
      <c r="I67" s="154">
        <v>256072</v>
      </c>
      <c r="J67" s="154">
        <v>99097</v>
      </c>
      <c r="K67" s="154">
        <v>104922</v>
      </c>
      <c r="L67" s="154">
        <v>55186</v>
      </c>
      <c r="M67" s="154">
        <v>515277</v>
      </c>
      <c r="N67" s="167">
        <v>1</v>
      </c>
      <c r="O67" s="168" t="s">
        <v>787</v>
      </c>
      <c r="P67" s="162">
        <v>281449</v>
      </c>
      <c r="Q67" s="162">
        <v>73741</v>
      </c>
      <c r="R67" s="162">
        <v>37016</v>
      </c>
      <c r="S67" s="162">
        <v>25902</v>
      </c>
      <c r="T67" s="162">
        <v>418108</v>
      </c>
      <c r="U67" s="162">
        <v>109.91010340841638</v>
      </c>
      <c r="V67" s="162">
        <v>74.412948928827319</v>
      </c>
      <c r="W67" s="162">
        <v>35.279540992356232</v>
      </c>
      <c r="X67" s="162">
        <v>46.935817055050194</v>
      </c>
      <c r="Y67" s="162">
        <v>81.142375848330119</v>
      </c>
    </row>
    <row r="68" spans="1:25">
      <c r="A68" s="189">
        <v>2</v>
      </c>
      <c r="B68" s="188" t="s">
        <v>788</v>
      </c>
      <c r="C68" s="154"/>
      <c r="D68" s="154">
        <v>418</v>
      </c>
      <c r="E68" s="154">
        <v>77</v>
      </c>
      <c r="F68" s="154">
        <v>57</v>
      </c>
      <c r="G68" s="154">
        <v>0</v>
      </c>
      <c r="H68" s="154">
        <v>552</v>
      </c>
      <c r="I68" s="154">
        <v>362781</v>
      </c>
      <c r="J68" s="154">
        <v>203308</v>
      </c>
      <c r="K68" s="154">
        <v>351664</v>
      </c>
      <c r="L68" s="154">
        <v>0</v>
      </c>
      <c r="M68" s="154">
        <v>917753</v>
      </c>
      <c r="N68" s="189">
        <v>3</v>
      </c>
      <c r="O68" s="188" t="s">
        <v>788</v>
      </c>
      <c r="P68" s="162">
        <v>480156</v>
      </c>
      <c r="Q68" s="162">
        <v>128966</v>
      </c>
      <c r="R68" s="162">
        <v>93565</v>
      </c>
      <c r="S68" s="162">
        <v>0</v>
      </c>
      <c r="T68" s="162">
        <v>702687</v>
      </c>
      <c r="U68" s="162">
        <v>132.35423023807752</v>
      </c>
      <c r="V68" s="162">
        <v>63.433804867491681</v>
      </c>
      <c r="W68" s="162">
        <v>26.606362891851315</v>
      </c>
      <c r="X68" s="162"/>
      <c r="Y68" s="162">
        <v>76.566025935082749</v>
      </c>
    </row>
    <row r="69" spans="1:25">
      <c r="A69" s="189">
        <v>3</v>
      </c>
      <c r="B69" s="188" t="s">
        <v>789</v>
      </c>
      <c r="C69" s="154"/>
      <c r="D69" s="154">
        <v>478</v>
      </c>
      <c r="E69" s="154">
        <v>85</v>
      </c>
      <c r="F69" s="154">
        <v>68</v>
      </c>
      <c r="G69" s="154">
        <v>0</v>
      </c>
      <c r="H69" s="154">
        <v>631</v>
      </c>
      <c r="I69" s="154">
        <v>287035</v>
      </c>
      <c r="J69" s="154">
        <v>215276</v>
      </c>
      <c r="K69" s="154">
        <v>394674</v>
      </c>
      <c r="L69" s="154">
        <v>0</v>
      </c>
      <c r="M69" s="154">
        <v>896985</v>
      </c>
      <c r="N69" s="189">
        <v>4</v>
      </c>
      <c r="O69" s="188" t="s">
        <v>789</v>
      </c>
      <c r="P69" s="162">
        <v>428791</v>
      </c>
      <c r="Q69" s="162">
        <v>155094</v>
      </c>
      <c r="R69" s="162">
        <v>328438</v>
      </c>
      <c r="S69" s="162">
        <v>0</v>
      </c>
      <c r="T69" s="162">
        <v>912323</v>
      </c>
      <c r="U69" s="162">
        <v>149.3863117738255</v>
      </c>
      <c r="V69" s="162">
        <v>72.044259462271683</v>
      </c>
      <c r="W69" s="162">
        <v>83.21754156595064</v>
      </c>
      <c r="X69" s="162"/>
      <c r="Y69" s="162">
        <v>101.70995055658678</v>
      </c>
    </row>
    <row r="70" spans="1:25">
      <c r="A70" s="167"/>
      <c r="B70" s="171" t="s">
        <v>790</v>
      </c>
      <c r="C70" s="154"/>
      <c r="D70" s="150">
        <v>1220</v>
      </c>
      <c r="E70" s="150">
        <v>213</v>
      </c>
      <c r="F70" s="150">
        <v>155</v>
      </c>
      <c r="G70" s="150">
        <v>13</v>
      </c>
      <c r="H70" s="150">
        <v>1601</v>
      </c>
      <c r="I70" s="172">
        <v>905888</v>
      </c>
      <c r="J70" s="172">
        <v>517681</v>
      </c>
      <c r="K70" s="150">
        <v>851260</v>
      </c>
      <c r="L70" s="150">
        <v>55186</v>
      </c>
      <c r="M70" s="172">
        <v>2330015</v>
      </c>
      <c r="N70" s="167"/>
      <c r="O70" s="171" t="s">
        <v>790</v>
      </c>
      <c r="P70" s="163">
        <v>1190396</v>
      </c>
      <c r="Q70" s="163">
        <v>357801</v>
      </c>
      <c r="R70" s="163">
        <v>459019</v>
      </c>
      <c r="S70" s="163">
        <v>25902</v>
      </c>
      <c r="T70" s="163">
        <v>2033118</v>
      </c>
      <c r="U70" s="163">
        <v>131.40653149175174</v>
      </c>
      <c r="V70" s="163">
        <v>69.116115909218223</v>
      </c>
      <c r="W70" s="163">
        <v>53.922303409064213</v>
      </c>
      <c r="X70" s="163">
        <v>46.935817055050194</v>
      </c>
      <c r="Y70" s="163">
        <v>87.257721516814271</v>
      </c>
    </row>
    <row r="71" spans="1:25">
      <c r="A71" s="171" t="s">
        <v>791</v>
      </c>
      <c r="B71" s="178"/>
      <c r="C71" s="154"/>
      <c r="D71" s="150">
        <v>2130</v>
      </c>
      <c r="E71" s="150">
        <v>1731</v>
      </c>
      <c r="F71" s="150">
        <v>1514</v>
      </c>
      <c r="G71" s="150">
        <v>1795</v>
      </c>
      <c r="H71" s="150">
        <v>7170</v>
      </c>
      <c r="I71" s="172">
        <v>3630403</v>
      </c>
      <c r="J71" s="172">
        <v>5243216</v>
      </c>
      <c r="K71" s="172">
        <v>9825762</v>
      </c>
      <c r="L71" s="172">
        <v>33075024</v>
      </c>
      <c r="M71" s="172">
        <v>51774405</v>
      </c>
      <c r="N71" s="171" t="s">
        <v>791</v>
      </c>
      <c r="O71" s="178"/>
      <c r="P71" s="172">
        <v>3359273</v>
      </c>
      <c r="Q71" s="172">
        <v>3938049</v>
      </c>
      <c r="R71" s="172">
        <v>7096246</v>
      </c>
      <c r="S71" s="172">
        <v>22829099</v>
      </c>
      <c r="T71" s="172">
        <v>37222667</v>
      </c>
      <c r="U71" s="172">
        <v>92.531683121680985</v>
      </c>
      <c r="V71" s="172">
        <v>75.107510352424924</v>
      </c>
      <c r="W71" s="172">
        <v>72.220821143439053</v>
      </c>
      <c r="X71" s="172">
        <v>69.022169114676984</v>
      </c>
      <c r="Y71" s="172">
        <v>71.893954165190308</v>
      </c>
    </row>
    <row r="72" spans="1:25">
      <c r="A72" s="171" t="s">
        <v>792</v>
      </c>
      <c r="B72" s="168"/>
      <c r="C72" s="154"/>
      <c r="D72" s="150">
        <v>3350</v>
      </c>
      <c r="E72" s="150">
        <v>1944</v>
      </c>
      <c r="F72" s="150">
        <v>1669</v>
      </c>
      <c r="G72" s="150">
        <v>1808</v>
      </c>
      <c r="H72" s="150">
        <v>8771</v>
      </c>
      <c r="I72" s="172">
        <v>4536291</v>
      </c>
      <c r="J72" s="172">
        <v>5760897</v>
      </c>
      <c r="K72" s="172">
        <v>10677022</v>
      </c>
      <c r="L72" s="172">
        <v>33130210</v>
      </c>
      <c r="M72" s="172">
        <v>54104420</v>
      </c>
      <c r="N72" s="171" t="s">
        <v>792</v>
      </c>
      <c r="O72" s="168"/>
      <c r="P72" s="172">
        <v>4549669</v>
      </c>
      <c r="Q72" s="172">
        <v>4295850</v>
      </c>
      <c r="R72" s="172">
        <v>7555265</v>
      </c>
      <c r="S72" s="172">
        <v>22855001</v>
      </c>
      <c r="T72" s="172">
        <v>39255785</v>
      </c>
      <c r="U72" s="172">
        <v>100.29491053373781</v>
      </c>
      <c r="V72" s="172">
        <v>74.56911658028254</v>
      </c>
      <c r="W72" s="172">
        <v>70.761912825505092</v>
      </c>
      <c r="X72" s="172">
        <v>68.985379205263115</v>
      </c>
      <c r="Y72" s="172">
        <v>72.55559712127031</v>
      </c>
    </row>
    <row r="73" spans="1:25">
      <c r="A73" s="180" t="s">
        <v>793</v>
      </c>
      <c r="B73" s="171" t="s">
        <v>794</v>
      </c>
      <c r="C73" s="154"/>
      <c r="D73" s="154"/>
      <c r="E73" s="154"/>
      <c r="F73" s="154"/>
      <c r="G73" s="154"/>
      <c r="H73" s="149"/>
      <c r="I73" s="165"/>
      <c r="J73" s="165"/>
      <c r="K73" s="165"/>
      <c r="L73" s="165"/>
      <c r="M73" s="165"/>
      <c r="N73" s="180" t="s">
        <v>793</v>
      </c>
      <c r="O73" s="171" t="s">
        <v>794</v>
      </c>
      <c r="P73" s="165"/>
      <c r="Q73" s="165"/>
      <c r="R73" s="165"/>
      <c r="S73" s="165"/>
      <c r="T73" s="165"/>
      <c r="U73" s="164"/>
      <c r="V73" s="164"/>
      <c r="W73" s="164"/>
      <c r="X73" s="164"/>
      <c r="Y73" s="164"/>
    </row>
    <row r="74" spans="1:25">
      <c r="A74" s="189">
        <v>1</v>
      </c>
      <c r="B74" s="188" t="s">
        <v>795</v>
      </c>
      <c r="C74" s="154"/>
      <c r="D74" s="154">
        <v>0</v>
      </c>
      <c r="E74" s="154">
        <v>177</v>
      </c>
      <c r="F74" s="154">
        <v>24</v>
      </c>
      <c r="G74" s="154">
        <v>0</v>
      </c>
      <c r="H74" s="154">
        <v>201</v>
      </c>
      <c r="I74" s="154">
        <v>0</v>
      </c>
      <c r="J74" s="154">
        <v>16354</v>
      </c>
      <c r="K74" s="154">
        <v>7743</v>
      </c>
      <c r="L74" s="154">
        <v>0</v>
      </c>
      <c r="M74" s="154">
        <v>24097</v>
      </c>
      <c r="N74" s="189">
        <v>1</v>
      </c>
      <c r="O74" s="188" t="s">
        <v>795</v>
      </c>
      <c r="P74" s="165">
        <v>0</v>
      </c>
      <c r="Q74" s="165">
        <v>19212</v>
      </c>
      <c r="R74" s="165">
        <v>734</v>
      </c>
      <c r="S74" s="165">
        <v>0</v>
      </c>
      <c r="T74" s="165">
        <v>19946</v>
      </c>
      <c r="U74" s="162">
        <v>92.531683121680985</v>
      </c>
      <c r="V74" s="165">
        <v>117.4758468876116</v>
      </c>
      <c r="W74" s="162">
        <v>72.220821143439053</v>
      </c>
      <c r="X74" s="162">
        <v>69.022169114676984</v>
      </c>
      <c r="Y74" s="165">
        <v>82.773789268373648</v>
      </c>
    </row>
    <row r="75" spans="1:25" ht="18.75">
      <c r="A75" s="190">
        <v>2</v>
      </c>
      <c r="B75" s="191" t="s">
        <v>796</v>
      </c>
      <c r="C75" s="154"/>
      <c r="D75" s="154">
        <v>321</v>
      </c>
      <c r="E75" s="154">
        <v>170</v>
      </c>
      <c r="F75" s="154">
        <v>153</v>
      </c>
      <c r="G75" s="154">
        <v>48</v>
      </c>
      <c r="H75" s="154">
        <v>692</v>
      </c>
      <c r="I75" s="154">
        <v>426791</v>
      </c>
      <c r="J75" s="154">
        <v>387992</v>
      </c>
      <c r="K75" s="154">
        <v>329793</v>
      </c>
      <c r="L75" s="154">
        <v>795384</v>
      </c>
      <c r="M75" s="154">
        <v>1939960</v>
      </c>
      <c r="N75" s="190">
        <v>2</v>
      </c>
      <c r="O75" s="191" t="s">
        <v>796</v>
      </c>
      <c r="P75" s="165">
        <v>455400</v>
      </c>
      <c r="Q75" s="165">
        <v>368657</v>
      </c>
      <c r="R75" s="165">
        <v>498772</v>
      </c>
      <c r="S75" s="165">
        <v>845743</v>
      </c>
      <c r="T75" s="165">
        <v>2168572</v>
      </c>
      <c r="U75" s="165">
        <v>106.70328099702195</v>
      </c>
      <c r="V75" s="165">
        <v>95.0166498278315</v>
      </c>
      <c r="W75" s="165">
        <v>151.23789771159485</v>
      </c>
      <c r="X75" s="165">
        <v>106.33140721965742</v>
      </c>
      <c r="Y75" s="165">
        <v>111.78436668797296</v>
      </c>
    </row>
    <row r="76" spans="1:25">
      <c r="A76" s="189">
        <v>3</v>
      </c>
      <c r="B76" s="188" t="s">
        <v>797</v>
      </c>
      <c r="C76" s="154"/>
      <c r="D76" s="154">
        <v>0</v>
      </c>
      <c r="E76" s="154">
        <v>4</v>
      </c>
      <c r="F76" s="154">
        <v>21</v>
      </c>
      <c r="G76" s="154">
        <v>13</v>
      </c>
      <c r="H76" s="154">
        <v>38</v>
      </c>
      <c r="I76" s="154">
        <v>0</v>
      </c>
      <c r="J76" s="154">
        <v>1989</v>
      </c>
      <c r="K76" s="154">
        <v>17047</v>
      </c>
      <c r="L76" s="154">
        <v>13189</v>
      </c>
      <c r="M76" s="154">
        <v>32225</v>
      </c>
      <c r="N76" s="160">
        <v>4</v>
      </c>
      <c r="O76" s="188" t="s">
        <v>797</v>
      </c>
      <c r="P76" s="165">
        <v>0</v>
      </c>
      <c r="Q76" s="165">
        <v>392</v>
      </c>
      <c r="R76" s="165">
        <v>7522</v>
      </c>
      <c r="S76" s="165">
        <v>9144</v>
      </c>
      <c r="T76" s="165">
        <v>17058</v>
      </c>
      <c r="U76" s="165">
        <v>0</v>
      </c>
      <c r="V76" s="165">
        <v>0</v>
      </c>
      <c r="W76" s="165">
        <v>44.125065994016545</v>
      </c>
      <c r="X76" s="165">
        <v>0</v>
      </c>
      <c r="Y76" s="165">
        <v>52.934057408844062</v>
      </c>
    </row>
    <row r="77" spans="1:25">
      <c r="A77" s="167"/>
      <c r="B77" s="171" t="s">
        <v>798</v>
      </c>
      <c r="C77" s="154"/>
      <c r="D77" s="150">
        <v>321</v>
      </c>
      <c r="E77" s="150">
        <v>351</v>
      </c>
      <c r="F77" s="150">
        <v>198</v>
      </c>
      <c r="G77" s="150">
        <v>61</v>
      </c>
      <c r="H77" s="150">
        <v>931</v>
      </c>
      <c r="I77" s="150">
        <v>426791</v>
      </c>
      <c r="J77" s="150">
        <v>406335</v>
      </c>
      <c r="K77" s="150">
        <v>354583</v>
      </c>
      <c r="L77" s="150">
        <v>808573</v>
      </c>
      <c r="M77" s="150">
        <v>1996282</v>
      </c>
      <c r="N77" s="180"/>
      <c r="O77" s="171" t="s">
        <v>798</v>
      </c>
      <c r="P77" s="172">
        <v>455400</v>
      </c>
      <c r="Q77" s="172">
        <v>388261</v>
      </c>
      <c r="R77" s="172">
        <v>507028</v>
      </c>
      <c r="S77" s="172">
        <v>854887</v>
      </c>
      <c r="T77" s="172">
        <v>2205576</v>
      </c>
      <c r="U77" s="172">
        <v>106.70328099702195</v>
      </c>
      <c r="V77" s="172">
        <v>95.551946054364009</v>
      </c>
      <c r="W77" s="172">
        <v>142.9927548698048</v>
      </c>
      <c r="X77" s="172">
        <v>105.7278687267569</v>
      </c>
      <c r="Y77" s="172">
        <v>110.48419010941339</v>
      </c>
    </row>
    <row r="78" spans="1:25">
      <c r="A78" s="192" t="s">
        <v>799</v>
      </c>
      <c r="B78" s="193" t="s">
        <v>800</v>
      </c>
      <c r="C78" s="154"/>
      <c r="D78" s="154">
        <v>0</v>
      </c>
      <c r="E78" s="154">
        <v>0</v>
      </c>
      <c r="F78" s="154">
        <v>32</v>
      </c>
      <c r="G78" s="154">
        <v>0</v>
      </c>
      <c r="H78" s="154">
        <v>32</v>
      </c>
      <c r="I78" s="154">
        <v>0</v>
      </c>
      <c r="J78" s="154">
        <v>0</v>
      </c>
      <c r="K78" s="154">
        <v>0</v>
      </c>
      <c r="L78" s="154">
        <v>0</v>
      </c>
      <c r="M78" s="154">
        <v>0</v>
      </c>
      <c r="N78" s="192" t="s">
        <v>799</v>
      </c>
      <c r="O78" s="193" t="s">
        <v>800</v>
      </c>
      <c r="P78" s="165">
        <v>0</v>
      </c>
      <c r="Q78" s="165">
        <v>0</v>
      </c>
      <c r="R78" s="165">
        <v>201303</v>
      </c>
      <c r="S78" s="165">
        <v>0</v>
      </c>
      <c r="T78" s="165">
        <v>201303</v>
      </c>
      <c r="U78" s="165">
        <v>0</v>
      </c>
      <c r="V78" s="165">
        <v>0</v>
      </c>
      <c r="W78" s="165">
        <v>0</v>
      </c>
      <c r="X78" s="165">
        <v>0</v>
      </c>
      <c r="Y78" s="165">
        <v>0</v>
      </c>
    </row>
    <row r="79" spans="1:25">
      <c r="A79" s="192"/>
      <c r="B79" s="193" t="s">
        <v>801</v>
      </c>
      <c r="C79" s="154"/>
      <c r="D79" s="154">
        <v>0</v>
      </c>
      <c r="E79" s="154">
        <v>0</v>
      </c>
      <c r="F79" s="154">
        <v>32</v>
      </c>
      <c r="G79" s="154">
        <v>0</v>
      </c>
      <c r="H79" s="154">
        <v>32</v>
      </c>
      <c r="I79" s="154">
        <v>0</v>
      </c>
      <c r="J79" s="154">
        <v>0</v>
      </c>
      <c r="K79" s="154">
        <v>0</v>
      </c>
      <c r="L79" s="154">
        <v>0</v>
      </c>
      <c r="M79" s="154">
        <v>0</v>
      </c>
      <c r="N79" s="192"/>
      <c r="O79" s="193" t="s">
        <v>801</v>
      </c>
      <c r="P79" s="165">
        <v>0</v>
      </c>
      <c r="Q79" s="165">
        <v>0</v>
      </c>
      <c r="R79" s="165">
        <v>201303</v>
      </c>
      <c r="S79" s="165">
        <v>0</v>
      </c>
      <c r="T79" s="165">
        <v>201303</v>
      </c>
      <c r="U79" s="165">
        <v>0</v>
      </c>
      <c r="V79" s="165">
        <v>0</v>
      </c>
      <c r="W79" s="165">
        <v>0</v>
      </c>
      <c r="X79" s="165">
        <v>0</v>
      </c>
      <c r="Y79" s="165">
        <v>0</v>
      </c>
    </row>
    <row r="80" spans="1:25">
      <c r="A80" s="192"/>
      <c r="B80" s="193" t="s">
        <v>75</v>
      </c>
      <c r="C80" s="154"/>
      <c r="D80" s="150">
        <v>3671</v>
      </c>
      <c r="E80" s="150">
        <v>2295</v>
      </c>
      <c r="F80" s="150">
        <v>1899</v>
      </c>
      <c r="G80" s="150">
        <v>1869</v>
      </c>
      <c r="H80" s="150">
        <v>9734</v>
      </c>
      <c r="I80" s="172">
        <v>4963082</v>
      </c>
      <c r="J80" s="172">
        <v>6167232</v>
      </c>
      <c r="K80" s="172">
        <v>11031605</v>
      </c>
      <c r="L80" s="172">
        <v>33938783</v>
      </c>
      <c r="M80" s="172">
        <v>56100702</v>
      </c>
      <c r="N80" s="192"/>
      <c r="O80" s="193" t="s">
        <v>75</v>
      </c>
      <c r="P80" s="172">
        <v>5005069</v>
      </c>
      <c r="Q80" s="172">
        <v>4684111</v>
      </c>
      <c r="R80" s="172">
        <v>8263596</v>
      </c>
      <c r="S80" s="172">
        <v>23709888</v>
      </c>
      <c r="T80" s="172">
        <v>41662664</v>
      </c>
      <c r="U80" s="172">
        <v>100.84598642537037</v>
      </c>
      <c r="V80" s="172">
        <v>75.951593843072544</v>
      </c>
      <c r="W80" s="172">
        <v>74.908374620012225</v>
      </c>
      <c r="X80" s="172">
        <v>69.860748984428824</v>
      </c>
      <c r="Y80" s="172">
        <v>74.264068923772115</v>
      </c>
    </row>
    <row r="81" spans="1:25">
      <c r="A81" s="178"/>
      <c r="B81" s="173"/>
      <c r="C81" s="154"/>
      <c r="D81" s="154"/>
      <c r="E81" s="154"/>
      <c r="F81" s="154"/>
      <c r="G81" s="154"/>
      <c r="H81" s="154"/>
      <c r="I81" s="165"/>
      <c r="J81" s="165"/>
      <c r="K81" s="165"/>
      <c r="L81" s="165"/>
      <c r="M81" s="165"/>
      <c r="N81" s="161"/>
      <c r="O81" s="148"/>
      <c r="P81" s="165"/>
      <c r="Q81" s="165"/>
      <c r="R81" s="165"/>
      <c r="S81" s="165"/>
      <c r="T81" s="165"/>
      <c r="U81" s="164"/>
      <c r="V81" s="164"/>
      <c r="W81" s="164"/>
      <c r="X81" s="164"/>
      <c r="Y81" s="165"/>
    </row>
    <row r="82" spans="1:25">
      <c r="A82" s="194"/>
      <c r="B82" s="194"/>
    </row>
    <row r="83" spans="1:25">
      <c r="A83" s="194"/>
      <c r="B83" s="194"/>
    </row>
    <row r="84" spans="1:25">
      <c r="A84" s="194"/>
      <c r="B84" s="194"/>
    </row>
    <row r="85" spans="1:25">
      <c r="A85" s="194"/>
      <c r="B85" s="194"/>
    </row>
    <row r="86" spans="1:25">
      <c r="A86" s="194"/>
      <c r="B86" s="194"/>
    </row>
    <row r="87" spans="1:25">
      <c r="A87" s="194"/>
      <c r="B87" s="194"/>
    </row>
    <row r="88" spans="1:25">
      <c r="A88" s="194"/>
      <c r="B88" s="194"/>
    </row>
    <row r="89" spans="1:25">
      <c r="A89" s="194"/>
      <c r="B89" s="194"/>
    </row>
    <row r="90" spans="1:25">
      <c r="A90" s="194"/>
      <c r="B90" s="194"/>
    </row>
    <row r="91" spans="1:25">
      <c r="A91" s="194"/>
      <c r="B91" s="194"/>
    </row>
    <row r="92" spans="1:25">
      <c r="A92" s="194"/>
      <c r="B92" s="194"/>
    </row>
    <row r="93" spans="1:25">
      <c r="A93" s="194"/>
      <c r="B93" s="194"/>
    </row>
    <row r="94" spans="1:25">
      <c r="A94" s="194"/>
      <c r="B94" s="194"/>
    </row>
    <row r="95" spans="1:25">
      <c r="A95" s="194"/>
      <c r="B95" s="194"/>
    </row>
    <row r="96" spans="1:25">
      <c r="A96" s="194"/>
      <c r="B96" s="194"/>
    </row>
    <row r="97" spans="1:2">
      <c r="A97" s="194"/>
      <c r="B97" s="194"/>
    </row>
    <row r="98" spans="1:2">
      <c r="A98" s="194"/>
      <c r="B98" s="194"/>
    </row>
    <row r="99" spans="1:2">
      <c r="A99" s="194"/>
      <c r="B99" s="194"/>
    </row>
    <row r="100" spans="1:2">
      <c r="A100" s="194"/>
      <c r="B100" s="194"/>
    </row>
    <row r="101" spans="1:2">
      <c r="A101" s="194"/>
      <c r="B101" s="194"/>
    </row>
    <row r="102" spans="1:2">
      <c r="A102" s="194"/>
      <c r="B102" s="194"/>
    </row>
    <row r="103" spans="1:2">
      <c r="A103" s="194"/>
      <c r="B103" s="194"/>
    </row>
    <row r="104" spans="1:2">
      <c r="A104" s="194"/>
      <c r="B104" s="194"/>
    </row>
    <row r="105" spans="1:2">
      <c r="A105" s="194"/>
      <c r="B105" s="194"/>
    </row>
    <row r="106" spans="1:2">
      <c r="A106" s="194"/>
      <c r="B106" s="194"/>
    </row>
    <row r="107" spans="1:2">
      <c r="A107" s="194"/>
      <c r="B107" s="194"/>
    </row>
    <row r="108" spans="1:2">
      <c r="A108" s="194"/>
      <c r="B108" s="194"/>
    </row>
    <row r="109" spans="1:2">
      <c r="A109" s="194"/>
      <c r="B109" s="194"/>
    </row>
    <row r="110" spans="1:2">
      <c r="A110" s="194"/>
      <c r="B110" s="194"/>
    </row>
    <row r="111" spans="1:2">
      <c r="A111" s="194"/>
      <c r="B111" s="194"/>
    </row>
    <row r="112" spans="1:2">
      <c r="A112" s="194"/>
      <c r="B112" s="194"/>
    </row>
    <row r="113" spans="1:2">
      <c r="A113" s="194"/>
      <c r="B113" s="194"/>
    </row>
    <row r="114" spans="1:2">
      <c r="A114" s="194"/>
      <c r="B114" s="194"/>
    </row>
    <row r="115" spans="1:2">
      <c r="A115" s="194"/>
      <c r="B115" s="194"/>
    </row>
    <row r="116" spans="1:2">
      <c r="A116" s="194"/>
      <c r="B116" s="194"/>
    </row>
    <row r="117" spans="1:2">
      <c r="A117" s="194"/>
      <c r="B117" s="194"/>
    </row>
    <row r="118" spans="1:2">
      <c r="A118" s="194"/>
      <c r="B118" s="194"/>
    </row>
    <row r="119" spans="1:2">
      <c r="A119" s="194"/>
      <c r="B119" s="194"/>
    </row>
    <row r="120" spans="1:2">
      <c r="A120" s="194"/>
      <c r="B120" s="194"/>
    </row>
    <row r="121" spans="1:2">
      <c r="A121" s="194"/>
      <c r="B121" s="194"/>
    </row>
    <row r="122" spans="1:2">
      <c r="A122" s="194"/>
      <c r="B122" s="194"/>
    </row>
    <row r="123" spans="1:2">
      <c r="A123" s="194"/>
      <c r="B123" s="194"/>
    </row>
    <row r="124" spans="1:2">
      <c r="A124" s="194"/>
      <c r="B124" s="194"/>
    </row>
    <row r="125" spans="1:2">
      <c r="A125" s="194"/>
      <c r="B125" s="194"/>
    </row>
    <row r="126" spans="1:2">
      <c r="A126" s="194"/>
      <c r="B126" s="194"/>
    </row>
    <row r="127" spans="1:2">
      <c r="A127" s="194"/>
      <c r="B127" s="194"/>
    </row>
    <row r="128" spans="1:2">
      <c r="A128" s="194"/>
      <c r="B128" s="194"/>
    </row>
  </sheetData>
  <mergeCells count="33">
    <mergeCell ref="A1:M1"/>
    <mergeCell ref="N1:Y1"/>
    <mergeCell ref="A2:M2"/>
    <mergeCell ref="N2:Y2"/>
    <mergeCell ref="A3:M3"/>
    <mergeCell ref="N3:Y3"/>
    <mergeCell ref="A43:M43"/>
    <mergeCell ref="N43:X43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N15:O15"/>
    <mergeCell ref="A18:B18"/>
    <mergeCell ref="N18:O18"/>
    <mergeCell ref="A42:M42"/>
    <mergeCell ref="N42:X42"/>
    <mergeCell ref="U46:Y46"/>
    <mergeCell ref="A44:M44"/>
    <mergeCell ref="N44:X44"/>
    <mergeCell ref="B45:B46"/>
    <mergeCell ref="D45:H45"/>
    <mergeCell ref="I45:M45"/>
    <mergeCell ref="O45:O46"/>
    <mergeCell ref="P45:T45"/>
    <mergeCell ref="U45:Y45"/>
    <mergeCell ref="I46:M46"/>
    <mergeCell ref="P46:T46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4"/>
  <sheetViews>
    <sheetView workbookViewId="0">
      <selection activeCell="J17" sqref="J17"/>
    </sheetView>
  </sheetViews>
  <sheetFormatPr defaultRowHeight="15"/>
  <cols>
    <col min="1" max="1" width="9.140625" style="218"/>
    <col min="2" max="2" width="22.140625" style="218" customWidth="1"/>
    <col min="3" max="3" width="16.42578125" style="218" customWidth="1"/>
    <col min="4" max="9" width="9.140625" style="218"/>
    <col min="10" max="10" width="11.42578125" style="218" customWidth="1"/>
    <col min="11" max="11" width="9.140625" style="218"/>
    <col min="12" max="12" width="12.140625" style="218" customWidth="1"/>
    <col min="13" max="16384" width="9.140625" style="218"/>
  </cols>
  <sheetData>
    <row r="1" spans="1:12" ht="15.75">
      <c r="A1" s="613" t="s">
        <v>803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ht="15.75">
      <c r="A2" s="613" t="s">
        <v>804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5.75">
      <c r="A3" s="613" t="s">
        <v>805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15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614"/>
      <c r="L4" s="614"/>
    </row>
    <row r="5" spans="1:12" ht="15.75">
      <c r="A5" s="196" t="s">
        <v>752</v>
      </c>
      <c r="B5" s="615" t="s">
        <v>5</v>
      </c>
      <c r="C5" s="616" t="s">
        <v>806</v>
      </c>
      <c r="D5" s="616"/>
      <c r="E5" s="616" t="s">
        <v>807</v>
      </c>
      <c r="F5" s="616"/>
      <c r="G5" s="616" t="s">
        <v>808</v>
      </c>
      <c r="H5" s="616"/>
      <c r="I5" s="616" t="s">
        <v>809</v>
      </c>
      <c r="J5" s="616"/>
      <c r="K5" s="616" t="s">
        <v>810</v>
      </c>
      <c r="L5" s="616"/>
    </row>
    <row r="6" spans="1:12" ht="15.75">
      <c r="A6" s="196" t="s">
        <v>756</v>
      </c>
      <c r="B6" s="615"/>
      <c r="C6" s="197" t="s">
        <v>811</v>
      </c>
      <c r="D6" s="197" t="s">
        <v>812</v>
      </c>
      <c r="E6" s="197" t="s">
        <v>811</v>
      </c>
      <c r="F6" s="197" t="s">
        <v>812</v>
      </c>
      <c r="G6" s="197" t="s">
        <v>811</v>
      </c>
      <c r="H6" s="197" t="s">
        <v>812</v>
      </c>
      <c r="I6" s="197" t="s">
        <v>811</v>
      </c>
      <c r="J6" s="198" t="s">
        <v>812</v>
      </c>
      <c r="K6" s="197" t="s">
        <v>811</v>
      </c>
      <c r="L6" s="197" t="s">
        <v>812</v>
      </c>
    </row>
    <row r="7" spans="1:12" ht="15.75">
      <c r="A7" s="196" t="s">
        <v>765</v>
      </c>
      <c r="B7" s="199" t="s">
        <v>766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1:12" ht="15.75">
      <c r="A8" s="201">
        <v>1</v>
      </c>
      <c r="B8" s="202" t="s">
        <v>93</v>
      </c>
      <c r="C8" s="203">
        <v>804422</v>
      </c>
      <c r="D8" s="203">
        <v>1094000</v>
      </c>
      <c r="E8" s="203">
        <v>127823</v>
      </c>
      <c r="F8" s="203">
        <v>752714</v>
      </c>
      <c r="G8" s="203">
        <v>340219</v>
      </c>
      <c r="H8" s="203">
        <v>292286</v>
      </c>
      <c r="I8" s="203">
        <v>1272464</v>
      </c>
      <c r="J8" s="203">
        <v>2139000</v>
      </c>
      <c r="K8" s="203">
        <v>793163</v>
      </c>
      <c r="L8" s="203">
        <v>945559</v>
      </c>
    </row>
    <row r="9" spans="1:12" ht="15.75">
      <c r="A9" s="201">
        <v>2</v>
      </c>
      <c r="B9" s="202" t="s">
        <v>26</v>
      </c>
      <c r="C9" s="203">
        <v>226181</v>
      </c>
      <c r="D9" s="203">
        <v>460000</v>
      </c>
      <c r="E9" s="203">
        <v>61434</v>
      </c>
      <c r="F9" s="203">
        <v>413700</v>
      </c>
      <c r="G9" s="203">
        <v>49787</v>
      </c>
      <c r="H9" s="203">
        <v>236900</v>
      </c>
      <c r="I9" s="203">
        <v>337402</v>
      </c>
      <c r="J9" s="203">
        <v>1110600</v>
      </c>
      <c r="K9" s="203">
        <v>221064</v>
      </c>
      <c r="L9" s="203">
        <v>376919</v>
      </c>
    </row>
    <row r="10" spans="1:12" ht="15.75">
      <c r="A10" s="201">
        <v>3</v>
      </c>
      <c r="B10" s="202" t="s">
        <v>47</v>
      </c>
      <c r="C10" s="203">
        <v>295312</v>
      </c>
      <c r="D10" s="203">
        <v>582727</v>
      </c>
      <c r="E10" s="203">
        <v>87406</v>
      </c>
      <c r="F10" s="203">
        <v>324833</v>
      </c>
      <c r="G10" s="203">
        <v>123169</v>
      </c>
      <c r="H10" s="203">
        <v>335860</v>
      </c>
      <c r="I10" s="203">
        <v>505887</v>
      </c>
      <c r="J10" s="203">
        <v>1243420</v>
      </c>
      <c r="K10" s="203">
        <v>275213</v>
      </c>
      <c r="L10" s="203">
        <v>473919</v>
      </c>
    </row>
    <row r="11" spans="1:12" ht="15.75">
      <c r="A11" s="201">
        <v>4</v>
      </c>
      <c r="B11" s="202" t="s">
        <v>94</v>
      </c>
      <c r="C11" s="203">
        <v>125968</v>
      </c>
      <c r="D11" s="203">
        <v>231193</v>
      </c>
      <c r="E11" s="203">
        <v>16919</v>
      </c>
      <c r="F11" s="203">
        <v>64816</v>
      </c>
      <c r="G11" s="203">
        <v>30904</v>
      </c>
      <c r="H11" s="203">
        <v>117407</v>
      </c>
      <c r="I11" s="203">
        <v>173791</v>
      </c>
      <c r="J11" s="203">
        <v>413416</v>
      </c>
      <c r="K11" s="203">
        <v>114726</v>
      </c>
      <c r="L11" s="203">
        <v>171805</v>
      </c>
    </row>
    <row r="12" spans="1:12" ht="15.75">
      <c r="A12" s="201">
        <v>5</v>
      </c>
      <c r="B12" s="202" t="s">
        <v>95</v>
      </c>
      <c r="C12" s="203">
        <v>353361</v>
      </c>
      <c r="D12" s="203">
        <v>579660</v>
      </c>
      <c r="E12" s="203">
        <v>24929</v>
      </c>
      <c r="F12" s="203">
        <v>308242</v>
      </c>
      <c r="G12" s="203">
        <v>103161</v>
      </c>
      <c r="H12" s="203">
        <v>595586</v>
      </c>
      <c r="I12" s="203">
        <v>481451</v>
      </c>
      <c r="J12" s="203">
        <v>1483488</v>
      </c>
      <c r="K12" s="203">
        <v>353361</v>
      </c>
      <c r="L12" s="203">
        <v>579660</v>
      </c>
    </row>
    <row r="13" spans="1:12" ht="15.75">
      <c r="A13" s="201">
        <v>6</v>
      </c>
      <c r="B13" s="202" t="s">
        <v>96</v>
      </c>
      <c r="C13" s="203">
        <v>482429</v>
      </c>
      <c r="D13" s="203">
        <v>706332</v>
      </c>
      <c r="E13" s="203">
        <v>12223</v>
      </c>
      <c r="F13" s="203">
        <v>216210</v>
      </c>
      <c r="G13" s="203">
        <v>142252</v>
      </c>
      <c r="H13" s="203">
        <v>561500</v>
      </c>
      <c r="I13" s="203">
        <v>636904</v>
      </c>
      <c r="J13" s="203">
        <v>1484042</v>
      </c>
      <c r="K13" s="203">
        <v>481120</v>
      </c>
      <c r="L13" s="203">
        <v>653809</v>
      </c>
    </row>
    <row r="14" spans="1:12" ht="15.75">
      <c r="A14" s="201">
        <v>7</v>
      </c>
      <c r="B14" s="202" t="s">
        <v>51</v>
      </c>
      <c r="C14" s="203">
        <v>301657</v>
      </c>
      <c r="D14" s="203">
        <v>404805</v>
      </c>
      <c r="E14" s="203">
        <v>67330</v>
      </c>
      <c r="F14" s="203">
        <v>259274</v>
      </c>
      <c r="G14" s="203">
        <v>64998</v>
      </c>
      <c r="H14" s="203">
        <v>197832</v>
      </c>
      <c r="I14" s="203">
        <v>433985</v>
      </c>
      <c r="J14" s="203">
        <v>861911</v>
      </c>
      <c r="K14" s="203">
        <v>301301</v>
      </c>
      <c r="L14" s="203">
        <v>350858</v>
      </c>
    </row>
    <row r="15" spans="1:12" ht="15.75">
      <c r="A15" s="201"/>
      <c r="B15" s="199" t="s">
        <v>770</v>
      </c>
      <c r="C15" s="204">
        <v>2589330</v>
      </c>
      <c r="D15" s="204">
        <v>4058717</v>
      </c>
      <c r="E15" s="204">
        <v>398064</v>
      </c>
      <c r="F15" s="204">
        <v>2339789</v>
      </c>
      <c r="G15" s="204">
        <v>854490</v>
      </c>
      <c r="H15" s="204">
        <v>2337371</v>
      </c>
      <c r="I15" s="204">
        <v>3841884</v>
      </c>
      <c r="J15" s="204">
        <v>8735877</v>
      </c>
      <c r="K15" s="204">
        <v>2539948</v>
      </c>
      <c r="L15" s="204">
        <v>3552529</v>
      </c>
    </row>
    <row r="16" spans="1:12" ht="15.75">
      <c r="A16" s="607" t="s">
        <v>771</v>
      </c>
      <c r="B16" s="608"/>
      <c r="C16" s="203"/>
      <c r="D16" s="203"/>
      <c r="E16" s="203"/>
      <c r="F16" s="203"/>
      <c r="G16" s="203"/>
      <c r="H16" s="203"/>
      <c r="I16" s="203"/>
      <c r="J16" s="203"/>
      <c r="K16" s="203"/>
      <c r="L16" s="203"/>
    </row>
    <row r="17" spans="1:12" ht="15.75">
      <c r="A17" s="167">
        <v>1</v>
      </c>
      <c r="B17" s="168" t="s">
        <v>13</v>
      </c>
      <c r="C17" s="203">
        <v>7621</v>
      </c>
      <c r="D17" s="203">
        <v>49303</v>
      </c>
      <c r="E17" s="203">
        <v>4324</v>
      </c>
      <c r="F17" s="203">
        <v>12564</v>
      </c>
      <c r="G17" s="203">
        <v>138</v>
      </c>
      <c r="H17" s="203">
        <v>92</v>
      </c>
      <c r="I17" s="203">
        <v>12083</v>
      </c>
      <c r="J17" s="203">
        <v>61959</v>
      </c>
      <c r="K17" s="203">
        <v>3482</v>
      </c>
      <c r="L17" s="203">
        <v>7552</v>
      </c>
    </row>
    <row r="18" spans="1:12" ht="15.75">
      <c r="A18" s="167">
        <v>2</v>
      </c>
      <c r="B18" s="168" t="s">
        <v>15</v>
      </c>
      <c r="C18" s="203">
        <v>10560</v>
      </c>
      <c r="D18" s="203">
        <v>24095</v>
      </c>
      <c r="E18" s="203">
        <v>8126</v>
      </c>
      <c r="F18" s="203">
        <v>49212</v>
      </c>
      <c r="G18" s="203">
        <v>9526</v>
      </c>
      <c r="H18" s="203">
        <v>70317</v>
      </c>
      <c r="I18" s="203">
        <v>28212</v>
      </c>
      <c r="J18" s="203">
        <v>143624</v>
      </c>
      <c r="K18" s="203">
        <v>6816</v>
      </c>
      <c r="L18" s="203">
        <v>16914</v>
      </c>
    </row>
    <row r="19" spans="1:12" ht="15.75">
      <c r="A19" s="167">
        <v>3</v>
      </c>
      <c r="B19" s="168" t="s">
        <v>17</v>
      </c>
      <c r="C19" s="203">
        <v>22510</v>
      </c>
      <c r="D19" s="203">
        <v>33756</v>
      </c>
      <c r="E19" s="203">
        <v>7087</v>
      </c>
      <c r="F19" s="203">
        <v>78798</v>
      </c>
      <c r="G19" s="203">
        <v>7151</v>
      </c>
      <c r="H19" s="203">
        <v>37446</v>
      </c>
      <c r="I19" s="203">
        <v>36748</v>
      </c>
      <c r="J19" s="203">
        <v>150000</v>
      </c>
      <c r="K19" s="203">
        <v>22366</v>
      </c>
      <c r="L19" s="203">
        <v>30782</v>
      </c>
    </row>
    <row r="20" spans="1:12" ht="15.75">
      <c r="A20" s="167">
        <v>4</v>
      </c>
      <c r="B20" s="188" t="s">
        <v>97</v>
      </c>
      <c r="C20" s="203">
        <v>57887</v>
      </c>
      <c r="D20" s="203">
        <v>151282</v>
      </c>
      <c r="E20" s="203">
        <v>13676</v>
      </c>
      <c r="F20" s="203">
        <v>97300</v>
      </c>
      <c r="G20" s="203">
        <v>12873</v>
      </c>
      <c r="H20" s="203">
        <v>10215</v>
      </c>
      <c r="I20" s="203">
        <v>84436</v>
      </c>
      <c r="J20" s="203">
        <v>258797</v>
      </c>
      <c r="K20" s="203">
        <v>57179</v>
      </c>
      <c r="L20" s="203">
        <v>126402</v>
      </c>
    </row>
    <row r="21" spans="1:12" ht="15.75">
      <c r="A21" s="167">
        <v>5</v>
      </c>
      <c r="B21" s="188" t="s">
        <v>19</v>
      </c>
      <c r="C21" s="203">
        <v>9987</v>
      </c>
      <c r="D21" s="203">
        <v>25065</v>
      </c>
      <c r="E21" s="203">
        <v>5070</v>
      </c>
      <c r="F21" s="203">
        <v>67668</v>
      </c>
      <c r="G21" s="203">
        <v>4936</v>
      </c>
      <c r="H21" s="203">
        <v>27421</v>
      </c>
      <c r="I21" s="203">
        <v>19993</v>
      </c>
      <c r="J21" s="203">
        <v>120154</v>
      </c>
      <c r="K21" s="203">
        <v>9894</v>
      </c>
      <c r="L21" s="203">
        <v>17344</v>
      </c>
    </row>
    <row r="22" spans="1:12" ht="15.75">
      <c r="A22" s="167">
        <v>6</v>
      </c>
      <c r="B22" s="168" t="s">
        <v>98</v>
      </c>
      <c r="C22" s="203">
        <v>35354</v>
      </c>
      <c r="D22" s="203">
        <v>56952</v>
      </c>
      <c r="E22" s="203">
        <v>7262</v>
      </c>
      <c r="F22" s="203">
        <v>45008</v>
      </c>
      <c r="G22" s="203">
        <v>9680</v>
      </c>
      <c r="H22" s="203">
        <v>50952</v>
      </c>
      <c r="I22" s="203">
        <v>52296</v>
      </c>
      <c r="J22" s="203">
        <v>152912</v>
      </c>
      <c r="K22" s="203">
        <v>35214</v>
      </c>
      <c r="L22" s="203">
        <v>52133</v>
      </c>
    </row>
    <row r="23" spans="1:12" ht="15.75">
      <c r="A23" s="167">
        <v>7</v>
      </c>
      <c r="B23" s="188" t="s">
        <v>28</v>
      </c>
      <c r="C23" s="203">
        <v>3354</v>
      </c>
      <c r="D23" s="203">
        <v>19100</v>
      </c>
      <c r="E23" s="203">
        <v>3327</v>
      </c>
      <c r="F23" s="203">
        <v>18053</v>
      </c>
      <c r="G23" s="203">
        <v>2044</v>
      </c>
      <c r="H23" s="203">
        <v>10909</v>
      </c>
      <c r="I23" s="203">
        <v>8725</v>
      </c>
      <c r="J23" s="203">
        <v>48062</v>
      </c>
      <c r="K23" s="203">
        <v>5112</v>
      </c>
      <c r="L23" s="203">
        <v>15263</v>
      </c>
    </row>
    <row r="24" spans="1:12" ht="15.75">
      <c r="A24" s="167">
        <v>8</v>
      </c>
      <c r="B24" s="188" t="s">
        <v>32</v>
      </c>
      <c r="C24" s="203">
        <v>36174</v>
      </c>
      <c r="D24" s="203">
        <v>47166</v>
      </c>
      <c r="E24" s="203">
        <v>8819</v>
      </c>
      <c r="F24" s="203">
        <v>48063</v>
      </c>
      <c r="G24" s="203">
        <v>20379</v>
      </c>
      <c r="H24" s="203">
        <v>56246</v>
      </c>
      <c r="I24" s="203">
        <v>65372</v>
      </c>
      <c r="J24" s="203">
        <v>151475</v>
      </c>
      <c r="K24" s="203">
        <v>32519</v>
      </c>
      <c r="L24" s="203">
        <v>35943</v>
      </c>
    </row>
    <row r="25" spans="1:12" ht="15.75">
      <c r="A25" s="167">
        <v>9</v>
      </c>
      <c r="B25" s="188" t="s">
        <v>99</v>
      </c>
      <c r="C25" s="203">
        <v>14563</v>
      </c>
      <c r="D25" s="203">
        <v>87380</v>
      </c>
      <c r="E25" s="203">
        <v>18545</v>
      </c>
      <c r="F25" s="203">
        <v>111272</v>
      </c>
      <c r="G25" s="203">
        <v>5603</v>
      </c>
      <c r="H25" s="203">
        <v>67235</v>
      </c>
      <c r="I25" s="203">
        <v>38711</v>
      </c>
      <c r="J25" s="203">
        <v>265887</v>
      </c>
      <c r="K25" s="203">
        <v>12443</v>
      </c>
      <c r="L25" s="203">
        <v>62213</v>
      </c>
    </row>
    <row r="26" spans="1:12" ht="15.75">
      <c r="A26" s="167">
        <v>10</v>
      </c>
      <c r="B26" s="188" t="s">
        <v>100</v>
      </c>
      <c r="C26" s="203">
        <v>7238</v>
      </c>
      <c r="D26" s="203">
        <v>43243</v>
      </c>
      <c r="E26" s="203">
        <v>2906</v>
      </c>
      <c r="F26" s="203">
        <v>23051</v>
      </c>
      <c r="G26" s="203">
        <v>3402</v>
      </c>
      <c r="H26" s="203">
        <v>20387</v>
      </c>
      <c r="I26" s="203">
        <v>13546</v>
      </c>
      <c r="J26" s="203">
        <v>86681</v>
      </c>
      <c r="K26" s="203">
        <v>7198</v>
      </c>
      <c r="L26" s="203">
        <v>18301</v>
      </c>
    </row>
    <row r="27" spans="1:12" ht="15.75">
      <c r="A27" s="167">
        <v>11</v>
      </c>
      <c r="B27" s="188" t="s">
        <v>280</v>
      </c>
      <c r="C27" s="203">
        <v>21624</v>
      </c>
      <c r="D27" s="203">
        <v>30554</v>
      </c>
      <c r="E27" s="203">
        <v>3867</v>
      </c>
      <c r="F27" s="203">
        <v>94515</v>
      </c>
      <c r="G27" s="203">
        <v>7915</v>
      </c>
      <c r="H27" s="203">
        <v>29013</v>
      </c>
      <c r="I27" s="203">
        <v>33406</v>
      </c>
      <c r="J27" s="203">
        <v>154082</v>
      </c>
      <c r="K27" s="203">
        <v>21025</v>
      </c>
      <c r="L27" s="203">
        <v>27250</v>
      </c>
    </row>
    <row r="28" spans="1:12" ht="15.75">
      <c r="A28" s="167">
        <v>12</v>
      </c>
      <c r="B28" s="188" t="s">
        <v>102</v>
      </c>
      <c r="C28" s="203">
        <v>46</v>
      </c>
      <c r="D28" s="203">
        <v>177</v>
      </c>
      <c r="E28" s="203">
        <v>69</v>
      </c>
      <c r="F28" s="203">
        <v>1171</v>
      </c>
      <c r="G28" s="203">
        <v>575</v>
      </c>
      <c r="H28" s="203">
        <v>5815</v>
      </c>
      <c r="I28" s="203">
        <v>690</v>
      </c>
      <c r="J28" s="203">
        <v>7163</v>
      </c>
      <c r="K28" s="203">
        <v>33</v>
      </c>
      <c r="L28" s="203">
        <v>18</v>
      </c>
    </row>
    <row r="29" spans="1:12" ht="15.75">
      <c r="A29" s="167">
        <v>13</v>
      </c>
      <c r="B29" s="168" t="s">
        <v>813</v>
      </c>
      <c r="C29" s="203">
        <v>825</v>
      </c>
      <c r="D29" s="203">
        <v>12653</v>
      </c>
      <c r="E29" s="203">
        <v>260</v>
      </c>
      <c r="F29" s="203">
        <v>1842</v>
      </c>
      <c r="G29" s="203">
        <v>401</v>
      </c>
      <c r="H29" s="203">
        <v>2685</v>
      </c>
      <c r="I29" s="203">
        <v>1486</v>
      </c>
      <c r="J29" s="203">
        <v>17180</v>
      </c>
      <c r="K29" s="203">
        <v>0</v>
      </c>
      <c r="L29" s="203">
        <v>0</v>
      </c>
    </row>
    <row r="30" spans="1:12" ht="15.75">
      <c r="A30" s="167">
        <v>14</v>
      </c>
      <c r="B30" s="168" t="s">
        <v>814</v>
      </c>
      <c r="C30" s="203">
        <v>0</v>
      </c>
      <c r="D30" s="203">
        <v>0</v>
      </c>
      <c r="E30" s="203">
        <v>183</v>
      </c>
      <c r="F30" s="203">
        <v>2398</v>
      </c>
      <c r="G30" s="203">
        <v>377</v>
      </c>
      <c r="H30" s="203">
        <v>3530</v>
      </c>
      <c r="I30" s="203">
        <v>560</v>
      </c>
      <c r="J30" s="203">
        <v>5928</v>
      </c>
      <c r="K30" s="203">
        <v>0</v>
      </c>
      <c r="L30" s="203">
        <v>0</v>
      </c>
    </row>
    <row r="31" spans="1:12" ht="15.75">
      <c r="A31" s="167">
        <v>15</v>
      </c>
      <c r="B31" s="168" t="s">
        <v>815</v>
      </c>
      <c r="C31" s="203">
        <v>7946</v>
      </c>
      <c r="D31" s="203">
        <v>40201</v>
      </c>
      <c r="E31" s="203">
        <v>0</v>
      </c>
      <c r="F31" s="203">
        <v>0</v>
      </c>
      <c r="G31" s="203">
        <v>0</v>
      </c>
      <c r="H31" s="203">
        <v>0</v>
      </c>
      <c r="I31" s="203">
        <v>7946</v>
      </c>
      <c r="J31" s="203">
        <v>40201</v>
      </c>
      <c r="K31" s="203">
        <v>5117</v>
      </c>
      <c r="L31" s="203">
        <v>14340</v>
      </c>
    </row>
    <row r="32" spans="1:12" ht="15.75">
      <c r="A32" s="167">
        <v>16</v>
      </c>
      <c r="B32" s="188" t="s">
        <v>106</v>
      </c>
      <c r="C32" s="203">
        <v>69742</v>
      </c>
      <c r="D32" s="203">
        <v>31405</v>
      </c>
      <c r="E32" s="203">
        <v>7982</v>
      </c>
      <c r="F32" s="203">
        <v>41789</v>
      </c>
      <c r="G32" s="203">
        <v>5946</v>
      </c>
      <c r="H32" s="203">
        <v>35971</v>
      </c>
      <c r="I32" s="203">
        <v>83670</v>
      </c>
      <c r="J32" s="203">
        <v>109165</v>
      </c>
      <c r="K32" s="203">
        <v>62487</v>
      </c>
      <c r="L32" s="203">
        <v>24876</v>
      </c>
    </row>
    <row r="33" spans="1:12" ht="15.75">
      <c r="A33" s="167">
        <v>17</v>
      </c>
      <c r="B33" s="188" t="s">
        <v>107</v>
      </c>
      <c r="C33" s="203">
        <v>204732</v>
      </c>
      <c r="D33" s="203">
        <v>177725</v>
      </c>
      <c r="E33" s="203">
        <v>17232</v>
      </c>
      <c r="F33" s="203">
        <v>125912</v>
      </c>
      <c r="G33" s="203">
        <v>12510</v>
      </c>
      <c r="H33" s="203">
        <v>44232</v>
      </c>
      <c r="I33" s="203">
        <v>234474</v>
      </c>
      <c r="J33" s="203">
        <v>347869</v>
      </c>
      <c r="K33" s="203">
        <v>205306</v>
      </c>
      <c r="L33" s="203">
        <v>148750</v>
      </c>
    </row>
    <row r="34" spans="1:12" ht="15.75">
      <c r="A34" s="167">
        <v>18</v>
      </c>
      <c r="B34" s="188" t="s">
        <v>108</v>
      </c>
      <c r="C34" s="203">
        <v>264</v>
      </c>
      <c r="D34" s="203">
        <v>337</v>
      </c>
      <c r="E34" s="203">
        <v>2304</v>
      </c>
      <c r="F34" s="203">
        <v>67518</v>
      </c>
      <c r="G34" s="203">
        <v>426</v>
      </c>
      <c r="H34" s="203">
        <v>130348</v>
      </c>
      <c r="I34" s="203">
        <v>2994</v>
      </c>
      <c r="J34" s="203">
        <v>198203</v>
      </c>
      <c r="K34" s="203">
        <v>235</v>
      </c>
      <c r="L34" s="203">
        <v>307</v>
      </c>
    </row>
    <row r="35" spans="1:12" ht="15.75">
      <c r="A35" s="189">
        <v>19</v>
      </c>
      <c r="B35" s="188" t="s">
        <v>368</v>
      </c>
      <c r="C35" s="203">
        <v>26464</v>
      </c>
      <c r="D35" s="203">
        <v>120813</v>
      </c>
      <c r="E35" s="203">
        <v>5171</v>
      </c>
      <c r="F35" s="203">
        <v>37070</v>
      </c>
      <c r="G35" s="203">
        <v>12657</v>
      </c>
      <c r="H35" s="203">
        <v>136421</v>
      </c>
      <c r="I35" s="203">
        <v>44292</v>
      </c>
      <c r="J35" s="203">
        <v>294304</v>
      </c>
      <c r="K35" s="203">
        <v>25788</v>
      </c>
      <c r="L35" s="203">
        <v>63545</v>
      </c>
    </row>
    <row r="36" spans="1:12" ht="15.75">
      <c r="A36" s="189">
        <v>18</v>
      </c>
      <c r="B36" s="188" t="s">
        <v>772</v>
      </c>
      <c r="C36" s="203">
        <v>0</v>
      </c>
      <c r="D36" s="203">
        <v>0</v>
      </c>
      <c r="E36" s="203">
        <v>0</v>
      </c>
      <c r="F36" s="203">
        <v>0</v>
      </c>
      <c r="G36" s="203">
        <v>5</v>
      </c>
      <c r="H36" s="203">
        <v>10</v>
      </c>
      <c r="I36" s="203">
        <v>5</v>
      </c>
      <c r="J36" s="203">
        <v>10</v>
      </c>
      <c r="K36" s="203">
        <v>0</v>
      </c>
      <c r="L36" s="203">
        <v>0</v>
      </c>
    </row>
    <row r="37" spans="1:12" ht="15.75">
      <c r="A37" s="167"/>
      <c r="B37" s="171" t="s">
        <v>773</v>
      </c>
      <c r="C37" s="204">
        <v>536891</v>
      </c>
      <c r="D37" s="204">
        <v>951207</v>
      </c>
      <c r="E37" s="204">
        <v>116210</v>
      </c>
      <c r="F37" s="204">
        <v>923204</v>
      </c>
      <c r="G37" s="204">
        <v>116544</v>
      </c>
      <c r="H37" s="204">
        <v>739245</v>
      </c>
      <c r="I37" s="204">
        <v>769645</v>
      </c>
      <c r="J37" s="204">
        <v>2613656</v>
      </c>
      <c r="K37" s="204">
        <v>512214</v>
      </c>
      <c r="L37" s="204">
        <v>661933</v>
      </c>
    </row>
    <row r="38" spans="1:12" ht="15.75">
      <c r="A38" s="196"/>
      <c r="B38" s="199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ht="15.75">
      <c r="A39" s="201"/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1:12" ht="15.75">
      <c r="A40" s="201"/>
      <c r="B40" s="202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 ht="15.75">
      <c r="A41" s="201"/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1:12" ht="15.75">
      <c r="A42" s="201"/>
      <c r="B42" s="199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1:12" ht="15.75">
      <c r="A43" s="205"/>
      <c r="B43" s="206"/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1:12">
      <c r="A44" s="610" t="s">
        <v>803</v>
      </c>
      <c r="B44" s="610"/>
      <c r="C44" s="610"/>
      <c r="D44" s="610"/>
      <c r="E44" s="610"/>
      <c r="F44" s="610"/>
      <c r="G44" s="610"/>
      <c r="H44" s="610"/>
      <c r="I44" s="610"/>
      <c r="J44" s="610"/>
      <c r="K44" s="610"/>
      <c r="L44" s="610"/>
    </row>
    <row r="45" spans="1:12">
      <c r="A45" s="610" t="s">
        <v>804</v>
      </c>
      <c r="B45" s="610"/>
      <c r="C45" s="610"/>
      <c r="D45" s="610"/>
      <c r="E45" s="610"/>
      <c r="F45" s="610"/>
      <c r="G45" s="610"/>
      <c r="H45" s="610"/>
      <c r="I45" s="610"/>
      <c r="J45" s="610"/>
      <c r="K45" s="610"/>
      <c r="L45" s="610"/>
    </row>
    <row r="46" spans="1:12">
      <c r="A46" s="610" t="s">
        <v>816</v>
      </c>
      <c r="B46" s="610"/>
      <c r="C46" s="610"/>
      <c r="D46" s="610"/>
      <c r="E46" s="610"/>
      <c r="F46" s="610"/>
      <c r="G46" s="610"/>
      <c r="H46" s="610"/>
      <c r="I46" s="610"/>
      <c r="J46" s="610"/>
      <c r="K46" s="610"/>
      <c r="L46" s="610"/>
    </row>
    <row r="47" spans="1:12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</row>
    <row r="48" spans="1:12">
      <c r="A48" s="208" t="s">
        <v>752</v>
      </c>
      <c r="B48" s="611" t="s">
        <v>5</v>
      </c>
      <c r="C48" s="612" t="s">
        <v>806</v>
      </c>
      <c r="D48" s="612"/>
      <c r="E48" s="612" t="s">
        <v>807</v>
      </c>
      <c r="F48" s="612"/>
      <c r="G48" s="612" t="s">
        <v>808</v>
      </c>
      <c r="H48" s="612"/>
      <c r="I48" s="612" t="s">
        <v>809</v>
      </c>
      <c r="J48" s="612"/>
      <c r="K48" s="612" t="s">
        <v>810</v>
      </c>
      <c r="L48" s="612"/>
    </row>
    <row r="49" spans="1:12">
      <c r="A49" s="208" t="s">
        <v>756</v>
      </c>
      <c r="B49" s="611"/>
      <c r="C49" s="209" t="s">
        <v>811</v>
      </c>
      <c r="D49" s="209" t="s">
        <v>812</v>
      </c>
      <c r="E49" s="209" t="s">
        <v>811</v>
      </c>
      <c r="F49" s="209" t="s">
        <v>812</v>
      </c>
      <c r="G49" s="209" t="s">
        <v>811</v>
      </c>
      <c r="H49" s="209" t="s">
        <v>812</v>
      </c>
      <c r="I49" s="209" t="s">
        <v>811</v>
      </c>
      <c r="J49" s="210" t="s">
        <v>812</v>
      </c>
      <c r="K49" s="209" t="s">
        <v>811</v>
      </c>
      <c r="L49" s="209" t="s">
        <v>812</v>
      </c>
    </row>
    <row r="50" spans="1:12" ht="15.75">
      <c r="A50" s="196" t="s">
        <v>817</v>
      </c>
      <c r="B50" s="171" t="s">
        <v>777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</row>
    <row r="51" spans="1:12" ht="15.75">
      <c r="A51" s="189">
        <v>1</v>
      </c>
      <c r="B51" s="188" t="s">
        <v>119</v>
      </c>
      <c r="C51" s="203">
        <v>239761</v>
      </c>
      <c r="D51" s="203">
        <v>290840</v>
      </c>
      <c r="E51" s="203">
        <v>25874</v>
      </c>
      <c r="F51" s="203">
        <v>194055</v>
      </c>
      <c r="G51" s="203">
        <v>23515</v>
      </c>
      <c r="H51" s="203">
        <v>115747</v>
      </c>
      <c r="I51" s="203">
        <v>289150</v>
      </c>
      <c r="J51" s="203">
        <v>600642</v>
      </c>
      <c r="K51" s="203">
        <v>239028</v>
      </c>
      <c r="L51" s="203">
        <v>259990</v>
      </c>
    </row>
    <row r="52" spans="1:12" ht="15.75">
      <c r="A52" s="189">
        <v>2</v>
      </c>
      <c r="B52" s="188" t="s">
        <v>120</v>
      </c>
      <c r="C52" s="203">
        <v>7584</v>
      </c>
      <c r="D52" s="203">
        <v>4656</v>
      </c>
      <c r="E52" s="203">
        <v>2708</v>
      </c>
      <c r="F52" s="203">
        <v>83480</v>
      </c>
      <c r="G52" s="203">
        <v>3363</v>
      </c>
      <c r="H52" s="203">
        <v>21341</v>
      </c>
      <c r="I52" s="203">
        <v>13655</v>
      </c>
      <c r="J52" s="203">
        <v>109477</v>
      </c>
      <c r="K52" s="203">
        <v>7584</v>
      </c>
      <c r="L52" s="203">
        <v>4656</v>
      </c>
    </row>
    <row r="53" spans="1:12" ht="15.75">
      <c r="A53" s="189">
        <v>3</v>
      </c>
      <c r="B53" s="188" t="s">
        <v>121</v>
      </c>
      <c r="C53" s="203">
        <v>2415</v>
      </c>
      <c r="D53" s="203">
        <v>7014</v>
      </c>
      <c r="E53" s="203">
        <v>1364</v>
      </c>
      <c r="F53" s="203">
        <v>3019</v>
      </c>
      <c r="G53" s="203">
        <v>3037</v>
      </c>
      <c r="H53" s="203">
        <v>1454</v>
      </c>
      <c r="I53" s="203">
        <v>6816</v>
      </c>
      <c r="J53" s="203">
        <v>11487</v>
      </c>
      <c r="K53" s="203">
        <v>1942</v>
      </c>
      <c r="L53" s="203">
        <v>2570</v>
      </c>
    </row>
    <row r="54" spans="1:12" ht="15.75">
      <c r="A54" s="189">
        <v>4</v>
      </c>
      <c r="B54" s="188" t="s">
        <v>818</v>
      </c>
      <c r="C54" s="203">
        <v>3630</v>
      </c>
      <c r="D54" s="203">
        <v>3615</v>
      </c>
      <c r="E54" s="203">
        <v>788</v>
      </c>
      <c r="F54" s="203">
        <v>19209</v>
      </c>
      <c r="G54" s="203">
        <v>440</v>
      </c>
      <c r="H54" s="203">
        <v>4126</v>
      </c>
      <c r="I54" s="203">
        <v>4858</v>
      </c>
      <c r="J54" s="203">
        <v>26950</v>
      </c>
      <c r="K54" s="203">
        <v>3593</v>
      </c>
      <c r="L54" s="203">
        <v>3107</v>
      </c>
    </row>
    <row r="55" spans="1:12" ht="15.75">
      <c r="A55" s="189">
        <v>5</v>
      </c>
      <c r="B55" s="188" t="s">
        <v>123</v>
      </c>
      <c r="C55" s="203">
        <v>887</v>
      </c>
      <c r="D55" s="203">
        <v>2224</v>
      </c>
      <c r="E55" s="203">
        <v>64</v>
      </c>
      <c r="F55" s="203">
        <v>244</v>
      </c>
      <c r="G55" s="203">
        <v>15</v>
      </c>
      <c r="H55" s="203">
        <v>53</v>
      </c>
      <c r="I55" s="203">
        <v>966</v>
      </c>
      <c r="J55" s="203">
        <v>2521</v>
      </c>
      <c r="K55" s="203">
        <v>876</v>
      </c>
      <c r="L55" s="203">
        <v>2224</v>
      </c>
    </row>
    <row r="56" spans="1:12" ht="15.75">
      <c r="A56" s="189">
        <v>6</v>
      </c>
      <c r="B56" s="188" t="s">
        <v>124</v>
      </c>
      <c r="C56" s="203">
        <v>24806</v>
      </c>
      <c r="D56" s="203">
        <v>34861</v>
      </c>
      <c r="E56" s="203">
        <v>5432</v>
      </c>
      <c r="F56" s="203">
        <v>60232</v>
      </c>
      <c r="G56" s="203">
        <v>816</v>
      </c>
      <c r="H56" s="203">
        <v>9914</v>
      </c>
      <c r="I56" s="203">
        <v>31054</v>
      </c>
      <c r="J56" s="203">
        <v>105007</v>
      </c>
      <c r="K56" s="203">
        <v>23978</v>
      </c>
      <c r="L56" s="203">
        <v>32823</v>
      </c>
    </row>
    <row r="57" spans="1:12" ht="15.75">
      <c r="A57" s="189">
        <v>7</v>
      </c>
      <c r="B57" s="168" t="s">
        <v>125</v>
      </c>
      <c r="C57" s="203">
        <v>68</v>
      </c>
      <c r="D57" s="203">
        <v>35718</v>
      </c>
      <c r="E57" s="203">
        <v>604</v>
      </c>
      <c r="F57" s="203">
        <v>5627</v>
      </c>
      <c r="G57" s="203">
        <v>682</v>
      </c>
      <c r="H57" s="203">
        <v>8052</v>
      </c>
      <c r="I57" s="203">
        <v>1354</v>
      </c>
      <c r="J57" s="203">
        <v>49397</v>
      </c>
      <c r="K57" s="203">
        <v>21</v>
      </c>
      <c r="L57" s="203">
        <v>15032</v>
      </c>
    </row>
    <row r="58" spans="1:12" ht="15.75">
      <c r="A58" s="189">
        <v>8</v>
      </c>
      <c r="B58" s="188" t="s">
        <v>126</v>
      </c>
      <c r="C58" s="203">
        <v>18579</v>
      </c>
      <c r="D58" s="203">
        <v>23120</v>
      </c>
      <c r="E58" s="203">
        <v>792</v>
      </c>
      <c r="F58" s="203">
        <v>29121</v>
      </c>
      <c r="G58" s="203">
        <v>19324</v>
      </c>
      <c r="H58" s="203">
        <v>90531</v>
      </c>
      <c r="I58" s="203">
        <v>38695</v>
      </c>
      <c r="J58" s="203">
        <v>142772</v>
      </c>
      <c r="K58" s="203">
        <v>18136</v>
      </c>
      <c r="L58" s="203">
        <v>22275</v>
      </c>
    </row>
    <row r="59" spans="1:12" ht="15.75">
      <c r="A59" s="189">
        <v>9</v>
      </c>
      <c r="B59" s="168" t="s">
        <v>127</v>
      </c>
      <c r="C59" s="203">
        <v>2179</v>
      </c>
      <c r="D59" s="203">
        <v>2663</v>
      </c>
      <c r="E59" s="203">
        <v>3475</v>
      </c>
      <c r="F59" s="203">
        <v>17914</v>
      </c>
      <c r="G59" s="203">
        <v>722</v>
      </c>
      <c r="H59" s="203">
        <v>2074</v>
      </c>
      <c r="I59" s="203">
        <v>6376</v>
      </c>
      <c r="J59" s="203">
        <v>22651</v>
      </c>
      <c r="K59" s="203">
        <v>2149</v>
      </c>
      <c r="L59" s="203">
        <v>1999</v>
      </c>
    </row>
    <row r="60" spans="1:12" ht="15.75">
      <c r="A60" s="189">
        <v>10</v>
      </c>
      <c r="B60" s="168" t="s">
        <v>128</v>
      </c>
      <c r="C60" s="203">
        <v>18697</v>
      </c>
      <c r="D60" s="203">
        <v>60274</v>
      </c>
      <c r="E60" s="203">
        <v>35769</v>
      </c>
      <c r="F60" s="203">
        <v>10154</v>
      </c>
      <c r="G60" s="203">
        <v>21666</v>
      </c>
      <c r="H60" s="203">
        <v>23755</v>
      </c>
      <c r="I60" s="203">
        <v>76132</v>
      </c>
      <c r="J60" s="203">
        <v>94183</v>
      </c>
      <c r="K60" s="203">
        <v>18668</v>
      </c>
      <c r="L60" s="203">
        <v>43320</v>
      </c>
    </row>
    <row r="61" spans="1:12" ht="15.75">
      <c r="A61" s="189">
        <v>11</v>
      </c>
      <c r="B61" s="188" t="s">
        <v>129</v>
      </c>
      <c r="C61" s="203">
        <v>8409</v>
      </c>
      <c r="D61" s="203">
        <v>23726</v>
      </c>
      <c r="E61" s="203">
        <v>20354</v>
      </c>
      <c r="F61" s="203">
        <v>64076</v>
      </c>
      <c r="G61" s="203">
        <v>20188</v>
      </c>
      <c r="H61" s="203">
        <v>24733</v>
      </c>
      <c r="I61" s="203">
        <v>48951</v>
      </c>
      <c r="J61" s="203">
        <v>112535</v>
      </c>
      <c r="K61" s="203">
        <v>8233</v>
      </c>
      <c r="L61" s="203">
        <v>11976</v>
      </c>
    </row>
    <row r="62" spans="1:12" ht="15.75">
      <c r="A62" s="189">
        <v>12</v>
      </c>
      <c r="B62" s="168" t="s">
        <v>819</v>
      </c>
      <c r="C62" s="203">
        <v>624</v>
      </c>
      <c r="D62" s="203">
        <v>422</v>
      </c>
      <c r="E62" s="203">
        <v>406</v>
      </c>
      <c r="F62" s="203">
        <v>8253</v>
      </c>
      <c r="G62" s="203">
        <v>206</v>
      </c>
      <c r="H62" s="203">
        <v>1329</v>
      </c>
      <c r="I62" s="203">
        <v>1236</v>
      </c>
      <c r="J62" s="203">
        <v>10004</v>
      </c>
      <c r="K62" s="203">
        <v>622</v>
      </c>
      <c r="L62" s="203">
        <v>419</v>
      </c>
    </row>
    <row r="63" spans="1:12" ht="15.75">
      <c r="A63" s="189">
        <v>13</v>
      </c>
      <c r="B63" s="188" t="s">
        <v>778</v>
      </c>
      <c r="C63" s="203">
        <v>51374</v>
      </c>
      <c r="D63" s="203">
        <v>168188</v>
      </c>
      <c r="E63" s="203">
        <v>3835</v>
      </c>
      <c r="F63" s="203">
        <v>74475</v>
      </c>
      <c r="G63" s="203">
        <v>55934</v>
      </c>
      <c r="H63" s="203">
        <v>195616</v>
      </c>
      <c r="I63" s="203">
        <v>111143</v>
      </c>
      <c r="J63" s="203">
        <v>438279</v>
      </c>
      <c r="K63" s="203">
        <v>50939</v>
      </c>
      <c r="L63" s="203">
        <v>146343</v>
      </c>
    </row>
    <row r="64" spans="1:12" ht="15.75">
      <c r="A64" s="189">
        <v>14</v>
      </c>
      <c r="B64" s="188" t="s">
        <v>367</v>
      </c>
      <c r="C64" s="203">
        <v>80455</v>
      </c>
      <c r="D64" s="203">
        <v>118201</v>
      </c>
      <c r="E64" s="203">
        <v>13747</v>
      </c>
      <c r="F64" s="203">
        <v>133422</v>
      </c>
      <c r="G64" s="203">
        <v>10595</v>
      </c>
      <c r="H64" s="203">
        <v>93007</v>
      </c>
      <c r="I64" s="203">
        <v>104797</v>
      </c>
      <c r="J64" s="203">
        <v>344630</v>
      </c>
      <c r="K64" s="203">
        <v>79304</v>
      </c>
      <c r="L64" s="203">
        <v>112537</v>
      </c>
    </row>
    <row r="65" spans="1:12" ht="15.75">
      <c r="A65" s="189">
        <v>15</v>
      </c>
      <c r="B65" s="188" t="s">
        <v>779</v>
      </c>
      <c r="C65" s="203">
        <v>17075</v>
      </c>
      <c r="D65" s="203">
        <v>65999</v>
      </c>
      <c r="E65" s="203">
        <v>3986</v>
      </c>
      <c r="F65" s="203">
        <v>205553</v>
      </c>
      <c r="G65" s="203">
        <v>13883</v>
      </c>
      <c r="H65" s="203">
        <v>170806</v>
      </c>
      <c r="I65" s="203">
        <v>34944</v>
      </c>
      <c r="J65" s="203">
        <v>442358</v>
      </c>
      <c r="K65" s="203">
        <v>16989</v>
      </c>
      <c r="L65" s="203">
        <v>59990</v>
      </c>
    </row>
    <row r="66" spans="1:12" ht="15.75">
      <c r="A66" s="189">
        <v>16</v>
      </c>
      <c r="B66" s="188" t="s">
        <v>780</v>
      </c>
      <c r="C66" s="203">
        <v>18415</v>
      </c>
      <c r="D66" s="203">
        <v>17180</v>
      </c>
      <c r="E66" s="203">
        <v>22097</v>
      </c>
      <c r="F66" s="203">
        <v>42353</v>
      </c>
      <c r="G66" s="203">
        <v>61</v>
      </c>
      <c r="H66" s="203">
        <v>544</v>
      </c>
      <c r="I66" s="203">
        <v>40573</v>
      </c>
      <c r="J66" s="203">
        <v>60077</v>
      </c>
      <c r="K66" s="203">
        <v>18415</v>
      </c>
      <c r="L66" s="203">
        <v>17180</v>
      </c>
    </row>
    <row r="67" spans="1:12" ht="15.75">
      <c r="A67" s="189">
        <v>17</v>
      </c>
      <c r="B67" s="188" t="s">
        <v>820</v>
      </c>
      <c r="C67" s="203">
        <v>9609</v>
      </c>
      <c r="D67" s="203">
        <v>28080</v>
      </c>
      <c r="E67" s="203">
        <v>4311</v>
      </c>
      <c r="F67" s="203">
        <v>64752</v>
      </c>
      <c r="G67" s="203">
        <v>725</v>
      </c>
      <c r="H67" s="203">
        <v>2479</v>
      </c>
      <c r="I67" s="203">
        <v>14645</v>
      </c>
      <c r="J67" s="203">
        <v>95311</v>
      </c>
      <c r="K67" s="203">
        <v>9446</v>
      </c>
      <c r="L67" s="203">
        <v>22728</v>
      </c>
    </row>
    <row r="68" spans="1:12" ht="15.75">
      <c r="A68" s="167"/>
      <c r="B68" s="168" t="s">
        <v>783</v>
      </c>
      <c r="C68" s="204">
        <v>504567</v>
      </c>
      <c r="D68" s="204">
        <v>886781</v>
      </c>
      <c r="E68" s="204">
        <v>145606</v>
      </c>
      <c r="F68" s="204">
        <v>1015939</v>
      </c>
      <c r="G68" s="204">
        <v>175172</v>
      </c>
      <c r="H68" s="204">
        <v>765561</v>
      </c>
      <c r="I68" s="204">
        <v>825345</v>
      </c>
      <c r="J68" s="204">
        <v>2668281</v>
      </c>
      <c r="K68" s="204">
        <v>499923</v>
      </c>
      <c r="L68" s="204">
        <v>759169</v>
      </c>
    </row>
    <row r="69" spans="1:12" ht="15.75">
      <c r="A69" s="180" t="s">
        <v>784</v>
      </c>
      <c r="B69" s="171" t="s">
        <v>785</v>
      </c>
      <c r="C69" s="154"/>
      <c r="D69" s="203"/>
      <c r="E69" s="203"/>
      <c r="F69" s="203"/>
      <c r="G69" s="203"/>
      <c r="H69" s="203"/>
      <c r="I69" s="203"/>
      <c r="J69" s="203"/>
      <c r="K69" s="203"/>
      <c r="L69" s="203"/>
    </row>
    <row r="70" spans="1:12" ht="15.75">
      <c r="A70" s="167">
        <v>1</v>
      </c>
      <c r="B70" s="168" t="s">
        <v>786</v>
      </c>
      <c r="C70" s="165">
        <v>284225</v>
      </c>
      <c r="D70" s="165">
        <v>233922</v>
      </c>
      <c r="E70" s="165">
        <v>52801</v>
      </c>
      <c r="F70" s="165">
        <v>65317</v>
      </c>
      <c r="G70" s="165">
        <v>52141</v>
      </c>
      <c r="H70" s="165">
        <v>79251</v>
      </c>
      <c r="I70" s="165">
        <v>389167</v>
      </c>
      <c r="J70" s="165">
        <v>378490</v>
      </c>
      <c r="K70" s="165">
        <v>284225</v>
      </c>
      <c r="L70" s="165">
        <v>233922</v>
      </c>
    </row>
    <row r="71" spans="1:12" ht="15.75">
      <c r="A71" s="189">
        <v>2</v>
      </c>
      <c r="B71" s="188" t="s">
        <v>788</v>
      </c>
      <c r="C71" s="165">
        <v>400603</v>
      </c>
      <c r="D71" s="165">
        <v>449711</v>
      </c>
      <c r="E71" s="165">
        <v>7126</v>
      </c>
      <c r="F71" s="165">
        <v>11455</v>
      </c>
      <c r="G71" s="165">
        <v>84753</v>
      </c>
      <c r="H71" s="165">
        <v>138166</v>
      </c>
      <c r="I71" s="165">
        <v>492482</v>
      </c>
      <c r="J71" s="165">
        <v>599332</v>
      </c>
      <c r="K71" s="165">
        <v>380518</v>
      </c>
      <c r="L71" s="165">
        <v>446602</v>
      </c>
    </row>
    <row r="72" spans="1:12" ht="15.75">
      <c r="A72" s="189">
        <v>3</v>
      </c>
      <c r="B72" s="188" t="s">
        <v>789</v>
      </c>
      <c r="C72" s="165">
        <v>726516</v>
      </c>
      <c r="D72" s="165">
        <v>578956</v>
      </c>
      <c r="E72" s="165">
        <v>85240</v>
      </c>
      <c r="F72" s="165">
        <v>76469</v>
      </c>
      <c r="G72" s="165">
        <v>45849</v>
      </c>
      <c r="H72" s="165">
        <v>76676</v>
      </c>
      <c r="I72" s="165">
        <v>857605</v>
      </c>
      <c r="J72" s="165">
        <v>732101</v>
      </c>
      <c r="K72" s="165">
        <v>690641</v>
      </c>
      <c r="L72" s="165">
        <v>571293</v>
      </c>
    </row>
    <row r="73" spans="1:12" ht="15.75">
      <c r="A73" s="180"/>
      <c r="B73" s="171" t="s">
        <v>790</v>
      </c>
      <c r="C73" s="172">
        <v>1411344</v>
      </c>
      <c r="D73" s="172">
        <v>1262589</v>
      </c>
      <c r="E73" s="172">
        <v>145167</v>
      </c>
      <c r="F73" s="172">
        <v>153241</v>
      </c>
      <c r="G73" s="172">
        <v>182743</v>
      </c>
      <c r="H73" s="172">
        <v>294093</v>
      </c>
      <c r="I73" s="172">
        <v>1739254</v>
      </c>
      <c r="J73" s="172">
        <v>1709923</v>
      </c>
      <c r="K73" s="172">
        <v>1355384</v>
      </c>
      <c r="L73" s="172">
        <v>1251817</v>
      </c>
    </row>
    <row r="74" spans="1:12" ht="15.75">
      <c r="A74" s="171" t="s">
        <v>791</v>
      </c>
      <c r="B74" s="173"/>
      <c r="C74" s="150">
        <v>3630788</v>
      </c>
      <c r="D74" s="150">
        <v>5896705</v>
      </c>
      <c r="E74" s="150">
        <v>659880</v>
      </c>
      <c r="F74" s="150">
        <v>4278932</v>
      </c>
      <c r="G74" s="150">
        <v>1146206</v>
      </c>
      <c r="H74" s="150">
        <v>3842177</v>
      </c>
      <c r="I74" s="150">
        <v>5436874</v>
      </c>
      <c r="J74" s="172">
        <v>14017814</v>
      </c>
      <c r="K74" s="150">
        <v>3552085</v>
      </c>
      <c r="L74" s="150">
        <v>4973631</v>
      </c>
    </row>
    <row r="75" spans="1:12" ht="15.75">
      <c r="A75" s="171" t="s">
        <v>821</v>
      </c>
      <c r="B75" s="171"/>
      <c r="C75" s="150">
        <v>5042132</v>
      </c>
      <c r="D75" s="150">
        <v>7159294</v>
      </c>
      <c r="E75" s="150">
        <v>805047</v>
      </c>
      <c r="F75" s="150">
        <v>4432173</v>
      </c>
      <c r="G75" s="150">
        <v>1328949</v>
      </c>
      <c r="H75" s="150">
        <v>4136270</v>
      </c>
      <c r="I75" s="150">
        <v>7176128</v>
      </c>
      <c r="J75" s="172">
        <v>15727737</v>
      </c>
      <c r="K75" s="150">
        <v>4907469</v>
      </c>
      <c r="L75" s="150">
        <v>6225448</v>
      </c>
    </row>
    <row r="76" spans="1:12" ht="15.75">
      <c r="A76" s="180" t="s">
        <v>793</v>
      </c>
      <c r="B76" s="171" t="s">
        <v>794</v>
      </c>
      <c r="C76" s="154"/>
      <c r="D76" s="203"/>
      <c r="E76" s="203"/>
      <c r="F76" s="203"/>
      <c r="G76" s="203"/>
      <c r="H76" s="203"/>
      <c r="I76" s="203"/>
      <c r="J76" s="203"/>
      <c r="K76" s="203"/>
      <c r="L76" s="203"/>
    </row>
    <row r="77" spans="1:12" ht="15.75">
      <c r="A77" s="189">
        <v>1</v>
      </c>
      <c r="B77" s="188" t="s">
        <v>795</v>
      </c>
      <c r="C77" s="165">
        <v>296175</v>
      </c>
      <c r="D77" s="165">
        <v>130720</v>
      </c>
      <c r="E77" s="165">
        <v>13400</v>
      </c>
      <c r="F77" s="165">
        <v>6571</v>
      </c>
      <c r="G77" s="165">
        <v>0</v>
      </c>
      <c r="H77" s="165">
        <v>0</v>
      </c>
      <c r="I77" s="165">
        <v>309575</v>
      </c>
      <c r="J77" s="165">
        <v>137291</v>
      </c>
      <c r="K77" s="165">
        <v>296175</v>
      </c>
      <c r="L77" s="165">
        <v>130720</v>
      </c>
    </row>
    <row r="78" spans="1:12" ht="15.75">
      <c r="A78" s="189">
        <v>2</v>
      </c>
      <c r="B78" s="188" t="s">
        <v>796</v>
      </c>
      <c r="C78" s="165">
        <v>2241526</v>
      </c>
      <c r="D78" s="165">
        <v>889644</v>
      </c>
      <c r="E78" s="165">
        <v>6602</v>
      </c>
      <c r="F78" s="165">
        <v>8021</v>
      </c>
      <c r="G78" s="165">
        <v>15082</v>
      </c>
      <c r="H78" s="165">
        <v>7706</v>
      </c>
      <c r="I78" s="165">
        <v>2263210</v>
      </c>
      <c r="J78" s="165">
        <v>905371</v>
      </c>
      <c r="K78" s="165">
        <v>1191015</v>
      </c>
      <c r="L78" s="165">
        <v>320255</v>
      </c>
    </row>
    <row r="79" spans="1:12" ht="15.75">
      <c r="A79" s="189">
        <v>3</v>
      </c>
      <c r="B79" s="188" t="s">
        <v>822</v>
      </c>
      <c r="C79" s="165">
        <v>0</v>
      </c>
      <c r="D79" s="165">
        <v>0</v>
      </c>
      <c r="E79" s="165">
        <v>2281</v>
      </c>
      <c r="F79" s="165">
        <v>4689</v>
      </c>
      <c r="G79" s="165">
        <v>0</v>
      </c>
      <c r="H79" s="165">
        <v>0</v>
      </c>
      <c r="I79" s="165">
        <v>2281</v>
      </c>
      <c r="J79" s="165">
        <v>4689</v>
      </c>
      <c r="K79" s="165">
        <v>0</v>
      </c>
      <c r="L79" s="165">
        <v>0</v>
      </c>
    </row>
    <row r="80" spans="1:12" ht="15.75">
      <c r="A80" s="167"/>
      <c r="B80" s="168" t="s">
        <v>798</v>
      </c>
      <c r="C80" s="172">
        <v>2537701</v>
      </c>
      <c r="D80" s="172">
        <v>1020364</v>
      </c>
      <c r="E80" s="172">
        <v>22283</v>
      </c>
      <c r="F80" s="172">
        <v>19281</v>
      </c>
      <c r="G80" s="172">
        <v>15082</v>
      </c>
      <c r="H80" s="172">
        <v>7706</v>
      </c>
      <c r="I80" s="172">
        <v>2575066</v>
      </c>
      <c r="J80" s="172">
        <v>1047351</v>
      </c>
      <c r="K80" s="172">
        <v>1487190</v>
      </c>
      <c r="L80" s="172">
        <v>450975</v>
      </c>
    </row>
    <row r="81" spans="1:12" ht="15.75">
      <c r="A81" s="220" t="s">
        <v>799</v>
      </c>
      <c r="B81" s="188" t="s">
        <v>800</v>
      </c>
      <c r="C81" s="154">
        <v>0</v>
      </c>
      <c r="D81" s="154">
        <v>0</v>
      </c>
      <c r="E81" s="154">
        <v>10056</v>
      </c>
      <c r="F81" s="154">
        <v>165920</v>
      </c>
      <c r="G81" s="154">
        <v>715</v>
      </c>
      <c r="H81" s="154">
        <v>35383</v>
      </c>
      <c r="I81" s="154">
        <v>10771</v>
      </c>
      <c r="J81" s="154">
        <v>201303</v>
      </c>
      <c r="K81" s="154">
        <v>0</v>
      </c>
      <c r="L81" s="154">
        <v>0</v>
      </c>
    </row>
    <row r="82" spans="1:12" ht="15.75">
      <c r="A82" s="192"/>
      <c r="B82" s="193" t="s">
        <v>801</v>
      </c>
      <c r="C82" s="150">
        <v>0</v>
      </c>
      <c r="D82" s="150">
        <v>0</v>
      </c>
      <c r="E82" s="150">
        <v>10056</v>
      </c>
      <c r="F82" s="150">
        <v>165920</v>
      </c>
      <c r="G82" s="150">
        <v>715</v>
      </c>
      <c r="H82" s="150">
        <v>35383</v>
      </c>
      <c r="I82" s="150">
        <v>10771</v>
      </c>
      <c r="J82" s="150">
        <v>201303</v>
      </c>
      <c r="K82" s="150">
        <v>0</v>
      </c>
      <c r="L82" s="150">
        <v>0</v>
      </c>
    </row>
    <row r="83" spans="1:12" ht="15.75">
      <c r="A83" s="192"/>
      <c r="B83" s="193" t="s">
        <v>75</v>
      </c>
      <c r="C83" s="150">
        <v>7579833</v>
      </c>
      <c r="D83" s="172">
        <v>8179658</v>
      </c>
      <c r="E83" s="150">
        <v>837386</v>
      </c>
      <c r="F83" s="150">
        <v>4617374</v>
      </c>
      <c r="G83" s="150">
        <v>1344746</v>
      </c>
      <c r="H83" s="150">
        <v>4179359</v>
      </c>
      <c r="I83" s="150">
        <v>9761965</v>
      </c>
      <c r="J83" s="172">
        <v>16976391</v>
      </c>
      <c r="K83" s="150">
        <v>6394659</v>
      </c>
      <c r="L83" s="150">
        <v>6676423</v>
      </c>
    </row>
    <row r="84" spans="1:12">
      <c r="A84" s="213"/>
      <c r="B84" s="214"/>
      <c r="C84" s="215"/>
      <c r="D84" s="215"/>
      <c r="E84" s="215"/>
      <c r="F84" s="215"/>
      <c r="G84" s="215"/>
      <c r="H84" s="215"/>
      <c r="I84" s="215"/>
      <c r="J84" s="215"/>
      <c r="K84" s="215"/>
      <c r="L84" s="215"/>
    </row>
    <row r="85" spans="1:12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</row>
    <row r="86" spans="1:12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</row>
    <row r="87" spans="1:12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</row>
    <row r="88" spans="1:12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</row>
    <row r="89" spans="1:12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</row>
    <row r="90" spans="1:12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</row>
    <row r="91" spans="1:12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</row>
    <row r="92" spans="1:12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</row>
    <row r="93" spans="1:12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</row>
    <row r="94" spans="1:12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</row>
  </sheetData>
  <mergeCells count="20">
    <mergeCell ref="A1:L1"/>
    <mergeCell ref="A2:L2"/>
    <mergeCell ref="A3:L3"/>
    <mergeCell ref="K4:L4"/>
    <mergeCell ref="B5:B6"/>
    <mergeCell ref="C5:D5"/>
    <mergeCell ref="E5:F5"/>
    <mergeCell ref="G5:H5"/>
    <mergeCell ref="I5:J5"/>
    <mergeCell ref="K5:L5"/>
    <mergeCell ref="A16:B16"/>
    <mergeCell ref="A44:L44"/>
    <mergeCell ref="A45:L45"/>
    <mergeCell ref="A46:L46"/>
    <mergeCell ref="B48:B49"/>
    <mergeCell ref="C48:D48"/>
    <mergeCell ref="E48:F48"/>
    <mergeCell ref="G48:H48"/>
    <mergeCell ref="I48:J48"/>
    <mergeCell ref="K48:L4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9"/>
  <sheetViews>
    <sheetView topLeftCell="A46" workbookViewId="0">
      <selection activeCell="G60" sqref="G60"/>
    </sheetView>
  </sheetViews>
  <sheetFormatPr defaultRowHeight="15"/>
  <cols>
    <col min="1" max="1" width="9.140625" style="195"/>
    <col min="2" max="2" width="40" style="195" customWidth="1"/>
    <col min="3" max="3" width="15.7109375" style="195" hidden="1" customWidth="1"/>
    <col min="4" max="4" width="12.85546875" style="195" customWidth="1"/>
    <col min="5" max="5" width="13.85546875" style="195" customWidth="1"/>
    <col min="6" max="6" width="14.85546875" style="195" customWidth="1"/>
    <col min="7" max="7" width="12.7109375" style="195" customWidth="1"/>
    <col min="8" max="8" width="14.7109375" style="195" customWidth="1"/>
    <col min="9" max="9" width="14.140625" style="195" customWidth="1"/>
    <col min="10" max="16384" width="9.140625" style="195"/>
  </cols>
  <sheetData>
    <row r="1" spans="1:11" ht="18">
      <c r="A1" s="619" t="s">
        <v>747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</row>
    <row r="2" spans="1:11" ht="18">
      <c r="A2" s="619" t="s">
        <v>823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</row>
    <row r="3" spans="1:11" ht="18">
      <c r="A3" s="619" t="s">
        <v>824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</row>
    <row r="4" spans="1:11" ht="18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1" ht="18">
      <c r="A5" s="223" t="s">
        <v>752</v>
      </c>
      <c r="B5" s="622" t="s">
        <v>5</v>
      </c>
      <c r="C5" s="224"/>
      <c r="D5" s="621" t="s">
        <v>825</v>
      </c>
      <c r="E5" s="621"/>
      <c r="F5" s="624" t="s">
        <v>826</v>
      </c>
      <c r="G5" s="624"/>
      <c r="H5" s="624" t="s">
        <v>827</v>
      </c>
      <c r="I5" s="624"/>
      <c r="J5" s="624" t="s">
        <v>828</v>
      </c>
      <c r="K5" s="624"/>
    </row>
    <row r="6" spans="1:11" ht="18">
      <c r="A6" s="223" t="s">
        <v>756</v>
      </c>
      <c r="B6" s="623"/>
      <c r="C6" s="225"/>
      <c r="D6" s="226" t="s">
        <v>811</v>
      </c>
      <c r="E6" s="226" t="s">
        <v>812</v>
      </c>
      <c r="F6" s="226" t="s">
        <v>811</v>
      </c>
      <c r="G6" s="226" t="s">
        <v>812</v>
      </c>
      <c r="H6" s="226" t="s">
        <v>811</v>
      </c>
      <c r="I6" s="226" t="s">
        <v>812</v>
      </c>
      <c r="J6" s="226" t="s">
        <v>811</v>
      </c>
      <c r="K6" s="227" t="s">
        <v>812</v>
      </c>
    </row>
    <row r="7" spans="1:11" ht="18">
      <c r="A7" s="223" t="s">
        <v>765</v>
      </c>
      <c r="B7" s="228" t="s">
        <v>766</v>
      </c>
      <c r="C7" s="228"/>
      <c r="D7" s="229"/>
      <c r="E7" s="229"/>
      <c r="F7" s="229"/>
      <c r="G7" s="229"/>
      <c r="H7" s="229"/>
      <c r="I7" s="229"/>
      <c r="J7" s="229"/>
      <c r="K7" s="229"/>
    </row>
    <row r="8" spans="1:11" ht="18">
      <c r="A8" s="223">
        <v>1</v>
      </c>
      <c r="B8" s="228" t="s">
        <v>93</v>
      </c>
      <c r="C8" s="228"/>
      <c r="D8" s="230">
        <v>590144</v>
      </c>
      <c r="E8" s="230">
        <v>674183</v>
      </c>
      <c r="F8" s="230">
        <v>514930</v>
      </c>
      <c r="G8" s="230">
        <v>560444</v>
      </c>
      <c r="H8" s="230">
        <v>96307</v>
      </c>
      <c r="I8" s="230">
        <v>108504</v>
      </c>
      <c r="J8" s="230">
        <v>18805</v>
      </c>
      <c r="K8" s="230">
        <v>2021</v>
      </c>
    </row>
    <row r="9" spans="1:11" ht="18">
      <c r="A9" s="223">
        <v>2</v>
      </c>
      <c r="B9" s="228" t="s">
        <v>26</v>
      </c>
      <c r="C9" s="228"/>
      <c r="D9" s="230">
        <v>235454</v>
      </c>
      <c r="E9" s="230">
        <v>391753</v>
      </c>
      <c r="F9" s="230">
        <v>143158</v>
      </c>
      <c r="G9" s="230">
        <v>208412</v>
      </c>
      <c r="H9" s="230">
        <v>18756</v>
      </c>
      <c r="I9" s="230">
        <v>30823</v>
      </c>
      <c r="J9" s="230">
        <v>253</v>
      </c>
      <c r="K9" s="230">
        <v>203</v>
      </c>
    </row>
    <row r="10" spans="1:11" ht="18">
      <c r="A10" s="223">
        <v>3</v>
      </c>
      <c r="B10" s="228" t="s">
        <v>47</v>
      </c>
      <c r="C10" s="228"/>
      <c r="D10" s="230">
        <v>246314</v>
      </c>
      <c r="E10" s="230">
        <v>348481</v>
      </c>
      <c r="F10" s="230">
        <v>165310</v>
      </c>
      <c r="G10" s="230">
        <v>232008</v>
      </c>
      <c r="H10" s="230">
        <v>93307</v>
      </c>
      <c r="I10" s="230">
        <v>109985</v>
      </c>
      <c r="J10" s="230">
        <v>1197</v>
      </c>
      <c r="K10" s="230">
        <v>1038</v>
      </c>
    </row>
    <row r="11" spans="1:11" ht="18">
      <c r="A11" s="223">
        <v>4</v>
      </c>
      <c r="B11" s="228" t="s">
        <v>94</v>
      </c>
      <c r="C11" s="228"/>
      <c r="D11" s="230">
        <v>88601</v>
      </c>
      <c r="E11" s="230">
        <v>97083</v>
      </c>
      <c r="F11" s="230">
        <v>67809</v>
      </c>
      <c r="G11" s="230">
        <v>78402</v>
      </c>
      <c r="H11" s="230">
        <v>19064</v>
      </c>
      <c r="I11" s="230">
        <v>18029</v>
      </c>
      <c r="J11" s="230">
        <v>2379</v>
      </c>
      <c r="K11" s="230">
        <v>253</v>
      </c>
    </row>
    <row r="12" spans="1:11" ht="18">
      <c r="A12" s="223">
        <v>5</v>
      </c>
      <c r="B12" s="228" t="s">
        <v>95</v>
      </c>
      <c r="C12" s="228"/>
      <c r="D12" s="230">
        <v>304442</v>
      </c>
      <c r="E12" s="230">
        <v>391321</v>
      </c>
      <c r="F12" s="230">
        <v>202448</v>
      </c>
      <c r="G12" s="230">
        <v>258712</v>
      </c>
      <c r="H12" s="230">
        <v>87058</v>
      </c>
      <c r="I12" s="230">
        <v>119152</v>
      </c>
      <c r="J12" s="230">
        <v>98</v>
      </c>
      <c r="K12" s="230">
        <v>20</v>
      </c>
    </row>
    <row r="13" spans="1:11" ht="18">
      <c r="A13" s="223">
        <v>6</v>
      </c>
      <c r="B13" s="228" t="s">
        <v>96</v>
      </c>
      <c r="C13" s="228"/>
      <c r="D13" s="230">
        <v>528038</v>
      </c>
      <c r="E13" s="230">
        <v>787189</v>
      </c>
      <c r="F13" s="230">
        <v>403317</v>
      </c>
      <c r="G13" s="230">
        <v>611164</v>
      </c>
      <c r="H13" s="230">
        <v>95920</v>
      </c>
      <c r="I13" s="230">
        <v>112417</v>
      </c>
      <c r="J13" s="230">
        <v>13816</v>
      </c>
      <c r="K13" s="230">
        <v>1610</v>
      </c>
    </row>
    <row r="14" spans="1:11" ht="18">
      <c r="A14" s="223">
        <v>7</v>
      </c>
      <c r="B14" s="228" t="s">
        <v>51</v>
      </c>
      <c r="C14" s="228"/>
      <c r="D14" s="230">
        <v>340318</v>
      </c>
      <c r="E14" s="230">
        <v>400790</v>
      </c>
      <c r="F14" s="230">
        <v>298168</v>
      </c>
      <c r="G14" s="230">
        <v>313323</v>
      </c>
      <c r="H14" s="230">
        <v>28688</v>
      </c>
      <c r="I14" s="230">
        <v>32292</v>
      </c>
      <c r="J14" s="230">
        <v>992</v>
      </c>
      <c r="K14" s="230">
        <v>255</v>
      </c>
    </row>
    <row r="15" spans="1:11" ht="18">
      <c r="A15" s="223"/>
      <c r="B15" s="231" t="s">
        <v>770</v>
      </c>
      <c r="C15" s="231"/>
      <c r="D15" s="232">
        <v>2333311</v>
      </c>
      <c r="E15" s="232">
        <v>3090800</v>
      </c>
      <c r="F15" s="232">
        <v>1795140</v>
      </c>
      <c r="G15" s="232">
        <v>2262465</v>
      </c>
      <c r="H15" s="232">
        <v>439100</v>
      </c>
      <c r="I15" s="232">
        <v>531202</v>
      </c>
      <c r="J15" s="232">
        <v>37540</v>
      </c>
      <c r="K15" s="232">
        <v>5400</v>
      </c>
    </row>
    <row r="16" spans="1:11" ht="18">
      <c r="A16" s="617" t="s">
        <v>771</v>
      </c>
      <c r="B16" s="618"/>
      <c r="C16" s="233"/>
      <c r="D16" s="230"/>
      <c r="E16" s="230"/>
      <c r="F16" s="230"/>
      <c r="G16" s="230"/>
      <c r="H16" s="230"/>
      <c r="I16" s="230"/>
      <c r="J16" s="230"/>
      <c r="K16" s="230"/>
    </row>
    <row r="17" spans="1:11" ht="18">
      <c r="A17" s="234">
        <v>1</v>
      </c>
      <c r="B17" s="235" t="s">
        <v>13</v>
      </c>
      <c r="C17" s="228"/>
      <c r="D17" s="230">
        <v>3061</v>
      </c>
      <c r="E17" s="230">
        <v>4886</v>
      </c>
      <c r="F17" s="230">
        <v>577</v>
      </c>
      <c r="G17" s="230">
        <v>899</v>
      </c>
      <c r="H17" s="230">
        <v>2111</v>
      </c>
      <c r="I17" s="230">
        <v>3441</v>
      </c>
      <c r="J17" s="230">
        <v>131</v>
      </c>
      <c r="K17" s="230">
        <v>20</v>
      </c>
    </row>
    <row r="18" spans="1:11" ht="18">
      <c r="A18" s="234">
        <v>2</v>
      </c>
      <c r="B18" s="235" t="s">
        <v>15</v>
      </c>
      <c r="C18" s="228"/>
      <c r="D18" s="230">
        <v>10562</v>
      </c>
      <c r="E18" s="230">
        <v>18126</v>
      </c>
      <c r="F18" s="230">
        <v>6162</v>
      </c>
      <c r="G18" s="230">
        <v>10219</v>
      </c>
      <c r="H18" s="230">
        <v>2146</v>
      </c>
      <c r="I18" s="230">
        <v>8116</v>
      </c>
      <c r="J18" s="230">
        <v>154</v>
      </c>
      <c r="K18" s="230">
        <v>6</v>
      </c>
    </row>
    <row r="19" spans="1:11" ht="18">
      <c r="A19" s="234">
        <v>3</v>
      </c>
      <c r="B19" s="235" t="s">
        <v>17</v>
      </c>
      <c r="C19" s="228"/>
      <c r="D19" s="230">
        <v>20656</v>
      </c>
      <c r="E19" s="230">
        <v>26109</v>
      </c>
      <c r="F19" s="230">
        <v>15930</v>
      </c>
      <c r="G19" s="230">
        <v>19219</v>
      </c>
      <c r="H19" s="230">
        <v>3496</v>
      </c>
      <c r="I19" s="230">
        <v>4549</v>
      </c>
      <c r="J19" s="230">
        <v>15</v>
      </c>
      <c r="K19" s="230">
        <v>5</v>
      </c>
    </row>
    <row r="20" spans="1:11" ht="18">
      <c r="A20" s="234">
        <v>4</v>
      </c>
      <c r="B20" s="236" t="s">
        <v>97</v>
      </c>
      <c r="C20" s="228"/>
      <c r="D20" s="230">
        <v>45611</v>
      </c>
      <c r="E20" s="230">
        <v>89762</v>
      </c>
      <c r="F20" s="230">
        <v>33491</v>
      </c>
      <c r="G20" s="230">
        <v>87982</v>
      </c>
      <c r="H20" s="230">
        <v>1697</v>
      </c>
      <c r="I20" s="230">
        <v>3451</v>
      </c>
      <c r="J20" s="230">
        <v>183</v>
      </c>
      <c r="K20" s="230">
        <v>101</v>
      </c>
    </row>
    <row r="21" spans="1:11" ht="18">
      <c r="A21" s="234">
        <v>5</v>
      </c>
      <c r="B21" s="236" t="s">
        <v>19</v>
      </c>
      <c r="C21" s="228"/>
      <c r="D21" s="230">
        <v>12440</v>
      </c>
      <c r="E21" s="230">
        <v>20499</v>
      </c>
      <c r="F21" s="230">
        <v>9812</v>
      </c>
      <c r="G21" s="230">
        <v>17162</v>
      </c>
      <c r="H21" s="230">
        <v>1897</v>
      </c>
      <c r="I21" s="230">
        <v>2624</v>
      </c>
      <c r="J21" s="230">
        <v>4</v>
      </c>
      <c r="K21" s="230">
        <v>4</v>
      </c>
    </row>
    <row r="22" spans="1:11" ht="18">
      <c r="A22" s="234">
        <v>6</v>
      </c>
      <c r="B22" s="235" t="s">
        <v>98</v>
      </c>
      <c r="C22" s="228"/>
      <c r="D22" s="230">
        <v>20016</v>
      </c>
      <c r="E22" s="230">
        <v>39085</v>
      </c>
      <c r="F22" s="230">
        <v>16813</v>
      </c>
      <c r="G22" s="230">
        <v>18254</v>
      </c>
      <c r="H22" s="230">
        <v>4471</v>
      </c>
      <c r="I22" s="230">
        <v>3181</v>
      </c>
      <c r="J22" s="230">
        <v>3</v>
      </c>
      <c r="K22" s="230">
        <v>1</v>
      </c>
    </row>
    <row r="23" spans="1:11" ht="18">
      <c r="A23" s="234">
        <v>7</v>
      </c>
      <c r="B23" s="236" t="s">
        <v>28</v>
      </c>
      <c r="C23" s="228"/>
      <c r="D23" s="230">
        <v>5548</v>
      </c>
      <c r="E23" s="230">
        <v>12847</v>
      </c>
      <c r="F23" s="230">
        <v>4033</v>
      </c>
      <c r="G23" s="230">
        <v>10815</v>
      </c>
      <c r="H23" s="230">
        <v>1172</v>
      </c>
      <c r="I23" s="230">
        <v>1701</v>
      </c>
      <c r="J23" s="230">
        <v>1</v>
      </c>
      <c r="K23" s="230">
        <v>0</v>
      </c>
    </row>
    <row r="24" spans="1:11" ht="18">
      <c r="A24" s="234">
        <v>8</v>
      </c>
      <c r="B24" s="236" t="s">
        <v>32</v>
      </c>
      <c r="C24" s="228"/>
      <c r="D24" s="230">
        <v>21458</v>
      </c>
      <c r="E24" s="230">
        <v>20248</v>
      </c>
      <c r="F24" s="230">
        <v>13469</v>
      </c>
      <c r="G24" s="230">
        <v>10192</v>
      </c>
      <c r="H24" s="230">
        <v>4723</v>
      </c>
      <c r="I24" s="230">
        <v>6845</v>
      </c>
      <c r="J24" s="230">
        <v>749</v>
      </c>
      <c r="K24" s="230">
        <v>83</v>
      </c>
    </row>
    <row r="25" spans="1:11" ht="18">
      <c r="A25" s="234">
        <v>9</v>
      </c>
      <c r="B25" s="236" t="s">
        <v>99</v>
      </c>
      <c r="C25" s="228"/>
      <c r="D25" s="230">
        <v>146282</v>
      </c>
      <c r="E25" s="230">
        <v>97313</v>
      </c>
      <c r="F25" s="230">
        <v>25578</v>
      </c>
      <c r="G25" s="230">
        <v>39321</v>
      </c>
      <c r="H25" s="230">
        <v>56150</v>
      </c>
      <c r="I25" s="230">
        <v>53177</v>
      </c>
      <c r="J25" s="230">
        <v>617</v>
      </c>
      <c r="K25" s="230">
        <v>144</v>
      </c>
    </row>
    <row r="26" spans="1:11" ht="18">
      <c r="A26" s="234">
        <v>10</v>
      </c>
      <c r="B26" s="236" t="s">
        <v>100</v>
      </c>
      <c r="C26" s="228"/>
      <c r="D26" s="230">
        <v>5395</v>
      </c>
      <c r="E26" s="230">
        <v>12389</v>
      </c>
      <c r="F26" s="230">
        <v>4029</v>
      </c>
      <c r="G26" s="230">
        <v>6375</v>
      </c>
      <c r="H26" s="230">
        <v>936</v>
      </c>
      <c r="I26" s="230">
        <v>2692</v>
      </c>
      <c r="J26" s="230">
        <v>3</v>
      </c>
      <c r="K26" s="230">
        <v>6</v>
      </c>
    </row>
    <row r="27" spans="1:11" ht="18">
      <c r="A27" s="234">
        <v>11</v>
      </c>
      <c r="B27" s="236" t="s">
        <v>101</v>
      </c>
      <c r="C27" s="228"/>
      <c r="D27" s="230">
        <v>14625</v>
      </c>
      <c r="E27" s="230">
        <v>20782</v>
      </c>
      <c r="F27" s="230">
        <v>11250</v>
      </c>
      <c r="G27" s="230">
        <v>11825</v>
      </c>
      <c r="H27" s="230">
        <v>3015</v>
      </c>
      <c r="I27" s="230">
        <v>2950</v>
      </c>
      <c r="J27" s="230">
        <v>60</v>
      </c>
      <c r="K27" s="230">
        <v>5</v>
      </c>
    </row>
    <row r="28" spans="1:11" ht="18">
      <c r="A28" s="234">
        <v>12</v>
      </c>
      <c r="B28" s="236" t="s">
        <v>102</v>
      </c>
      <c r="C28" s="228"/>
      <c r="D28" s="230">
        <v>191</v>
      </c>
      <c r="E28" s="230">
        <v>177</v>
      </c>
      <c r="F28" s="230">
        <v>191</v>
      </c>
      <c r="G28" s="230">
        <v>177</v>
      </c>
      <c r="H28" s="230">
        <v>0</v>
      </c>
      <c r="I28" s="230">
        <v>0</v>
      </c>
      <c r="J28" s="230">
        <v>0</v>
      </c>
      <c r="K28" s="230">
        <v>0</v>
      </c>
    </row>
    <row r="29" spans="1:11" ht="18">
      <c r="A29" s="234">
        <v>13</v>
      </c>
      <c r="B29" s="235" t="s">
        <v>103</v>
      </c>
      <c r="C29" s="228"/>
      <c r="D29" s="230">
        <v>160</v>
      </c>
      <c r="E29" s="230">
        <v>560</v>
      </c>
      <c r="F29" s="230">
        <v>0</v>
      </c>
      <c r="G29" s="230">
        <v>0</v>
      </c>
      <c r="H29" s="230">
        <v>160</v>
      </c>
      <c r="I29" s="230">
        <v>560</v>
      </c>
      <c r="J29" s="230">
        <v>0</v>
      </c>
      <c r="K29" s="230">
        <v>0</v>
      </c>
    </row>
    <row r="30" spans="1:11" ht="18">
      <c r="A30" s="234">
        <v>14</v>
      </c>
      <c r="B30" s="235" t="s">
        <v>104</v>
      </c>
      <c r="C30" s="228"/>
      <c r="D30" s="230">
        <v>86</v>
      </c>
      <c r="E30" s="230">
        <v>1089</v>
      </c>
      <c r="F30" s="230">
        <v>0</v>
      </c>
      <c r="G30" s="230">
        <v>0</v>
      </c>
      <c r="H30" s="230">
        <v>69</v>
      </c>
      <c r="I30" s="230">
        <v>129</v>
      </c>
      <c r="J30" s="230">
        <v>0</v>
      </c>
      <c r="K30" s="230">
        <v>0</v>
      </c>
    </row>
    <row r="31" spans="1:11" ht="18">
      <c r="A31" s="234">
        <v>15</v>
      </c>
      <c r="B31" s="235" t="s">
        <v>105</v>
      </c>
      <c r="C31" s="228"/>
      <c r="D31" s="230">
        <v>5386</v>
      </c>
      <c r="E31" s="230">
        <v>8041</v>
      </c>
      <c r="F31" s="230">
        <v>5099</v>
      </c>
      <c r="G31" s="230">
        <v>7163</v>
      </c>
      <c r="H31" s="230">
        <v>262</v>
      </c>
      <c r="I31" s="230">
        <v>594</v>
      </c>
      <c r="J31" s="230">
        <v>0</v>
      </c>
      <c r="K31" s="230">
        <v>0</v>
      </c>
    </row>
    <row r="32" spans="1:11" ht="18">
      <c r="A32" s="234">
        <v>16</v>
      </c>
      <c r="B32" s="236" t="s">
        <v>106</v>
      </c>
      <c r="C32" s="228"/>
      <c r="D32" s="230">
        <v>63781</v>
      </c>
      <c r="E32" s="230">
        <v>39459</v>
      </c>
      <c r="F32" s="230">
        <v>48179</v>
      </c>
      <c r="G32" s="230">
        <v>18456</v>
      </c>
      <c r="H32" s="230">
        <v>14972</v>
      </c>
      <c r="I32" s="230">
        <v>19782</v>
      </c>
      <c r="J32" s="230">
        <v>19</v>
      </c>
      <c r="K32" s="230">
        <v>4</v>
      </c>
    </row>
    <row r="33" spans="1:11" ht="18">
      <c r="A33" s="234">
        <v>17</v>
      </c>
      <c r="B33" s="236" t="s">
        <v>107</v>
      </c>
      <c r="C33" s="228"/>
      <c r="D33" s="230">
        <v>194888</v>
      </c>
      <c r="E33" s="230">
        <v>154861</v>
      </c>
      <c r="F33" s="230">
        <v>183178</v>
      </c>
      <c r="G33" s="230">
        <v>105847</v>
      </c>
      <c r="H33" s="230">
        <v>11185</v>
      </c>
      <c r="I33" s="230">
        <v>8977</v>
      </c>
      <c r="J33" s="230">
        <v>4</v>
      </c>
      <c r="K33" s="230">
        <v>1</v>
      </c>
    </row>
    <row r="34" spans="1:11" ht="18">
      <c r="A34" s="234">
        <v>18</v>
      </c>
      <c r="B34" s="236" t="s">
        <v>108</v>
      </c>
      <c r="C34" s="228"/>
      <c r="D34" s="230">
        <v>1409</v>
      </c>
      <c r="E34" s="230">
        <v>4604</v>
      </c>
      <c r="F34" s="230">
        <v>0</v>
      </c>
      <c r="G34" s="230">
        <v>0</v>
      </c>
      <c r="H34" s="230">
        <v>1409</v>
      </c>
      <c r="I34" s="230">
        <v>4604</v>
      </c>
      <c r="J34" s="230">
        <v>0</v>
      </c>
      <c r="K34" s="230">
        <v>0</v>
      </c>
    </row>
    <row r="35" spans="1:11" ht="18">
      <c r="A35" s="237">
        <v>19</v>
      </c>
      <c r="B35" s="236" t="s">
        <v>368</v>
      </c>
      <c r="C35" s="229"/>
      <c r="D35" s="230">
        <v>19020</v>
      </c>
      <c r="E35" s="230">
        <v>84303</v>
      </c>
      <c r="F35" s="230">
        <v>13369</v>
      </c>
      <c r="G35" s="230">
        <v>25973</v>
      </c>
      <c r="H35" s="230">
        <v>547</v>
      </c>
      <c r="I35" s="230">
        <v>4195</v>
      </c>
      <c r="J35" s="230">
        <v>2</v>
      </c>
      <c r="K35" s="230">
        <v>36</v>
      </c>
    </row>
    <row r="36" spans="1:11" ht="18">
      <c r="A36" s="237">
        <v>18</v>
      </c>
      <c r="B36" s="236" t="s">
        <v>772</v>
      </c>
      <c r="C36" s="229"/>
      <c r="D36" s="230">
        <v>0</v>
      </c>
      <c r="E36" s="230">
        <v>0</v>
      </c>
      <c r="F36" s="230">
        <v>0</v>
      </c>
      <c r="G36" s="230">
        <v>0</v>
      </c>
      <c r="H36" s="230">
        <v>0</v>
      </c>
      <c r="I36" s="230">
        <v>0</v>
      </c>
      <c r="J36" s="230">
        <v>0</v>
      </c>
      <c r="K36" s="230">
        <v>0</v>
      </c>
    </row>
    <row r="37" spans="1:11" ht="18">
      <c r="A37" s="234"/>
      <c r="B37" s="235" t="s">
        <v>773</v>
      </c>
      <c r="C37" s="228"/>
      <c r="D37" s="232">
        <v>590575</v>
      </c>
      <c r="E37" s="232">
        <v>655140</v>
      </c>
      <c r="F37" s="232">
        <v>391160</v>
      </c>
      <c r="G37" s="232">
        <v>389879</v>
      </c>
      <c r="H37" s="232">
        <v>110418</v>
      </c>
      <c r="I37" s="232">
        <v>131568</v>
      </c>
      <c r="J37" s="232">
        <v>1945</v>
      </c>
      <c r="K37" s="232">
        <v>416</v>
      </c>
    </row>
    <row r="38" spans="1:11" ht="18">
      <c r="A38" s="223"/>
      <c r="B38" s="228"/>
      <c r="C38" s="228"/>
      <c r="D38" s="230"/>
      <c r="E38" s="230"/>
      <c r="F38" s="230"/>
      <c r="G38" s="230"/>
      <c r="H38" s="230"/>
      <c r="I38" s="230"/>
      <c r="J38" s="230"/>
      <c r="K38" s="230"/>
    </row>
    <row r="39" spans="1:11" ht="18">
      <c r="A39" s="619" t="s">
        <v>803</v>
      </c>
      <c r="B39" s="619"/>
      <c r="C39" s="619"/>
      <c r="D39" s="619"/>
      <c r="E39" s="619"/>
      <c r="F39" s="619"/>
      <c r="G39" s="619"/>
      <c r="H39" s="619"/>
      <c r="I39" s="619"/>
      <c r="J39" s="619"/>
      <c r="K39" s="619"/>
    </row>
    <row r="40" spans="1:11" ht="18">
      <c r="A40" s="619" t="s">
        <v>829</v>
      </c>
      <c r="B40" s="619"/>
      <c r="C40" s="619"/>
      <c r="D40" s="619"/>
      <c r="E40" s="619"/>
      <c r="F40" s="619"/>
      <c r="G40" s="619"/>
      <c r="H40" s="619"/>
      <c r="I40" s="619"/>
      <c r="J40" s="619"/>
      <c r="K40" s="619"/>
    </row>
    <row r="41" spans="1:11" ht="18">
      <c r="A41" s="619" t="s">
        <v>830</v>
      </c>
      <c r="B41" s="619"/>
      <c r="C41" s="619"/>
      <c r="D41" s="619"/>
      <c r="E41" s="619"/>
      <c r="F41" s="619"/>
      <c r="G41" s="619"/>
      <c r="H41" s="619"/>
      <c r="I41" s="619"/>
      <c r="J41" s="619"/>
      <c r="K41" s="619"/>
    </row>
    <row r="42" spans="1:11" ht="18">
      <c r="A42" s="238"/>
      <c r="B42" s="238"/>
      <c r="C42" s="238"/>
      <c r="D42" s="238"/>
      <c r="E42" s="238"/>
      <c r="F42" s="238"/>
      <c r="G42" s="238"/>
      <c r="H42" s="238"/>
      <c r="I42" s="238"/>
      <c r="J42" s="222"/>
      <c r="K42" s="222"/>
    </row>
    <row r="43" spans="1:11" ht="18">
      <c r="A43" s="223" t="s">
        <v>752</v>
      </c>
      <c r="B43" s="620" t="s">
        <v>5</v>
      </c>
      <c r="C43" s="239"/>
      <c r="D43" s="621" t="s">
        <v>825</v>
      </c>
      <c r="E43" s="621"/>
      <c r="F43" s="621" t="s">
        <v>826</v>
      </c>
      <c r="G43" s="621"/>
      <c r="H43" s="621" t="s">
        <v>827</v>
      </c>
      <c r="I43" s="621"/>
      <c r="J43" s="621" t="s">
        <v>828</v>
      </c>
      <c r="K43" s="621"/>
    </row>
    <row r="44" spans="1:11" ht="18">
      <c r="A44" s="223" t="s">
        <v>756</v>
      </c>
      <c r="B44" s="620"/>
      <c r="C44" s="239"/>
      <c r="D44" s="227" t="s">
        <v>811</v>
      </c>
      <c r="E44" s="227" t="s">
        <v>812</v>
      </c>
      <c r="F44" s="227" t="s">
        <v>811</v>
      </c>
      <c r="G44" s="227" t="s">
        <v>812</v>
      </c>
      <c r="H44" s="227" t="s">
        <v>811</v>
      </c>
      <c r="I44" s="227" t="s">
        <v>812</v>
      </c>
      <c r="J44" s="227" t="s">
        <v>811</v>
      </c>
      <c r="K44" s="227" t="s">
        <v>812</v>
      </c>
    </row>
    <row r="45" spans="1:11" ht="18">
      <c r="A45" s="234" t="s">
        <v>776</v>
      </c>
      <c r="B45" s="235" t="s">
        <v>777</v>
      </c>
      <c r="C45" s="229"/>
      <c r="D45" s="230"/>
      <c r="E45" s="230"/>
      <c r="F45" s="230"/>
      <c r="G45" s="230"/>
      <c r="H45" s="230"/>
      <c r="I45" s="230"/>
      <c r="J45" s="230"/>
      <c r="K45" s="230"/>
    </row>
    <row r="46" spans="1:11" ht="18">
      <c r="A46" s="237">
        <v>1</v>
      </c>
      <c r="B46" s="236" t="s">
        <v>119</v>
      </c>
      <c r="C46" s="229"/>
      <c r="D46" s="230">
        <v>215623</v>
      </c>
      <c r="E46" s="230">
        <v>197317</v>
      </c>
      <c r="F46" s="230">
        <v>209155</v>
      </c>
      <c r="G46" s="230">
        <v>173666</v>
      </c>
      <c r="H46" s="230">
        <v>6609</v>
      </c>
      <c r="I46" s="230">
        <v>5349</v>
      </c>
      <c r="J46" s="230">
        <v>108</v>
      </c>
      <c r="K46" s="230">
        <v>16</v>
      </c>
    </row>
    <row r="47" spans="1:11" ht="18">
      <c r="A47" s="237">
        <v>2</v>
      </c>
      <c r="B47" s="236" t="s">
        <v>120</v>
      </c>
      <c r="C47" s="229"/>
      <c r="D47" s="230">
        <v>5416</v>
      </c>
      <c r="E47" s="230">
        <v>2877</v>
      </c>
      <c r="F47" s="230">
        <v>3969</v>
      </c>
      <c r="G47" s="230">
        <v>2305</v>
      </c>
      <c r="H47" s="230">
        <v>1004</v>
      </c>
      <c r="I47" s="230">
        <v>386</v>
      </c>
      <c r="J47" s="230">
        <v>1</v>
      </c>
      <c r="K47" s="230">
        <v>7</v>
      </c>
    </row>
    <row r="48" spans="1:11" ht="18">
      <c r="A48" s="237">
        <v>3</v>
      </c>
      <c r="B48" s="236" t="s">
        <v>121</v>
      </c>
      <c r="C48" s="229"/>
      <c r="D48" s="230">
        <v>655</v>
      </c>
      <c r="E48" s="230">
        <v>786</v>
      </c>
      <c r="F48" s="230">
        <v>628</v>
      </c>
      <c r="G48" s="230">
        <v>726</v>
      </c>
      <c r="H48" s="230">
        <v>19</v>
      </c>
      <c r="I48" s="230">
        <v>56</v>
      </c>
      <c r="J48" s="230">
        <v>4</v>
      </c>
      <c r="K48" s="230">
        <v>1</v>
      </c>
    </row>
    <row r="49" spans="1:11" ht="18">
      <c r="A49" s="237">
        <v>4</v>
      </c>
      <c r="B49" s="236" t="s">
        <v>122</v>
      </c>
      <c r="C49" s="229"/>
      <c r="D49" s="230">
        <v>2978</v>
      </c>
      <c r="E49" s="230">
        <v>1845</v>
      </c>
      <c r="F49" s="230">
        <v>2497</v>
      </c>
      <c r="G49" s="230">
        <v>1176</v>
      </c>
      <c r="H49" s="230">
        <v>18</v>
      </c>
      <c r="I49" s="230">
        <v>99</v>
      </c>
      <c r="J49" s="230">
        <v>0</v>
      </c>
      <c r="K49" s="230">
        <v>0.15</v>
      </c>
    </row>
    <row r="50" spans="1:11" ht="18">
      <c r="A50" s="237">
        <v>5</v>
      </c>
      <c r="B50" s="236" t="s">
        <v>123</v>
      </c>
      <c r="C50" s="229"/>
      <c r="D50" s="230">
        <v>1055</v>
      </c>
      <c r="E50" s="230">
        <v>1968</v>
      </c>
      <c r="F50" s="230">
        <v>876</v>
      </c>
      <c r="G50" s="230">
        <v>2224</v>
      </c>
      <c r="H50" s="230">
        <v>3</v>
      </c>
      <c r="I50" s="230">
        <v>4</v>
      </c>
      <c r="J50" s="230">
        <v>0</v>
      </c>
      <c r="K50" s="230">
        <v>0</v>
      </c>
    </row>
    <row r="51" spans="1:11" ht="18">
      <c r="A51" s="237">
        <v>6</v>
      </c>
      <c r="B51" s="236" t="s">
        <v>124</v>
      </c>
      <c r="C51" s="229"/>
      <c r="D51" s="230">
        <v>14719</v>
      </c>
      <c r="E51" s="230">
        <v>14453</v>
      </c>
      <c r="F51" s="230">
        <v>14416</v>
      </c>
      <c r="G51" s="230">
        <v>13996</v>
      </c>
      <c r="H51" s="230">
        <v>193</v>
      </c>
      <c r="I51" s="230">
        <v>339</v>
      </c>
      <c r="J51" s="230">
        <v>0</v>
      </c>
      <c r="K51" s="230">
        <v>0</v>
      </c>
    </row>
    <row r="52" spans="1:11" ht="18">
      <c r="A52" s="237">
        <v>7</v>
      </c>
      <c r="B52" s="235" t="s">
        <v>125</v>
      </c>
      <c r="C52" s="229"/>
      <c r="D52" s="230">
        <v>22</v>
      </c>
      <c r="E52" s="230">
        <v>3</v>
      </c>
      <c r="F52" s="230">
        <v>0</v>
      </c>
      <c r="G52" s="230">
        <v>0</v>
      </c>
      <c r="H52" s="230">
        <v>0</v>
      </c>
      <c r="I52" s="230">
        <v>0</v>
      </c>
      <c r="J52" s="230">
        <v>22</v>
      </c>
      <c r="K52" s="230">
        <v>3</v>
      </c>
    </row>
    <row r="53" spans="1:11" ht="18">
      <c r="A53" s="237">
        <v>8</v>
      </c>
      <c r="B53" s="236" t="s">
        <v>126</v>
      </c>
      <c r="C53" s="229"/>
      <c r="D53" s="230">
        <v>2758</v>
      </c>
      <c r="E53" s="230">
        <v>8238</v>
      </c>
      <c r="F53" s="230">
        <v>1385</v>
      </c>
      <c r="G53" s="230">
        <v>58</v>
      </c>
      <c r="H53" s="230">
        <v>1285</v>
      </c>
      <c r="I53" s="230">
        <v>898</v>
      </c>
      <c r="J53" s="230">
        <v>0</v>
      </c>
      <c r="K53" s="230">
        <v>0</v>
      </c>
    </row>
    <row r="54" spans="1:11" ht="18">
      <c r="A54" s="237">
        <v>9</v>
      </c>
      <c r="B54" s="235" t="s">
        <v>127</v>
      </c>
      <c r="C54" s="229"/>
      <c r="D54" s="230">
        <v>2063</v>
      </c>
      <c r="E54" s="230">
        <v>1705</v>
      </c>
      <c r="F54" s="230">
        <v>1982</v>
      </c>
      <c r="G54" s="230">
        <v>1642</v>
      </c>
      <c r="H54" s="230">
        <v>36</v>
      </c>
      <c r="I54" s="230">
        <v>32</v>
      </c>
      <c r="J54" s="230">
        <v>0</v>
      </c>
      <c r="K54" s="230">
        <v>0</v>
      </c>
    </row>
    <row r="55" spans="1:11" ht="18">
      <c r="A55" s="237">
        <v>10</v>
      </c>
      <c r="B55" s="235" t="s">
        <v>128</v>
      </c>
      <c r="C55" s="229"/>
      <c r="D55" s="230">
        <v>69309</v>
      </c>
      <c r="E55" s="230">
        <v>12559</v>
      </c>
      <c r="F55" s="230">
        <v>6988</v>
      </c>
      <c r="G55" s="230">
        <v>2109</v>
      </c>
      <c r="H55" s="230">
        <v>11031</v>
      </c>
      <c r="I55" s="230">
        <v>1373</v>
      </c>
      <c r="J55" s="230">
        <v>0</v>
      </c>
      <c r="K55" s="230">
        <v>0</v>
      </c>
    </row>
    <row r="56" spans="1:11" ht="18">
      <c r="A56" s="237">
        <v>11</v>
      </c>
      <c r="B56" s="236" t="s">
        <v>129</v>
      </c>
      <c r="C56" s="229"/>
      <c r="D56" s="230">
        <v>8590</v>
      </c>
      <c r="E56" s="230">
        <v>6444</v>
      </c>
      <c r="F56" s="230">
        <v>8012</v>
      </c>
      <c r="G56" s="230">
        <v>5424</v>
      </c>
      <c r="H56" s="230">
        <v>404</v>
      </c>
      <c r="I56" s="230">
        <v>446</v>
      </c>
      <c r="J56" s="230">
        <v>0</v>
      </c>
      <c r="K56" s="230">
        <v>0</v>
      </c>
    </row>
    <row r="57" spans="1:11" ht="18">
      <c r="A57" s="237">
        <v>12</v>
      </c>
      <c r="B57" s="235" t="s">
        <v>130</v>
      </c>
      <c r="C57" s="229"/>
      <c r="D57" s="230">
        <v>793</v>
      </c>
      <c r="E57" s="230">
        <v>526</v>
      </c>
      <c r="F57" s="230">
        <v>601</v>
      </c>
      <c r="G57" s="230">
        <v>478</v>
      </c>
      <c r="H57" s="230">
        <v>12</v>
      </c>
      <c r="I57" s="230">
        <v>6</v>
      </c>
      <c r="J57" s="230">
        <v>14</v>
      </c>
      <c r="K57" s="230">
        <v>1</v>
      </c>
    </row>
    <row r="58" spans="1:11" ht="18">
      <c r="A58" s="237">
        <v>13</v>
      </c>
      <c r="B58" s="236" t="s">
        <v>778</v>
      </c>
      <c r="C58" s="229"/>
      <c r="D58" s="230">
        <v>47139</v>
      </c>
      <c r="E58" s="230">
        <v>87828</v>
      </c>
      <c r="F58" s="230">
        <v>21499</v>
      </c>
      <c r="G58" s="230">
        <v>51692</v>
      </c>
      <c r="H58" s="230">
        <v>2027</v>
      </c>
      <c r="I58" s="230">
        <v>6623</v>
      </c>
      <c r="J58" s="230">
        <v>0</v>
      </c>
      <c r="K58" s="230">
        <v>0</v>
      </c>
    </row>
    <row r="59" spans="1:11" ht="18">
      <c r="A59" s="237">
        <v>14</v>
      </c>
      <c r="B59" s="236" t="s">
        <v>367</v>
      </c>
      <c r="C59" s="240"/>
      <c r="D59" s="230">
        <v>30094</v>
      </c>
      <c r="E59" s="230">
        <v>34835</v>
      </c>
      <c r="F59" s="230">
        <v>0</v>
      </c>
      <c r="G59" s="230">
        <v>0</v>
      </c>
      <c r="H59" s="230">
        <v>9232</v>
      </c>
      <c r="I59" s="230">
        <v>9066</v>
      </c>
      <c r="J59" s="230">
        <v>0</v>
      </c>
      <c r="K59" s="230">
        <v>0</v>
      </c>
    </row>
    <row r="60" spans="1:11" ht="18">
      <c r="A60" s="237">
        <v>15</v>
      </c>
      <c r="B60" s="236" t="s">
        <v>779</v>
      </c>
      <c r="C60" s="229"/>
      <c r="D60" s="230">
        <v>7737</v>
      </c>
      <c r="E60" s="230">
        <v>16835</v>
      </c>
      <c r="F60" s="230">
        <v>6922</v>
      </c>
      <c r="G60" s="230">
        <v>14809</v>
      </c>
      <c r="H60" s="230">
        <v>396</v>
      </c>
      <c r="I60" s="230">
        <v>956</v>
      </c>
      <c r="J60" s="230">
        <v>0</v>
      </c>
      <c r="K60" s="230">
        <v>0</v>
      </c>
    </row>
    <row r="61" spans="1:11" ht="18">
      <c r="A61" s="237">
        <v>16</v>
      </c>
      <c r="B61" s="236" t="s">
        <v>780</v>
      </c>
      <c r="C61" s="229"/>
      <c r="D61" s="230">
        <v>17512</v>
      </c>
      <c r="E61" s="230">
        <v>14846</v>
      </c>
      <c r="F61" s="230">
        <v>12384</v>
      </c>
      <c r="G61" s="230">
        <v>13171</v>
      </c>
      <c r="H61" s="230">
        <v>1128</v>
      </c>
      <c r="I61" s="230">
        <v>1129</v>
      </c>
      <c r="J61" s="230">
        <v>0</v>
      </c>
      <c r="K61" s="230">
        <v>0</v>
      </c>
    </row>
    <row r="62" spans="1:11" ht="18">
      <c r="A62" s="237">
        <v>17</v>
      </c>
      <c r="B62" s="236" t="s">
        <v>820</v>
      </c>
      <c r="C62" s="229"/>
      <c r="D62" s="230">
        <v>8094</v>
      </c>
      <c r="E62" s="230">
        <v>16078</v>
      </c>
      <c r="F62" s="230">
        <v>6722</v>
      </c>
      <c r="G62" s="230">
        <v>12711</v>
      </c>
      <c r="H62" s="230">
        <v>1478</v>
      </c>
      <c r="I62" s="230">
        <v>3367</v>
      </c>
      <c r="J62" s="230">
        <v>0</v>
      </c>
      <c r="K62" s="230">
        <v>0</v>
      </c>
    </row>
    <row r="63" spans="1:11" ht="18">
      <c r="A63" s="234"/>
      <c r="B63" s="235" t="s">
        <v>783</v>
      </c>
      <c r="C63" s="229"/>
      <c r="D63" s="232">
        <v>434557</v>
      </c>
      <c r="E63" s="232">
        <v>419143</v>
      </c>
      <c r="F63" s="232">
        <v>298036</v>
      </c>
      <c r="G63" s="232">
        <v>296187</v>
      </c>
      <c r="H63" s="232">
        <v>34875</v>
      </c>
      <c r="I63" s="232">
        <v>30129</v>
      </c>
      <c r="J63" s="232">
        <v>149</v>
      </c>
      <c r="K63" s="232">
        <v>28.15</v>
      </c>
    </row>
    <row r="64" spans="1:11" ht="18">
      <c r="A64" s="234" t="s">
        <v>784</v>
      </c>
      <c r="B64" s="235" t="s">
        <v>785</v>
      </c>
      <c r="C64" s="229"/>
      <c r="D64" s="230"/>
      <c r="E64" s="230"/>
      <c r="F64" s="230"/>
      <c r="G64" s="230"/>
      <c r="H64" s="230"/>
      <c r="I64" s="230"/>
      <c r="J64" s="230"/>
      <c r="K64" s="230"/>
    </row>
    <row r="65" spans="1:11" ht="18">
      <c r="A65" s="234">
        <v>1</v>
      </c>
      <c r="B65" s="235" t="s">
        <v>786</v>
      </c>
      <c r="C65" s="229"/>
      <c r="D65" s="230">
        <v>361821</v>
      </c>
      <c r="E65" s="230">
        <v>305283</v>
      </c>
      <c r="F65" s="230">
        <v>256569</v>
      </c>
      <c r="G65" s="230">
        <v>198917</v>
      </c>
      <c r="H65" s="230">
        <v>80421</v>
      </c>
      <c r="I65" s="230">
        <v>66422</v>
      </c>
      <c r="J65" s="230">
        <v>3419</v>
      </c>
      <c r="K65" s="230">
        <v>2491</v>
      </c>
    </row>
    <row r="66" spans="1:11" ht="18">
      <c r="A66" s="237">
        <v>2</v>
      </c>
      <c r="B66" s="236" t="s">
        <v>788</v>
      </c>
      <c r="C66" s="229"/>
      <c r="D66" s="230">
        <v>249792</v>
      </c>
      <c r="E66" s="230">
        <v>275167</v>
      </c>
      <c r="F66" s="230">
        <v>189252</v>
      </c>
      <c r="G66" s="230">
        <v>157874</v>
      </c>
      <c r="H66" s="230">
        <v>158025</v>
      </c>
      <c r="I66" s="230">
        <v>91464</v>
      </c>
      <c r="J66" s="230">
        <v>172</v>
      </c>
      <c r="K66" s="230">
        <v>15</v>
      </c>
    </row>
    <row r="67" spans="1:11" ht="18">
      <c r="A67" s="237">
        <v>3</v>
      </c>
      <c r="B67" s="236" t="s">
        <v>831</v>
      </c>
      <c r="C67" s="229"/>
      <c r="D67" s="230">
        <v>337966</v>
      </c>
      <c r="E67" s="230">
        <v>269026</v>
      </c>
      <c r="F67" s="230">
        <v>49494</v>
      </c>
      <c r="G67" s="230">
        <v>43407</v>
      </c>
      <c r="H67" s="230">
        <v>29881</v>
      </c>
      <c r="I67" s="230">
        <v>19639</v>
      </c>
      <c r="J67" s="230">
        <v>146</v>
      </c>
      <c r="K67" s="230">
        <v>8</v>
      </c>
    </row>
    <row r="68" spans="1:11" ht="18">
      <c r="A68" s="234"/>
      <c r="B68" s="235" t="s">
        <v>790</v>
      </c>
      <c r="C68" s="229"/>
      <c r="D68" s="232">
        <v>949579</v>
      </c>
      <c r="E68" s="232">
        <v>849476</v>
      </c>
      <c r="F68" s="232">
        <v>495315</v>
      </c>
      <c r="G68" s="232">
        <v>400198</v>
      </c>
      <c r="H68" s="232">
        <v>268327</v>
      </c>
      <c r="I68" s="232">
        <v>177525</v>
      </c>
      <c r="J68" s="232">
        <v>3737</v>
      </c>
      <c r="K68" s="232">
        <v>2514</v>
      </c>
    </row>
    <row r="69" spans="1:11" ht="18">
      <c r="A69" s="235" t="s">
        <v>791</v>
      </c>
      <c r="B69" s="241"/>
      <c r="C69" s="229"/>
      <c r="D69" s="230">
        <v>3358443</v>
      </c>
      <c r="E69" s="230">
        <v>4165083</v>
      </c>
      <c r="F69" s="230">
        <v>2484336</v>
      </c>
      <c r="G69" s="230">
        <v>2948531</v>
      </c>
      <c r="H69" s="230">
        <v>584393</v>
      </c>
      <c r="I69" s="230">
        <v>692899</v>
      </c>
      <c r="J69" s="230">
        <v>39634</v>
      </c>
      <c r="K69" s="230">
        <v>5844.15</v>
      </c>
    </row>
    <row r="70" spans="1:11" ht="18">
      <c r="A70" s="235" t="s">
        <v>832</v>
      </c>
      <c r="B70" s="235"/>
      <c r="C70" s="229"/>
      <c r="D70" s="232">
        <v>4308022</v>
      </c>
      <c r="E70" s="232">
        <v>5014559</v>
      </c>
      <c r="F70" s="232">
        <v>2979651</v>
      </c>
      <c r="G70" s="232">
        <v>3348729</v>
      </c>
      <c r="H70" s="232">
        <v>852720</v>
      </c>
      <c r="I70" s="232">
        <v>870424</v>
      </c>
      <c r="J70" s="232">
        <v>43371</v>
      </c>
      <c r="K70" s="232">
        <v>8358.15</v>
      </c>
    </row>
    <row r="71" spans="1:11" ht="18">
      <c r="A71" s="234" t="s">
        <v>793</v>
      </c>
      <c r="B71" s="235" t="s">
        <v>794</v>
      </c>
      <c r="C71" s="229"/>
      <c r="D71" s="230"/>
      <c r="E71" s="230"/>
      <c r="F71" s="230"/>
      <c r="G71" s="230"/>
      <c r="H71" s="230"/>
      <c r="I71" s="230"/>
      <c r="J71" s="230"/>
      <c r="K71" s="230"/>
    </row>
    <row r="72" spans="1:11" ht="18">
      <c r="A72" s="237">
        <v>1</v>
      </c>
      <c r="B72" s="236" t="s">
        <v>795</v>
      </c>
      <c r="C72" s="229"/>
      <c r="D72" s="230">
        <v>201224</v>
      </c>
      <c r="E72" s="230">
        <v>89239</v>
      </c>
      <c r="F72" s="230">
        <v>201224</v>
      </c>
      <c r="G72" s="230">
        <v>89239</v>
      </c>
      <c r="H72" s="230">
        <v>18614</v>
      </c>
      <c r="I72" s="230">
        <v>7638</v>
      </c>
      <c r="J72" s="230">
        <v>0</v>
      </c>
      <c r="K72" s="230">
        <v>0</v>
      </c>
    </row>
    <row r="73" spans="1:11" ht="18">
      <c r="A73" s="237">
        <v>2</v>
      </c>
      <c r="B73" s="236" t="s">
        <v>796</v>
      </c>
      <c r="C73" s="229"/>
      <c r="D73" s="230">
        <v>2005934</v>
      </c>
      <c r="E73" s="230">
        <v>789095</v>
      </c>
      <c r="F73" s="230">
        <v>1713017</v>
      </c>
      <c r="G73" s="230">
        <v>700602</v>
      </c>
      <c r="H73" s="230">
        <v>292917</v>
      </c>
      <c r="I73" s="230">
        <v>88493</v>
      </c>
      <c r="J73" s="230">
        <v>0</v>
      </c>
      <c r="K73" s="230">
        <v>0</v>
      </c>
    </row>
    <row r="74" spans="1:11" ht="18.75">
      <c r="A74" s="237">
        <v>3</v>
      </c>
      <c r="B74" s="183" t="s">
        <v>822</v>
      </c>
      <c r="C74" s="229"/>
      <c r="D74" s="230">
        <v>0</v>
      </c>
      <c r="E74" s="230">
        <v>0</v>
      </c>
      <c r="F74" s="230">
        <v>0</v>
      </c>
      <c r="G74" s="230">
        <v>0</v>
      </c>
      <c r="H74" s="230">
        <v>0</v>
      </c>
      <c r="I74" s="230">
        <v>0</v>
      </c>
      <c r="J74" s="230">
        <v>0</v>
      </c>
      <c r="K74" s="230">
        <v>0</v>
      </c>
    </row>
    <row r="75" spans="1:11" ht="18">
      <c r="A75" s="234"/>
      <c r="B75" s="235" t="s">
        <v>798</v>
      </c>
      <c r="C75" s="229"/>
      <c r="D75" s="232">
        <v>2207158</v>
      </c>
      <c r="E75" s="232">
        <v>878334</v>
      </c>
      <c r="F75" s="232">
        <v>1914241</v>
      </c>
      <c r="G75" s="232">
        <v>789841</v>
      </c>
      <c r="H75" s="232">
        <v>311531</v>
      </c>
      <c r="I75" s="232">
        <v>96131</v>
      </c>
      <c r="J75" s="232">
        <v>0</v>
      </c>
      <c r="K75" s="232">
        <v>0</v>
      </c>
    </row>
    <row r="76" spans="1:11" ht="18">
      <c r="A76" s="242" t="s">
        <v>799</v>
      </c>
      <c r="B76" s="236" t="s">
        <v>800</v>
      </c>
      <c r="C76" s="229"/>
      <c r="D76" s="230">
        <v>1140</v>
      </c>
      <c r="E76" s="230">
        <v>20890</v>
      </c>
      <c r="F76" s="230">
        <v>0</v>
      </c>
      <c r="G76" s="230">
        <v>0</v>
      </c>
      <c r="H76" s="230">
        <v>1156</v>
      </c>
      <c r="I76" s="230">
        <v>20842</v>
      </c>
      <c r="J76" s="230">
        <v>0</v>
      </c>
      <c r="K76" s="230">
        <v>0</v>
      </c>
    </row>
    <row r="77" spans="1:11" ht="18">
      <c r="A77" s="242"/>
      <c r="B77" s="236" t="s">
        <v>801</v>
      </c>
      <c r="C77" s="229"/>
      <c r="D77" s="230">
        <v>1140</v>
      </c>
      <c r="E77" s="230">
        <v>20890</v>
      </c>
      <c r="F77" s="230">
        <v>0</v>
      </c>
      <c r="G77" s="230">
        <v>0</v>
      </c>
      <c r="H77" s="230">
        <v>1156</v>
      </c>
      <c r="I77" s="230">
        <v>20842</v>
      </c>
      <c r="J77" s="230">
        <v>0</v>
      </c>
      <c r="K77" s="230">
        <v>0</v>
      </c>
    </row>
    <row r="78" spans="1:11" ht="18">
      <c r="A78" s="242"/>
      <c r="B78" s="236" t="s">
        <v>459</v>
      </c>
      <c r="C78" s="229"/>
      <c r="D78" s="232">
        <v>6516320</v>
      </c>
      <c r="E78" s="232">
        <v>5913783</v>
      </c>
      <c r="F78" s="232">
        <v>4893892</v>
      </c>
      <c r="G78" s="232">
        <v>4138570</v>
      </c>
      <c r="H78" s="232">
        <v>1165407</v>
      </c>
      <c r="I78" s="232">
        <v>987397</v>
      </c>
      <c r="J78" s="232">
        <v>43371</v>
      </c>
      <c r="K78" s="232">
        <v>8358.15</v>
      </c>
    </row>
    <row r="79" spans="1:11" ht="18">
      <c r="A79" s="223"/>
      <c r="B79" s="229"/>
      <c r="C79" s="229"/>
      <c r="D79" s="230"/>
      <c r="E79" s="230"/>
      <c r="F79" s="230"/>
      <c r="G79" s="230"/>
      <c r="H79" s="230"/>
      <c r="I79" s="230"/>
      <c r="J79" s="230"/>
      <c r="K79" s="230"/>
    </row>
  </sheetData>
  <mergeCells count="17">
    <mergeCell ref="A1:K1"/>
    <mergeCell ref="A2:K2"/>
    <mergeCell ref="A3:K3"/>
    <mergeCell ref="B5:B6"/>
    <mergeCell ref="D5:E5"/>
    <mergeCell ref="F5:G5"/>
    <mergeCell ref="H5:I5"/>
    <mergeCell ref="J5:K5"/>
    <mergeCell ref="A16:B16"/>
    <mergeCell ref="A39:K39"/>
    <mergeCell ref="A40:K40"/>
    <mergeCell ref="A41:K41"/>
    <mergeCell ref="B43:B44"/>
    <mergeCell ref="D43:E43"/>
    <mergeCell ref="F43:G43"/>
    <mergeCell ref="H43:I43"/>
    <mergeCell ref="J43:K43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73"/>
  <sheetViews>
    <sheetView topLeftCell="A49" workbookViewId="0">
      <selection activeCell="H54" sqref="H54"/>
    </sheetView>
  </sheetViews>
  <sheetFormatPr defaultRowHeight="15"/>
  <cols>
    <col min="1" max="1" width="9.140625" style="256"/>
    <col min="2" max="2" width="34.140625" style="256" customWidth="1"/>
    <col min="3" max="4" width="9.140625" style="256"/>
    <col min="5" max="5" width="12.85546875" style="256" customWidth="1"/>
    <col min="6" max="6" width="13.85546875" style="256" customWidth="1"/>
    <col min="7" max="7" width="11.7109375" style="256" customWidth="1"/>
    <col min="8" max="8" width="9.140625" style="256"/>
    <col min="9" max="9" width="12.42578125" style="256" customWidth="1"/>
    <col min="10" max="10" width="11.5703125" style="256" customWidth="1"/>
    <col min="11" max="11" width="10.85546875" style="256" customWidth="1"/>
    <col min="12" max="12" width="12.7109375" style="256" customWidth="1"/>
    <col min="13" max="13" width="14.28515625" style="256" customWidth="1"/>
    <col min="14" max="16384" width="9.140625" style="256"/>
  </cols>
  <sheetData>
    <row r="2" spans="1:13" ht="15.75">
      <c r="A2" s="629" t="s">
        <v>865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</row>
    <row r="3" spans="1:13" ht="15.75">
      <c r="A3" s="631" t="s">
        <v>803</v>
      </c>
      <c r="B3" s="632"/>
      <c r="C3" s="632"/>
      <c r="D3" s="632"/>
      <c r="E3" s="632"/>
      <c r="F3" s="632"/>
      <c r="G3" s="633"/>
      <c r="H3" s="631" t="s">
        <v>866</v>
      </c>
      <c r="I3" s="632"/>
      <c r="J3" s="632"/>
      <c r="K3" s="633"/>
      <c r="L3" s="257"/>
      <c r="M3" s="258"/>
    </row>
    <row r="4" spans="1:13" ht="15.75">
      <c r="A4" s="628" t="s">
        <v>867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258"/>
      <c r="M4" s="258"/>
    </row>
    <row r="5" spans="1:13" ht="15.75">
      <c r="A5" s="259" t="s">
        <v>752</v>
      </c>
      <c r="B5" s="634" t="s">
        <v>5</v>
      </c>
      <c r="C5" s="257"/>
      <c r="D5" s="628" t="s">
        <v>868</v>
      </c>
      <c r="E5" s="628"/>
      <c r="F5" s="628"/>
      <c r="G5" s="628"/>
      <c r="H5" s="628"/>
      <c r="I5" s="628"/>
      <c r="J5" s="635" t="s">
        <v>869</v>
      </c>
      <c r="K5" s="636"/>
      <c r="L5" s="626" t="s">
        <v>870</v>
      </c>
      <c r="M5" s="627"/>
    </row>
    <row r="6" spans="1:13" ht="15.75">
      <c r="A6" s="259" t="s">
        <v>756</v>
      </c>
      <c r="B6" s="634"/>
      <c r="C6" s="257"/>
      <c r="D6" s="625" t="s">
        <v>871</v>
      </c>
      <c r="E6" s="625"/>
      <c r="F6" s="625" t="s">
        <v>872</v>
      </c>
      <c r="G6" s="625"/>
      <c r="H6" s="625" t="s">
        <v>873</v>
      </c>
      <c r="I6" s="625"/>
      <c r="J6" s="260"/>
      <c r="K6" s="260"/>
      <c r="L6" s="626" t="s">
        <v>874</v>
      </c>
      <c r="M6" s="627"/>
    </row>
    <row r="7" spans="1:13" ht="47.25">
      <c r="A7" s="261" t="s">
        <v>765</v>
      </c>
      <c r="B7" s="261" t="s">
        <v>766</v>
      </c>
      <c r="C7" s="262"/>
      <c r="D7" s="262" t="s">
        <v>875</v>
      </c>
      <c r="E7" s="262" t="s">
        <v>876</v>
      </c>
      <c r="F7" s="262" t="s">
        <v>875</v>
      </c>
      <c r="G7" s="262" t="s">
        <v>876</v>
      </c>
      <c r="H7" s="262" t="s">
        <v>875</v>
      </c>
      <c r="I7" s="262" t="s">
        <v>876</v>
      </c>
      <c r="J7" s="262" t="s">
        <v>875</v>
      </c>
      <c r="K7" s="262" t="s">
        <v>876</v>
      </c>
      <c r="L7" s="262" t="s">
        <v>877</v>
      </c>
      <c r="M7" s="262" t="s">
        <v>837</v>
      </c>
    </row>
    <row r="8" spans="1:13" ht="15.75">
      <c r="A8" s="259"/>
      <c r="B8" s="263"/>
      <c r="C8" s="257"/>
      <c r="D8" s="257"/>
      <c r="E8" s="257"/>
      <c r="F8" s="257"/>
      <c r="G8" s="257"/>
      <c r="H8" s="257"/>
      <c r="I8" s="257"/>
      <c r="J8" s="257"/>
      <c r="K8" s="257"/>
      <c r="L8" s="264"/>
      <c r="M8" s="264"/>
    </row>
    <row r="9" spans="1:13" ht="27.95" customHeight="1">
      <c r="A9" s="265">
        <v>1</v>
      </c>
      <c r="B9" s="266" t="s">
        <v>93</v>
      </c>
      <c r="C9" s="267"/>
      <c r="D9" s="267">
        <v>44901</v>
      </c>
      <c r="E9" s="267">
        <v>184523</v>
      </c>
      <c r="F9" s="267">
        <v>2804</v>
      </c>
      <c r="G9" s="267">
        <v>50472</v>
      </c>
      <c r="H9" s="267">
        <f t="shared" ref="H9:I24" si="0">D9+F9</f>
        <v>47705</v>
      </c>
      <c r="I9" s="267">
        <f t="shared" si="0"/>
        <v>234995</v>
      </c>
      <c r="J9" s="267">
        <v>0</v>
      </c>
      <c r="K9" s="267">
        <v>0</v>
      </c>
      <c r="L9" s="264">
        <v>5945</v>
      </c>
      <c r="M9" s="264">
        <v>36060</v>
      </c>
    </row>
    <row r="10" spans="1:13" ht="27.95" customHeight="1">
      <c r="A10" s="265">
        <v>2</v>
      </c>
      <c r="B10" s="266" t="s">
        <v>26</v>
      </c>
      <c r="C10" s="267"/>
      <c r="D10" s="267">
        <v>27349</v>
      </c>
      <c r="E10" s="267">
        <v>290467</v>
      </c>
      <c r="F10" s="267">
        <v>0</v>
      </c>
      <c r="G10" s="267">
        <v>0</v>
      </c>
      <c r="H10" s="267">
        <f t="shared" si="0"/>
        <v>27349</v>
      </c>
      <c r="I10" s="267">
        <f t="shared" si="0"/>
        <v>290467</v>
      </c>
      <c r="J10" s="267">
        <v>0</v>
      </c>
      <c r="K10" s="268">
        <v>0</v>
      </c>
      <c r="L10" s="264">
        <v>5325</v>
      </c>
      <c r="M10" s="264">
        <v>25191</v>
      </c>
    </row>
    <row r="11" spans="1:13" ht="27.95" customHeight="1">
      <c r="A11" s="259">
        <v>3</v>
      </c>
      <c r="B11" s="263" t="s">
        <v>47</v>
      </c>
      <c r="C11" s="257"/>
      <c r="D11" s="257">
        <v>42300</v>
      </c>
      <c r="E11" s="257">
        <v>209155</v>
      </c>
      <c r="F11" s="257">
        <v>10</v>
      </c>
      <c r="G11" s="257">
        <v>14947</v>
      </c>
      <c r="H11" s="257">
        <f t="shared" si="0"/>
        <v>42310</v>
      </c>
      <c r="I11" s="257">
        <f t="shared" si="0"/>
        <v>224102</v>
      </c>
      <c r="J11" s="257"/>
      <c r="K11" s="257"/>
      <c r="L11" s="264">
        <v>2111</v>
      </c>
      <c r="M11" s="264">
        <f>27595+23</f>
        <v>27618</v>
      </c>
    </row>
    <row r="12" spans="1:13" ht="27.95" customHeight="1">
      <c r="A12" s="265">
        <v>4</v>
      </c>
      <c r="B12" s="266" t="s">
        <v>94</v>
      </c>
      <c r="C12" s="267"/>
      <c r="D12" s="267">
        <v>9769</v>
      </c>
      <c r="E12" s="267">
        <v>56495</v>
      </c>
      <c r="F12" s="267">
        <v>0</v>
      </c>
      <c r="G12" s="267">
        <v>0</v>
      </c>
      <c r="H12" s="267">
        <f t="shared" si="0"/>
        <v>9769</v>
      </c>
      <c r="I12" s="267">
        <f t="shared" si="0"/>
        <v>56495</v>
      </c>
      <c r="J12" s="267">
        <v>10</v>
      </c>
      <c r="K12" s="267">
        <v>59</v>
      </c>
      <c r="L12" s="264">
        <v>1167</v>
      </c>
      <c r="M12" s="264">
        <v>12001</v>
      </c>
    </row>
    <row r="13" spans="1:13" ht="27.95" customHeight="1">
      <c r="A13" s="265">
        <v>5</v>
      </c>
      <c r="B13" s="266" t="s">
        <v>95</v>
      </c>
      <c r="C13" s="267"/>
      <c r="D13" s="267">
        <v>81984</v>
      </c>
      <c r="E13" s="267">
        <v>551482</v>
      </c>
      <c r="F13" s="267">
        <v>0</v>
      </c>
      <c r="G13" s="267">
        <v>0</v>
      </c>
      <c r="H13" s="267">
        <f t="shared" si="0"/>
        <v>81984</v>
      </c>
      <c r="I13" s="267">
        <f t="shared" si="0"/>
        <v>551482</v>
      </c>
      <c r="J13" s="267">
        <v>306</v>
      </c>
      <c r="K13" s="267">
        <v>4181</v>
      </c>
      <c r="L13" s="264">
        <v>2650</v>
      </c>
      <c r="M13" s="264">
        <v>35322</v>
      </c>
    </row>
    <row r="14" spans="1:13" ht="27.95" customHeight="1">
      <c r="A14" s="265">
        <v>6</v>
      </c>
      <c r="B14" s="266" t="s">
        <v>96</v>
      </c>
      <c r="C14" s="267"/>
      <c r="D14" s="267">
        <v>47848</v>
      </c>
      <c r="E14" s="267">
        <v>289065</v>
      </c>
      <c r="F14" s="267">
        <v>0</v>
      </c>
      <c r="G14" s="267">
        <v>0</v>
      </c>
      <c r="H14" s="267">
        <f t="shared" si="0"/>
        <v>47848</v>
      </c>
      <c r="I14" s="267">
        <f t="shared" si="0"/>
        <v>289065</v>
      </c>
      <c r="J14" s="267">
        <v>349</v>
      </c>
      <c r="K14" s="267">
        <v>4486</v>
      </c>
      <c r="L14" s="264">
        <v>8670</v>
      </c>
      <c r="M14" s="264">
        <v>74725</v>
      </c>
    </row>
    <row r="15" spans="1:13" ht="27.95" customHeight="1">
      <c r="A15" s="265">
        <v>7</v>
      </c>
      <c r="B15" s="266" t="s">
        <v>51</v>
      </c>
      <c r="C15" s="267"/>
      <c r="D15" s="267">
        <v>27616</v>
      </c>
      <c r="E15" s="267">
        <v>140414</v>
      </c>
      <c r="F15" s="267">
        <v>0</v>
      </c>
      <c r="G15" s="267">
        <v>0</v>
      </c>
      <c r="H15" s="267">
        <f t="shared" si="0"/>
        <v>27616</v>
      </c>
      <c r="I15" s="267">
        <f t="shared" si="0"/>
        <v>140414</v>
      </c>
      <c r="J15" s="267">
        <v>47</v>
      </c>
      <c r="K15" s="267">
        <v>707</v>
      </c>
      <c r="L15" s="264">
        <v>2850</v>
      </c>
      <c r="M15" s="264">
        <v>13764</v>
      </c>
    </row>
    <row r="16" spans="1:13" ht="27.95" customHeight="1">
      <c r="A16" s="259"/>
      <c r="B16" s="263" t="s">
        <v>770</v>
      </c>
      <c r="C16" s="257"/>
      <c r="D16" s="257">
        <f t="shared" ref="D16:M16" si="1">SUM(D9:D15)</f>
        <v>281767</v>
      </c>
      <c r="E16" s="257">
        <f t="shared" si="1"/>
        <v>1721601</v>
      </c>
      <c r="F16" s="257">
        <f t="shared" si="1"/>
        <v>2814</v>
      </c>
      <c r="G16" s="257">
        <f t="shared" si="1"/>
        <v>65419</v>
      </c>
      <c r="H16" s="257">
        <f t="shared" si="1"/>
        <v>284581</v>
      </c>
      <c r="I16" s="257">
        <f t="shared" si="1"/>
        <v>1787020</v>
      </c>
      <c r="J16" s="257">
        <f t="shared" si="1"/>
        <v>712</v>
      </c>
      <c r="K16" s="269">
        <f t="shared" si="1"/>
        <v>9433</v>
      </c>
      <c r="L16" s="257">
        <f t="shared" si="1"/>
        <v>28718</v>
      </c>
      <c r="M16" s="257">
        <f t="shared" si="1"/>
        <v>224681</v>
      </c>
    </row>
    <row r="17" spans="1:13" ht="27.95" customHeight="1">
      <c r="A17" s="259" t="s">
        <v>878</v>
      </c>
      <c r="B17" s="263" t="s">
        <v>879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64"/>
      <c r="M17" s="264"/>
    </row>
    <row r="18" spans="1:13" ht="27.95" customHeight="1">
      <c r="A18" s="259">
        <v>1</v>
      </c>
      <c r="B18" s="266" t="s">
        <v>13</v>
      </c>
      <c r="C18" s="267"/>
      <c r="D18" s="267">
        <v>3301</v>
      </c>
      <c r="E18" s="267">
        <v>16739</v>
      </c>
      <c r="F18" s="267">
        <v>0</v>
      </c>
      <c r="G18" s="267">
        <v>0</v>
      </c>
      <c r="H18" s="267">
        <f t="shared" si="0"/>
        <v>3301</v>
      </c>
      <c r="I18" s="267">
        <f t="shared" si="0"/>
        <v>16739</v>
      </c>
      <c r="J18" s="267">
        <v>0</v>
      </c>
      <c r="K18" s="267">
        <v>0</v>
      </c>
      <c r="L18" s="264">
        <v>531</v>
      </c>
      <c r="M18" s="264">
        <v>5588</v>
      </c>
    </row>
    <row r="19" spans="1:13" ht="27.95" customHeight="1">
      <c r="A19" s="259">
        <v>2</v>
      </c>
      <c r="B19" s="266" t="s">
        <v>15</v>
      </c>
      <c r="C19" s="267"/>
      <c r="D19" s="267">
        <v>5039</v>
      </c>
      <c r="E19" s="267">
        <v>47206</v>
      </c>
      <c r="F19" s="267">
        <v>83</v>
      </c>
      <c r="G19" s="267">
        <v>41</v>
      </c>
      <c r="H19" s="267">
        <f t="shared" si="0"/>
        <v>5122</v>
      </c>
      <c r="I19" s="267">
        <f t="shared" si="0"/>
        <v>47247</v>
      </c>
      <c r="J19" s="267">
        <v>0</v>
      </c>
      <c r="K19" s="267">
        <v>0</v>
      </c>
      <c r="L19" s="264">
        <v>424</v>
      </c>
      <c r="M19" s="264">
        <v>5641</v>
      </c>
    </row>
    <row r="20" spans="1:13" ht="27.95" customHeight="1">
      <c r="A20" s="259">
        <v>3</v>
      </c>
      <c r="B20" s="263" t="s">
        <v>17</v>
      </c>
      <c r="C20" s="257"/>
      <c r="D20" s="257">
        <v>5107</v>
      </c>
      <c r="E20" s="257">
        <v>33299</v>
      </c>
      <c r="F20" s="257">
        <v>0</v>
      </c>
      <c r="G20" s="257">
        <v>0</v>
      </c>
      <c r="H20" s="257">
        <f t="shared" si="0"/>
        <v>5107</v>
      </c>
      <c r="I20" s="257">
        <f t="shared" si="0"/>
        <v>33299</v>
      </c>
      <c r="J20" s="257">
        <v>4</v>
      </c>
      <c r="K20" s="269">
        <v>39</v>
      </c>
      <c r="L20" s="264">
        <v>394</v>
      </c>
      <c r="M20" s="264">
        <v>3354</v>
      </c>
    </row>
    <row r="21" spans="1:13" ht="27.95" customHeight="1">
      <c r="A21" s="259">
        <v>4</v>
      </c>
      <c r="B21" s="263" t="s">
        <v>97</v>
      </c>
      <c r="C21" s="257"/>
      <c r="D21" s="257">
        <v>6405</v>
      </c>
      <c r="E21" s="257">
        <v>38410</v>
      </c>
      <c r="F21" s="257">
        <v>0</v>
      </c>
      <c r="G21" s="257">
        <v>0</v>
      </c>
      <c r="H21" s="257">
        <f t="shared" si="0"/>
        <v>6405</v>
      </c>
      <c r="I21" s="257">
        <f t="shared" si="0"/>
        <v>38410</v>
      </c>
      <c r="J21" s="257">
        <v>0</v>
      </c>
      <c r="K21" s="257">
        <v>0</v>
      </c>
      <c r="L21" s="264">
        <v>900</v>
      </c>
      <c r="M21" s="264">
        <v>10312</v>
      </c>
    </row>
    <row r="22" spans="1:13" ht="27.95" customHeight="1">
      <c r="A22" s="259">
        <v>5</v>
      </c>
      <c r="B22" s="263" t="s">
        <v>19</v>
      </c>
      <c r="C22" s="257"/>
      <c r="D22" s="257">
        <v>3610</v>
      </c>
      <c r="E22" s="257">
        <v>44712</v>
      </c>
      <c r="F22" s="257">
        <v>6</v>
      </c>
      <c r="G22" s="257">
        <v>3075</v>
      </c>
      <c r="H22" s="257">
        <f t="shared" si="0"/>
        <v>3616</v>
      </c>
      <c r="I22" s="257">
        <f t="shared" si="0"/>
        <v>47787</v>
      </c>
      <c r="J22" s="257">
        <v>0</v>
      </c>
      <c r="K22" s="257">
        <v>0</v>
      </c>
      <c r="L22" s="264">
        <v>356</v>
      </c>
      <c r="M22" s="264">
        <v>10842</v>
      </c>
    </row>
    <row r="23" spans="1:13" ht="27.95" customHeight="1">
      <c r="A23" s="259">
        <v>6</v>
      </c>
      <c r="B23" s="263" t="s">
        <v>98</v>
      </c>
      <c r="C23" s="257"/>
      <c r="D23" s="257">
        <v>4372</v>
      </c>
      <c r="E23" s="257">
        <v>34447</v>
      </c>
      <c r="F23" s="257">
        <v>0</v>
      </c>
      <c r="G23" s="257">
        <v>0</v>
      </c>
      <c r="H23" s="257">
        <f t="shared" si="0"/>
        <v>4372</v>
      </c>
      <c r="I23" s="257">
        <f t="shared" si="0"/>
        <v>34447</v>
      </c>
      <c r="J23" s="257">
        <v>20</v>
      </c>
      <c r="K23" s="257">
        <v>680</v>
      </c>
      <c r="L23" s="264">
        <v>256</v>
      </c>
      <c r="M23" s="264">
        <v>2363</v>
      </c>
    </row>
    <row r="24" spans="1:13" ht="27.95" customHeight="1">
      <c r="A24" s="259">
        <v>7</v>
      </c>
      <c r="B24" s="263" t="s">
        <v>28</v>
      </c>
      <c r="C24" s="257"/>
      <c r="D24" s="257">
        <v>1485</v>
      </c>
      <c r="E24" s="257">
        <v>9411</v>
      </c>
      <c r="F24" s="257">
        <v>0</v>
      </c>
      <c r="G24" s="257">
        <v>0</v>
      </c>
      <c r="H24" s="257">
        <f t="shared" si="0"/>
        <v>1485</v>
      </c>
      <c r="I24" s="257">
        <f t="shared" si="0"/>
        <v>9411</v>
      </c>
      <c r="J24" s="257">
        <v>0</v>
      </c>
      <c r="K24" s="257">
        <v>0</v>
      </c>
      <c r="L24" s="264">
        <v>37</v>
      </c>
      <c r="M24" s="264">
        <v>301</v>
      </c>
    </row>
    <row r="25" spans="1:13" ht="27.95" customHeight="1">
      <c r="A25" s="259">
        <v>8</v>
      </c>
      <c r="B25" s="263" t="s">
        <v>32</v>
      </c>
      <c r="C25" s="257"/>
      <c r="D25" s="257">
        <v>7492</v>
      </c>
      <c r="E25" s="257">
        <v>39581</v>
      </c>
      <c r="F25" s="257">
        <v>4</v>
      </c>
      <c r="G25" s="257">
        <v>425</v>
      </c>
      <c r="H25" s="257">
        <f>D25+F25</f>
        <v>7496</v>
      </c>
      <c r="I25" s="257">
        <f>E25+G25</f>
        <v>40006</v>
      </c>
      <c r="J25" s="257">
        <v>26</v>
      </c>
      <c r="K25" s="257">
        <v>161</v>
      </c>
      <c r="L25" s="264">
        <v>625</v>
      </c>
      <c r="M25" s="264">
        <v>2613</v>
      </c>
    </row>
    <row r="26" spans="1:13" ht="27.95" customHeight="1">
      <c r="A26" s="259">
        <v>9</v>
      </c>
      <c r="B26" s="263" t="s">
        <v>99</v>
      </c>
      <c r="C26" s="257"/>
      <c r="D26" s="257">
        <v>1672</v>
      </c>
      <c r="E26" s="257">
        <v>50167</v>
      </c>
      <c r="F26" s="257">
        <v>137</v>
      </c>
      <c r="G26" s="257">
        <v>6841</v>
      </c>
      <c r="H26" s="257">
        <f t="shared" ref="H26:I56" si="2">D26+F26</f>
        <v>1809</v>
      </c>
      <c r="I26" s="257">
        <f t="shared" si="2"/>
        <v>57008</v>
      </c>
      <c r="J26" s="257">
        <v>3</v>
      </c>
      <c r="K26" s="257">
        <v>35</v>
      </c>
      <c r="L26" s="264">
        <v>860</v>
      </c>
      <c r="M26" s="264">
        <v>3283</v>
      </c>
    </row>
    <row r="27" spans="1:13" ht="27.95" customHeight="1">
      <c r="A27" s="259">
        <v>10</v>
      </c>
      <c r="B27" s="263" t="s">
        <v>100</v>
      </c>
      <c r="C27" s="257"/>
      <c r="D27" s="257">
        <v>2372</v>
      </c>
      <c r="E27" s="257">
        <v>18016</v>
      </c>
      <c r="F27" s="257"/>
      <c r="G27" s="257"/>
      <c r="H27" s="257">
        <f t="shared" si="2"/>
        <v>2372</v>
      </c>
      <c r="I27" s="257">
        <f t="shared" si="2"/>
        <v>18016</v>
      </c>
      <c r="J27" s="257">
        <v>0</v>
      </c>
      <c r="K27" s="257">
        <v>0</v>
      </c>
      <c r="L27" s="264">
        <v>84</v>
      </c>
      <c r="M27" s="264">
        <v>729</v>
      </c>
    </row>
    <row r="28" spans="1:13" ht="27.95" customHeight="1">
      <c r="A28" s="259">
        <v>11</v>
      </c>
      <c r="B28" s="263" t="s">
        <v>101</v>
      </c>
      <c r="C28" s="257"/>
      <c r="D28" s="257">
        <v>4620</v>
      </c>
      <c r="E28" s="257">
        <v>22510</v>
      </c>
      <c r="F28" s="257">
        <v>0</v>
      </c>
      <c r="G28" s="257">
        <v>0</v>
      </c>
      <c r="H28" s="257">
        <f t="shared" si="2"/>
        <v>4620</v>
      </c>
      <c r="I28" s="257">
        <f t="shared" si="2"/>
        <v>22510</v>
      </c>
      <c r="J28" s="257">
        <v>28</v>
      </c>
      <c r="K28" s="257">
        <v>205</v>
      </c>
      <c r="L28" s="264">
        <v>425</v>
      </c>
      <c r="M28" s="264">
        <v>4915</v>
      </c>
    </row>
    <row r="29" spans="1:13" ht="27.95" customHeight="1">
      <c r="A29" s="259">
        <v>12</v>
      </c>
      <c r="B29" s="263" t="s">
        <v>102</v>
      </c>
      <c r="C29" s="257"/>
      <c r="D29" s="257">
        <v>488</v>
      </c>
      <c r="E29" s="257">
        <v>4500</v>
      </c>
      <c r="F29" s="257">
        <v>0</v>
      </c>
      <c r="G29" s="257">
        <v>0</v>
      </c>
      <c r="H29" s="257">
        <f t="shared" si="2"/>
        <v>488</v>
      </c>
      <c r="I29" s="257">
        <f t="shared" si="2"/>
        <v>4500</v>
      </c>
      <c r="J29" s="257">
        <v>0</v>
      </c>
      <c r="K29" s="257">
        <v>0</v>
      </c>
      <c r="L29" s="264">
        <v>21</v>
      </c>
      <c r="M29" s="264">
        <v>214</v>
      </c>
    </row>
    <row r="30" spans="1:13" ht="27.95" customHeight="1">
      <c r="A30" s="259">
        <v>13</v>
      </c>
      <c r="B30" s="263" t="s">
        <v>103</v>
      </c>
      <c r="C30" s="270"/>
      <c r="D30" s="257">
        <v>506</v>
      </c>
      <c r="E30" s="257">
        <v>7306</v>
      </c>
      <c r="F30" s="257">
        <v>0</v>
      </c>
      <c r="G30" s="257">
        <v>0</v>
      </c>
      <c r="H30" s="257">
        <f t="shared" si="2"/>
        <v>506</v>
      </c>
      <c r="I30" s="257">
        <f t="shared" si="2"/>
        <v>7306</v>
      </c>
      <c r="J30" s="257">
        <v>0</v>
      </c>
      <c r="K30" s="257">
        <v>0</v>
      </c>
      <c r="L30" s="264">
        <v>78</v>
      </c>
      <c r="M30" s="264">
        <v>800</v>
      </c>
    </row>
    <row r="31" spans="1:13" ht="27.95" customHeight="1">
      <c r="A31" s="259">
        <v>14</v>
      </c>
      <c r="B31" s="263" t="s">
        <v>106</v>
      </c>
      <c r="C31" s="257"/>
      <c r="D31" s="257">
        <v>3876</v>
      </c>
      <c r="E31" s="257">
        <v>31829</v>
      </c>
      <c r="F31" s="257">
        <v>29</v>
      </c>
      <c r="G31" s="257">
        <v>304</v>
      </c>
      <c r="H31" s="257">
        <f t="shared" si="2"/>
        <v>3905</v>
      </c>
      <c r="I31" s="257">
        <f t="shared" si="2"/>
        <v>32133</v>
      </c>
      <c r="J31" s="257">
        <v>0</v>
      </c>
      <c r="K31" s="257">
        <v>0</v>
      </c>
      <c r="L31" s="264">
        <v>97</v>
      </c>
      <c r="M31" s="264">
        <v>1842</v>
      </c>
    </row>
    <row r="32" spans="1:13" ht="27.95" customHeight="1">
      <c r="A32" s="259">
        <v>15</v>
      </c>
      <c r="B32" s="263" t="s">
        <v>107</v>
      </c>
      <c r="C32" s="257"/>
      <c r="D32" s="257">
        <v>9841</v>
      </c>
      <c r="E32" s="257">
        <v>78108</v>
      </c>
      <c r="F32" s="257">
        <v>0</v>
      </c>
      <c r="G32" s="257">
        <v>0</v>
      </c>
      <c r="H32" s="257">
        <f t="shared" si="2"/>
        <v>9841</v>
      </c>
      <c r="I32" s="257">
        <f t="shared" si="2"/>
        <v>78108</v>
      </c>
      <c r="J32" s="257">
        <v>3</v>
      </c>
      <c r="K32" s="257">
        <v>48</v>
      </c>
      <c r="L32" s="264">
        <v>773</v>
      </c>
      <c r="M32" s="264">
        <v>13524</v>
      </c>
    </row>
    <row r="33" spans="1:13" ht="27.95" customHeight="1">
      <c r="A33" s="259">
        <v>16</v>
      </c>
      <c r="B33" s="263" t="s">
        <v>108</v>
      </c>
      <c r="C33" s="257"/>
      <c r="D33" s="257">
        <v>623</v>
      </c>
      <c r="E33" s="257">
        <v>4343</v>
      </c>
      <c r="F33" s="257">
        <v>0</v>
      </c>
      <c r="G33" s="257">
        <v>0</v>
      </c>
      <c r="H33" s="257">
        <f t="shared" si="2"/>
        <v>623</v>
      </c>
      <c r="I33" s="257">
        <f t="shared" si="2"/>
        <v>4343</v>
      </c>
      <c r="J33" s="257">
        <v>0</v>
      </c>
      <c r="K33" s="257">
        <v>0</v>
      </c>
      <c r="L33" s="264">
        <v>31</v>
      </c>
      <c r="M33" s="264">
        <v>261</v>
      </c>
    </row>
    <row r="34" spans="1:13" ht="27.95" customHeight="1">
      <c r="A34" s="259">
        <v>17</v>
      </c>
      <c r="B34" s="263" t="s">
        <v>880</v>
      </c>
      <c r="C34" s="257"/>
      <c r="D34" s="257">
        <v>3280</v>
      </c>
      <c r="E34" s="257">
        <v>3988</v>
      </c>
      <c r="F34" s="257">
        <v>0</v>
      </c>
      <c r="G34" s="257">
        <v>0</v>
      </c>
      <c r="H34" s="257">
        <f t="shared" si="2"/>
        <v>3280</v>
      </c>
      <c r="I34" s="257">
        <f t="shared" si="2"/>
        <v>3988</v>
      </c>
      <c r="J34" s="257"/>
      <c r="K34" s="257"/>
      <c r="L34" s="264">
        <v>170</v>
      </c>
      <c r="M34" s="264">
        <v>4410</v>
      </c>
    </row>
    <row r="35" spans="1:13" ht="27.95" customHeight="1">
      <c r="A35" s="259">
        <v>18</v>
      </c>
      <c r="B35" s="263" t="s">
        <v>881</v>
      </c>
      <c r="C35" s="257"/>
      <c r="D35" s="257">
        <v>12141</v>
      </c>
      <c r="E35" s="257">
        <v>116944</v>
      </c>
      <c r="F35" s="257">
        <v>5</v>
      </c>
      <c r="G35" s="257">
        <v>8980</v>
      </c>
      <c r="H35" s="257">
        <f t="shared" si="2"/>
        <v>12146</v>
      </c>
      <c r="I35" s="269">
        <f t="shared" si="2"/>
        <v>125924</v>
      </c>
      <c r="J35" s="257">
        <v>0</v>
      </c>
      <c r="K35" s="257">
        <v>0</v>
      </c>
      <c r="L35" s="264"/>
      <c r="M35" s="264"/>
    </row>
    <row r="36" spans="1:13" ht="27.95" customHeight="1">
      <c r="A36" s="259">
        <v>19</v>
      </c>
      <c r="B36" s="263" t="s">
        <v>882</v>
      </c>
      <c r="C36" s="257"/>
      <c r="D36" s="257">
        <v>436</v>
      </c>
      <c r="E36" s="257">
        <v>4990</v>
      </c>
      <c r="F36" s="257">
        <v>0</v>
      </c>
      <c r="G36" s="257">
        <v>0</v>
      </c>
      <c r="H36" s="257">
        <f t="shared" si="2"/>
        <v>436</v>
      </c>
      <c r="I36" s="269">
        <f t="shared" si="2"/>
        <v>4990</v>
      </c>
      <c r="J36" s="257">
        <v>0</v>
      </c>
      <c r="K36" s="257">
        <v>0</v>
      </c>
      <c r="L36" s="264">
        <v>35</v>
      </c>
      <c r="M36" s="264">
        <v>567</v>
      </c>
    </row>
    <row r="37" spans="1:13" ht="27.95" customHeight="1">
      <c r="A37" s="259">
        <v>20</v>
      </c>
      <c r="B37" s="263" t="s">
        <v>772</v>
      </c>
      <c r="C37" s="257"/>
      <c r="D37" s="257">
        <v>0</v>
      </c>
      <c r="E37" s="257">
        <v>0</v>
      </c>
      <c r="F37" s="257">
        <v>0</v>
      </c>
      <c r="G37" s="257">
        <v>0</v>
      </c>
      <c r="H37" s="257">
        <f t="shared" si="2"/>
        <v>0</v>
      </c>
      <c r="I37" s="257">
        <f t="shared" si="2"/>
        <v>0</v>
      </c>
      <c r="J37" s="257">
        <v>0</v>
      </c>
      <c r="K37" s="257">
        <v>0</v>
      </c>
      <c r="L37" s="264">
        <v>0</v>
      </c>
      <c r="M37" s="264">
        <v>0</v>
      </c>
    </row>
    <row r="38" spans="1:13" ht="27.95" customHeight="1">
      <c r="A38" s="259"/>
      <c r="B38" s="263" t="s">
        <v>773</v>
      </c>
      <c r="C38" s="257"/>
      <c r="D38" s="257">
        <f t="shared" ref="D38:M38" si="3">SUM(D18:D36)</f>
        <v>76666</v>
      </c>
      <c r="E38" s="257">
        <f t="shared" si="3"/>
        <v>606506</v>
      </c>
      <c r="F38" s="257">
        <f t="shared" si="3"/>
        <v>264</v>
      </c>
      <c r="G38" s="257">
        <f t="shared" si="3"/>
        <v>19666</v>
      </c>
      <c r="H38" s="257">
        <f t="shared" si="3"/>
        <v>76930</v>
      </c>
      <c r="I38" s="257">
        <f t="shared" si="3"/>
        <v>626172</v>
      </c>
      <c r="J38" s="257">
        <f t="shared" si="3"/>
        <v>84</v>
      </c>
      <c r="K38" s="257">
        <f t="shared" si="3"/>
        <v>1168</v>
      </c>
      <c r="L38" s="257">
        <f t="shared" si="3"/>
        <v>6097</v>
      </c>
      <c r="M38" s="257">
        <f t="shared" si="3"/>
        <v>71559</v>
      </c>
    </row>
    <row r="39" spans="1:13" ht="27.95" customHeight="1">
      <c r="A39" s="259" t="s">
        <v>776</v>
      </c>
      <c r="B39" s="263" t="s">
        <v>777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64"/>
      <c r="M39" s="264"/>
    </row>
    <row r="40" spans="1:13" ht="27.95" customHeight="1">
      <c r="A40" s="259">
        <v>1</v>
      </c>
      <c r="B40" s="263" t="s">
        <v>119</v>
      </c>
      <c r="C40" s="257"/>
      <c r="D40" s="257">
        <v>14673</v>
      </c>
      <c r="E40" s="257">
        <v>98189</v>
      </c>
      <c r="F40" s="257">
        <v>0</v>
      </c>
      <c r="G40" s="257">
        <v>0</v>
      </c>
      <c r="H40" s="257">
        <f t="shared" si="2"/>
        <v>14673</v>
      </c>
      <c r="I40" s="257">
        <f t="shared" si="2"/>
        <v>98189</v>
      </c>
      <c r="J40" s="257">
        <v>0</v>
      </c>
      <c r="K40" s="257">
        <v>0</v>
      </c>
      <c r="L40" s="264">
        <v>2505</v>
      </c>
      <c r="M40" s="264">
        <v>13221</v>
      </c>
    </row>
    <row r="41" spans="1:13" s="258" customFormat="1" ht="27.95" customHeight="1">
      <c r="A41" s="259">
        <v>2</v>
      </c>
      <c r="B41" s="263" t="s">
        <v>883</v>
      </c>
      <c r="C41" s="257"/>
      <c r="D41" s="257">
        <v>3148</v>
      </c>
      <c r="E41" s="257">
        <v>80167</v>
      </c>
      <c r="F41" s="257">
        <v>0</v>
      </c>
      <c r="G41" s="257">
        <v>0</v>
      </c>
      <c r="H41" s="257">
        <f t="shared" si="2"/>
        <v>3148</v>
      </c>
      <c r="I41" s="257">
        <f t="shared" si="2"/>
        <v>80167</v>
      </c>
      <c r="J41" s="257">
        <v>0</v>
      </c>
      <c r="K41" s="257">
        <v>0</v>
      </c>
      <c r="L41" s="264">
        <v>2</v>
      </c>
      <c r="M41" s="264">
        <v>0</v>
      </c>
    </row>
    <row r="42" spans="1:13" ht="27.95" customHeight="1">
      <c r="A42" s="259">
        <v>3</v>
      </c>
      <c r="B42" s="263" t="s">
        <v>884</v>
      </c>
      <c r="C42" s="257"/>
      <c r="D42" s="257">
        <v>131</v>
      </c>
      <c r="E42" s="257">
        <v>644</v>
      </c>
      <c r="F42" s="257">
        <v>0</v>
      </c>
      <c r="G42" s="257">
        <v>0</v>
      </c>
      <c r="H42" s="257">
        <f t="shared" si="2"/>
        <v>131</v>
      </c>
      <c r="I42" s="257">
        <f t="shared" si="2"/>
        <v>644</v>
      </c>
      <c r="J42" s="257">
        <v>0</v>
      </c>
      <c r="K42" s="257">
        <v>0</v>
      </c>
      <c r="L42" s="264">
        <v>7</v>
      </c>
      <c r="M42" s="264">
        <v>115</v>
      </c>
    </row>
    <row r="43" spans="1:13" ht="27.95" customHeight="1">
      <c r="A43" s="259">
        <v>4</v>
      </c>
      <c r="B43" s="263" t="s">
        <v>122</v>
      </c>
      <c r="C43" s="257"/>
      <c r="D43" s="257">
        <v>390</v>
      </c>
      <c r="E43" s="257">
        <v>3810</v>
      </c>
      <c r="F43" s="257"/>
      <c r="G43" s="257"/>
      <c r="H43" s="257">
        <f t="shared" si="2"/>
        <v>390</v>
      </c>
      <c r="I43" s="257">
        <f t="shared" si="2"/>
        <v>3810</v>
      </c>
      <c r="J43" s="257">
        <v>0</v>
      </c>
      <c r="K43" s="257">
        <v>0</v>
      </c>
      <c r="L43" s="264">
        <v>148</v>
      </c>
      <c r="M43" s="264">
        <v>719</v>
      </c>
    </row>
    <row r="44" spans="1:13" ht="27.95" customHeight="1">
      <c r="A44" s="259">
        <v>5</v>
      </c>
      <c r="B44" s="263" t="s">
        <v>123</v>
      </c>
      <c r="C44" s="257"/>
      <c r="D44" s="257">
        <v>119</v>
      </c>
      <c r="E44" s="257">
        <v>1138</v>
      </c>
      <c r="F44" s="257">
        <v>0</v>
      </c>
      <c r="G44" s="257">
        <v>0</v>
      </c>
      <c r="H44" s="257">
        <f t="shared" si="2"/>
        <v>119</v>
      </c>
      <c r="I44" s="269">
        <f t="shared" si="2"/>
        <v>1138</v>
      </c>
      <c r="J44" s="257">
        <v>0</v>
      </c>
      <c r="K44" s="257">
        <v>0</v>
      </c>
      <c r="L44" s="264">
        <v>20</v>
      </c>
      <c r="M44" s="264">
        <v>252</v>
      </c>
    </row>
    <row r="45" spans="1:13" ht="27.95" customHeight="1">
      <c r="A45" s="259">
        <v>6</v>
      </c>
      <c r="B45" s="263" t="s">
        <v>124</v>
      </c>
      <c r="C45" s="257"/>
      <c r="D45" s="257">
        <v>3370</v>
      </c>
      <c r="E45" s="257">
        <v>28585</v>
      </c>
      <c r="F45" s="264">
        <v>0</v>
      </c>
      <c r="G45" s="264">
        <v>0</v>
      </c>
      <c r="H45" s="257">
        <f t="shared" si="2"/>
        <v>3370</v>
      </c>
      <c r="I45" s="257">
        <f t="shared" si="2"/>
        <v>28585</v>
      </c>
      <c r="J45" s="257">
        <v>0</v>
      </c>
      <c r="K45" s="257">
        <v>0</v>
      </c>
      <c r="L45" s="264">
        <v>413</v>
      </c>
      <c r="M45" s="264">
        <v>7340</v>
      </c>
    </row>
    <row r="46" spans="1:13" ht="27.95" customHeight="1">
      <c r="A46" s="259">
        <v>7</v>
      </c>
      <c r="B46" s="263" t="s">
        <v>885</v>
      </c>
      <c r="C46" s="257"/>
      <c r="D46" s="257">
        <v>654</v>
      </c>
      <c r="E46" s="257">
        <v>4645</v>
      </c>
      <c r="F46" s="264">
        <v>0</v>
      </c>
      <c r="G46" s="264">
        <v>0</v>
      </c>
      <c r="H46" s="257">
        <f t="shared" si="2"/>
        <v>654</v>
      </c>
      <c r="I46" s="257">
        <f t="shared" si="2"/>
        <v>4645</v>
      </c>
      <c r="J46" s="257">
        <v>0</v>
      </c>
      <c r="K46" s="257">
        <v>0</v>
      </c>
      <c r="L46" s="264">
        <v>12</v>
      </c>
      <c r="M46" s="264">
        <v>122</v>
      </c>
    </row>
    <row r="47" spans="1:13" ht="27.95" customHeight="1">
      <c r="A47" s="259">
        <v>8</v>
      </c>
      <c r="B47" s="263" t="s">
        <v>126</v>
      </c>
      <c r="C47" s="257"/>
      <c r="D47" s="257">
        <v>446</v>
      </c>
      <c r="E47" s="257">
        <v>4969</v>
      </c>
      <c r="F47" s="257">
        <v>462</v>
      </c>
      <c r="G47" s="257">
        <v>9687</v>
      </c>
      <c r="H47" s="257">
        <f t="shared" si="2"/>
        <v>908</v>
      </c>
      <c r="I47" s="257">
        <f t="shared" si="2"/>
        <v>14656</v>
      </c>
      <c r="J47" s="257">
        <v>0</v>
      </c>
      <c r="K47" s="257">
        <v>0</v>
      </c>
      <c r="L47" s="264">
        <f>53+56</f>
        <v>109</v>
      </c>
      <c r="M47" s="264">
        <f>870+1189</f>
        <v>2059</v>
      </c>
    </row>
    <row r="48" spans="1:13" ht="27.95" customHeight="1">
      <c r="A48" s="259">
        <v>9</v>
      </c>
      <c r="B48" s="263" t="s">
        <v>886</v>
      </c>
      <c r="C48" s="257"/>
      <c r="D48" s="257">
        <v>5302</v>
      </c>
      <c r="E48" s="257">
        <v>1590</v>
      </c>
      <c r="F48" s="257">
        <v>578</v>
      </c>
      <c r="G48" s="257">
        <v>7312</v>
      </c>
      <c r="H48" s="257">
        <f t="shared" si="2"/>
        <v>5880</v>
      </c>
      <c r="I48" s="257">
        <f t="shared" si="2"/>
        <v>8902</v>
      </c>
      <c r="J48" s="257">
        <v>0</v>
      </c>
      <c r="K48" s="257">
        <v>0</v>
      </c>
      <c r="L48" s="264">
        <f>2884+5</f>
        <v>2889</v>
      </c>
      <c r="M48" s="264">
        <f>490+31</f>
        <v>521</v>
      </c>
    </row>
    <row r="49" spans="1:13" ht="27.95" customHeight="1">
      <c r="A49" s="259">
        <v>10</v>
      </c>
      <c r="B49" s="263" t="s">
        <v>129</v>
      </c>
      <c r="C49" s="257"/>
      <c r="D49" s="257">
        <v>1828</v>
      </c>
      <c r="E49" s="257">
        <v>7673</v>
      </c>
      <c r="F49" s="257">
        <v>0</v>
      </c>
      <c r="G49" s="257">
        <v>0</v>
      </c>
      <c r="H49" s="257">
        <f t="shared" si="2"/>
        <v>1828</v>
      </c>
      <c r="I49" s="257">
        <f t="shared" si="2"/>
        <v>7673</v>
      </c>
      <c r="J49" s="257">
        <v>0</v>
      </c>
      <c r="K49" s="257">
        <v>0</v>
      </c>
      <c r="L49" s="264">
        <v>49</v>
      </c>
      <c r="M49" s="264">
        <v>1860</v>
      </c>
    </row>
    <row r="50" spans="1:13" ht="27.95" customHeight="1">
      <c r="A50" s="259">
        <v>11</v>
      </c>
      <c r="B50" s="263" t="s">
        <v>130</v>
      </c>
      <c r="C50" s="257"/>
      <c r="D50" s="257">
        <v>163</v>
      </c>
      <c r="E50" s="257">
        <v>1219</v>
      </c>
      <c r="F50" s="257">
        <v>0</v>
      </c>
      <c r="G50" s="257">
        <v>0</v>
      </c>
      <c r="H50" s="257">
        <f t="shared" si="2"/>
        <v>163</v>
      </c>
      <c r="I50" s="257">
        <f t="shared" si="2"/>
        <v>1219</v>
      </c>
      <c r="J50" s="257">
        <v>0</v>
      </c>
      <c r="K50" s="257">
        <v>0</v>
      </c>
      <c r="L50" s="264">
        <v>8</v>
      </c>
      <c r="M50" s="264">
        <v>63</v>
      </c>
    </row>
    <row r="51" spans="1:13" ht="27.95" customHeight="1">
      <c r="A51" s="259">
        <v>12</v>
      </c>
      <c r="B51" s="263" t="s">
        <v>887</v>
      </c>
      <c r="C51" s="257"/>
      <c r="D51" s="257">
        <v>153</v>
      </c>
      <c r="E51" s="257">
        <v>1132</v>
      </c>
      <c r="F51" s="257">
        <v>1</v>
      </c>
      <c r="G51" s="257">
        <v>4</v>
      </c>
      <c r="H51" s="257">
        <f t="shared" si="2"/>
        <v>154</v>
      </c>
      <c r="I51" s="257">
        <f t="shared" si="2"/>
        <v>1136</v>
      </c>
      <c r="J51" s="257">
        <v>0</v>
      </c>
      <c r="K51" s="257">
        <v>0</v>
      </c>
      <c r="L51" s="264">
        <f>6+1</f>
        <v>7</v>
      </c>
      <c r="M51" s="264">
        <f>48+4</f>
        <v>52</v>
      </c>
    </row>
    <row r="52" spans="1:13" ht="27.95" customHeight="1">
      <c r="A52" s="259">
        <v>13</v>
      </c>
      <c r="B52" s="263" t="s">
        <v>888</v>
      </c>
      <c r="C52" s="257"/>
      <c r="D52" s="257">
        <v>8151</v>
      </c>
      <c r="E52" s="257">
        <v>59078</v>
      </c>
      <c r="F52" s="257">
        <v>0</v>
      </c>
      <c r="G52" s="257">
        <v>0</v>
      </c>
      <c r="H52" s="257">
        <f t="shared" si="2"/>
        <v>8151</v>
      </c>
      <c r="I52" s="257">
        <f t="shared" si="2"/>
        <v>59078</v>
      </c>
      <c r="J52" s="257">
        <v>0</v>
      </c>
      <c r="K52" s="257">
        <v>0</v>
      </c>
      <c r="L52" s="264">
        <v>1970</v>
      </c>
      <c r="M52" s="264">
        <v>2918</v>
      </c>
    </row>
    <row r="53" spans="1:13" ht="27.95" customHeight="1">
      <c r="A53" s="259">
        <v>14</v>
      </c>
      <c r="B53" s="263" t="s">
        <v>889</v>
      </c>
      <c r="C53" s="257"/>
      <c r="D53" s="257">
        <v>10436</v>
      </c>
      <c r="E53" s="257">
        <v>92677</v>
      </c>
      <c r="F53" s="257">
        <v>0</v>
      </c>
      <c r="G53" s="257">
        <v>0</v>
      </c>
      <c r="H53" s="257">
        <f t="shared" si="2"/>
        <v>10436</v>
      </c>
      <c r="I53" s="257">
        <f t="shared" si="2"/>
        <v>92677</v>
      </c>
      <c r="J53" s="257">
        <v>0</v>
      </c>
      <c r="K53" s="257">
        <v>0</v>
      </c>
      <c r="L53" s="264"/>
      <c r="M53" s="264"/>
    </row>
    <row r="54" spans="1:13" ht="27.95" customHeight="1">
      <c r="A54" s="259">
        <v>15</v>
      </c>
      <c r="B54" s="263" t="s">
        <v>890</v>
      </c>
      <c r="C54" s="257"/>
      <c r="D54" s="257">
        <v>13625</v>
      </c>
      <c r="E54" s="257">
        <v>150684</v>
      </c>
      <c r="F54" s="257">
        <v>0</v>
      </c>
      <c r="G54" s="257">
        <v>0</v>
      </c>
      <c r="H54" s="257">
        <f t="shared" si="2"/>
        <v>13625</v>
      </c>
      <c r="I54" s="257">
        <f t="shared" si="2"/>
        <v>150684</v>
      </c>
      <c r="J54" s="257">
        <v>0</v>
      </c>
      <c r="K54" s="257">
        <v>0</v>
      </c>
      <c r="L54" s="264">
        <v>771</v>
      </c>
      <c r="M54" s="264">
        <v>1286</v>
      </c>
    </row>
    <row r="55" spans="1:13" ht="27.95" customHeight="1">
      <c r="A55" s="259">
        <v>16</v>
      </c>
      <c r="B55" s="263" t="s">
        <v>780</v>
      </c>
      <c r="C55" s="257"/>
      <c r="D55" s="257">
        <v>60</v>
      </c>
      <c r="E55" s="257">
        <v>533</v>
      </c>
      <c r="F55" s="257">
        <v>0</v>
      </c>
      <c r="G55" s="257">
        <v>0</v>
      </c>
      <c r="H55" s="257">
        <f t="shared" si="2"/>
        <v>60</v>
      </c>
      <c r="I55" s="257">
        <f t="shared" si="2"/>
        <v>533</v>
      </c>
      <c r="J55" s="257">
        <v>0</v>
      </c>
      <c r="K55" s="257">
        <v>0</v>
      </c>
      <c r="L55" s="264"/>
      <c r="M55" s="264"/>
    </row>
    <row r="56" spans="1:13" ht="27.95" customHeight="1">
      <c r="A56" s="259">
        <v>17</v>
      </c>
      <c r="B56" s="263" t="s">
        <v>782</v>
      </c>
      <c r="C56" s="257"/>
      <c r="D56" s="257">
        <v>367</v>
      </c>
      <c r="E56" s="257">
        <v>1489</v>
      </c>
      <c r="F56" s="257">
        <v>0</v>
      </c>
      <c r="G56" s="257">
        <v>0</v>
      </c>
      <c r="H56" s="257">
        <f t="shared" si="2"/>
        <v>367</v>
      </c>
      <c r="I56" s="257">
        <f t="shared" si="2"/>
        <v>1489</v>
      </c>
      <c r="J56" s="257">
        <v>0</v>
      </c>
      <c r="K56" s="257">
        <v>0</v>
      </c>
      <c r="L56" s="264">
        <v>129</v>
      </c>
      <c r="M56" s="264">
        <v>339</v>
      </c>
    </row>
    <row r="57" spans="1:13" ht="27.95" customHeight="1">
      <c r="A57" s="259"/>
      <c r="B57" s="263" t="s">
        <v>891</v>
      </c>
      <c r="C57" s="257"/>
      <c r="D57" s="257">
        <f t="shared" ref="D57:M57" si="4">SUM(D40:D56)</f>
        <v>63016</v>
      </c>
      <c r="E57" s="257">
        <f t="shared" si="4"/>
        <v>538222</v>
      </c>
      <c r="F57" s="257">
        <f t="shared" si="4"/>
        <v>1041</v>
      </c>
      <c r="G57" s="257">
        <f t="shared" si="4"/>
        <v>17003</v>
      </c>
      <c r="H57" s="257">
        <f t="shared" si="4"/>
        <v>64057</v>
      </c>
      <c r="I57" s="257">
        <f t="shared" si="4"/>
        <v>555225</v>
      </c>
      <c r="J57" s="257">
        <f t="shared" si="4"/>
        <v>0</v>
      </c>
      <c r="K57" s="257">
        <f t="shared" si="4"/>
        <v>0</v>
      </c>
      <c r="L57" s="257">
        <f t="shared" si="4"/>
        <v>9039</v>
      </c>
      <c r="M57" s="257">
        <f t="shared" si="4"/>
        <v>30867</v>
      </c>
    </row>
    <row r="58" spans="1:13" ht="27.95" customHeight="1">
      <c r="A58" s="259" t="s">
        <v>784</v>
      </c>
      <c r="B58" s="263" t="s">
        <v>785</v>
      </c>
      <c r="C58" s="628"/>
      <c r="D58" s="628"/>
      <c r="E58" s="628"/>
      <c r="F58" s="628"/>
      <c r="G58" s="628"/>
      <c r="H58" s="628"/>
      <c r="I58" s="628"/>
      <c r="J58" s="628"/>
      <c r="K58" s="628"/>
      <c r="L58" s="264"/>
      <c r="M58" s="264"/>
    </row>
    <row r="59" spans="1:13" ht="27.95" customHeight="1">
      <c r="A59" s="259">
        <v>1</v>
      </c>
      <c r="B59" s="261" t="s">
        <v>56</v>
      </c>
      <c r="C59" s="257"/>
      <c r="D59" s="257">
        <v>8835</v>
      </c>
      <c r="E59" s="257">
        <v>51858</v>
      </c>
      <c r="F59" s="257">
        <v>0</v>
      </c>
      <c r="G59" s="257">
        <v>0</v>
      </c>
      <c r="H59" s="257">
        <f t="shared" ref="H59:I61" si="5">D59+F59</f>
        <v>8835</v>
      </c>
      <c r="I59" s="257">
        <f t="shared" si="5"/>
        <v>51858</v>
      </c>
      <c r="J59" s="257">
        <v>2</v>
      </c>
      <c r="K59" s="257">
        <v>90</v>
      </c>
      <c r="L59" s="264">
        <v>3291</v>
      </c>
      <c r="M59" s="264">
        <v>11627</v>
      </c>
    </row>
    <row r="60" spans="1:13" ht="27.95" customHeight="1">
      <c r="A60" s="259">
        <v>2</v>
      </c>
      <c r="B60" s="261" t="s">
        <v>115</v>
      </c>
      <c r="C60" s="257"/>
      <c r="D60" s="257">
        <v>12407</v>
      </c>
      <c r="E60" s="257">
        <v>43721</v>
      </c>
      <c r="F60" s="257">
        <v>0</v>
      </c>
      <c r="G60" s="257">
        <v>0</v>
      </c>
      <c r="H60" s="257">
        <f t="shared" si="5"/>
        <v>12407</v>
      </c>
      <c r="I60" s="257">
        <f t="shared" si="5"/>
        <v>43721</v>
      </c>
      <c r="J60" s="257">
        <v>0</v>
      </c>
      <c r="K60" s="257">
        <v>0</v>
      </c>
      <c r="L60" s="264">
        <v>1091</v>
      </c>
      <c r="M60" s="264">
        <v>4585</v>
      </c>
    </row>
    <row r="61" spans="1:13" ht="27.95" customHeight="1">
      <c r="A61" s="259">
        <v>3</v>
      </c>
      <c r="B61" s="261" t="s">
        <v>892</v>
      </c>
      <c r="C61" s="257"/>
      <c r="D61" s="257">
        <v>7731</v>
      </c>
      <c r="E61" s="257">
        <v>32276</v>
      </c>
      <c r="F61" s="257">
        <v>0</v>
      </c>
      <c r="G61" s="257">
        <v>0</v>
      </c>
      <c r="H61" s="257">
        <f t="shared" si="5"/>
        <v>7731</v>
      </c>
      <c r="I61" s="257">
        <f t="shared" si="5"/>
        <v>32276</v>
      </c>
      <c r="J61" s="257">
        <v>0</v>
      </c>
      <c r="K61" s="257">
        <v>0</v>
      </c>
      <c r="L61" s="264">
        <v>1224</v>
      </c>
      <c r="M61" s="264">
        <v>4881</v>
      </c>
    </row>
    <row r="62" spans="1:13" ht="27.95" customHeight="1">
      <c r="A62" s="259"/>
      <c r="B62" s="263" t="s">
        <v>893</v>
      </c>
      <c r="C62" s="257"/>
      <c r="D62" s="257">
        <f t="shared" ref="D62:M62" si="6">SUM(D59:D61)</f>
        <v>28973</v>
      </c>
      <c r="E62" s="257">
        <f t="shared" si="6"/>
        <v>127855</v>
      </c>
      <c r="F62" s="257">
        <f t="shared" si="6"/>
        <v>0</v>
      </c>
      <c r="G62" s="257">
        <f t="shared" si="6"/>
        <v>0</v>
      </c>
      <c r="H62" s="257">
        <f t="shared" si="6"/>
        <v>28973</v>
      </c>
      <c r="I62" s="257">
        <f t="shared" si="6"/>
        <v>127855</v>
      </c>
      <c r="J62" s="257">
        <f t="shared" si="6"/>
        <v>2</v>
      </c>
      <c r="K62" s="257">
        <f t="shared" si="6"/>
        <v>90</v>
      </c>
      <c r="L62" s="257">
        <f t="shared" si="6"/>
        <v>5606</v>
      </c>
      <c r="M62" s="257">
        <f t="shared" si="6"/>
        <v>21093</v>
      </c>
    </row>
    <row r="63" spans="1:13" ht="27.95" customHeight="1">
      <c r="A63" s="259"/>
      <c r="B63" s="263" t="s">
        <v>894</v>
      </c>
      <c r="C63" s="271"/>
      <c r="D63" s="257">
        <f t="shared" ref="D63:M63" si="7">SUM(D16,D38,D57)</f>
        <v>421449</v>
      </c>
      <c r="E63" s="257">
        <f t="shared" si="7"/>
        <v>2866329</v>
      </c>
      <c r="F63" s="257">
        <f t="shared" si="7"/>
        <v>4119</v>
      </c>
      <c r="G63" s="257">
        <f t="shared" si="7"/>
        <v>102088</v>
      </c>
      <c r="H63" s="257">
        <f t="shared" si="7"/>
        <v>425568</v>
      </c>
      <c r="I63" s="269">
        <f t="shared" si="7"/>
        <v>2968417</v>
      </c>
      <c r="J63" s="257">
        <f t="shared" si="7"/>
        <v>796</v>
      </c>
      <c r="K63" s="269">
        <f t="shared" si="7"/>
        <v>10601</v>
      </c>
      <c r="L63" s="257">
        <f t="shared" si="7"/>
        <v>43854</v>
      </c>
      <c r="M63" s="257">
        <f t="shared" si="7"/>
        <v>327107</v>
      </c>
    </row>
    <row r="64" spans="1:13" ht="27.95" customHeight="1">
      <c r="A64" s="264"/>
      <c r="B64" s="263" t="s">
        <v>895</v>
      </c>
      <c r="C64" s="257"/>
      <c r="D64" s="257">
        <f t="shared" ref="D64:M64" si="8">SUM(D16,D38,D57,D62)</f>
        <v>450422</v>
      </c>
      <c r="E64" s="257">
        <f t="shared" si="8"/>
        <v>2994184</v>
      </c>
      <c r="F64" s="257">
        <f t="shared" si="8"/>
        <v>4119</v>
      </c>
      <c r="G64" s="257">
        <f t="shared" si="8"/>
        <v>102088</v>
      </c>
      <c r="H64" s="257">
        <f t="shared" si="8"/>
        <v>454541</v>
      </c>
      <c r="I64" s="269">
        <f t="shared" si="8"/>
        <v>3096272</v>
      </c>
      <c r="J64" s="257">
        <f t="shared" si="8"/>
        <v>798</v>
      </c>
      <c r="K64" s="269">
        <f t="shared" si="8"/>
        <v>10691</v>
      </c>
      <c r="L64" s="257">
        <f t="shared" si="8"/>
        <v>49460</v>
      </c>
      <c r="M64" s="257">
        <f t="shared" si="8"/>
        <v>348200</v>
      </c>
    </row>
    <row r="65" spans="1:13" ht="27.95" customHeight="1">
      <c r="A65" s="259" t="s">
        <v>793</v>
      </c>
      <c r="B65" s="263" t="s">
        <v>794</v>
      </c>
      <c r="C65" s="257"/>
      <c r="D65" s="257"/>
      <c r="E65" s="257"/>
      <c r="F65" s="257"/>
      <c r="G65" s="257"/>
      <c r="H65" s="257"/>
      <c r="I65" s="257"/>
      <c r="J65" s="257"/>
      <c r="K65" s="269"/>
      <c r="L65" s="264"/>
      <c r="M65" s="264"/>
    </row>
    <row r="66" spans="1:13" ht="27.95" customHeight="1">
      <c r="A66" s="259">
        <v>1</v>
      </c>
      <c r="B66" s="263" t="s">
        <v>795</v>
      </c>
      <c r="C66" s="257"/>
      <c r="D66" s="257">
        <v>13398</v>
      </c>
      <c r="E66" s="257">
        <v>5100</v>
      </c>
      <c r="F66" s="257">
        <v>0</v>
      </c>
      <c r="G66" s="257">
        <v>0</v>
      </c>
      <c r="H66" s="257">
        <f>D66+F66</f>
        <v>13398</v>
      </c>
      <c r="I66" s="257">
        <f>E66+G66</f>
        <v>5100</v>
      </c>
      <c r="J66" s="257">
        <v>0</v>
      </c>
      <c r="K66" s="269">
        <v>0</v>
      </c>
      <c r="L66" s="264"/>
      <c r="M66" s="264"/>
    </row>
    <row r="67" spans="1:13" ht="27.95" customHeight="1">
      <c r="A67" s="259">
        <v>2</v>
      </c>
      <c r="B67" s="263" t="s">
        <v>796</v>
      </c>
      <c r="C67" s="257"/>
      <c r="D67" s="257">
        <v>3671</v>
      </c>
      <c r="E67" s="257">
        <v>95749</v>
      </c>
      <c r="F67" s="257">
        <v>0</v>
      </c>
      <c r="G67" s="257">
        <v>0</v>
      </c>
      <c r="H67" s="257">
        <f>D67+F67</f>
        <v>3671</v>
      </c>
      <c r="I67" s="257">
        <f>E67+G67</f>
        <v>95749</v>
      </c>
      <c r="J67" s="257">
        <v>150</v>
      </c>
      <c r="K67" s="269">
        <v>171</v>
      </c>
      <c r="L67" s="257">
        <v>532</v>
      </c>
      <c r="M67" s="264">
        <v>2960</v>
      </c>
    </row>
    <row r="68" spans="1:13" ht="27.95" customHeight="1">
      <c r="A68" s="259">
        <v>3</v>
      </c>
      <c r="B68" s="263" t="s">
        <v>896</v>
      </c>
      <c r="C68" s="257"/>
      <c r="D68" s="257"/>
      <c r="E68" s="257"/>
      <c r="F68" s="257"/>
      <c r="G68" s="257"/>
      <c r="H68" s="257"/>
      <c r="I68" s="257"/>
      <c r="J68" s="257"/>
      <c r="K68" s="269"/>
      <c r="L68" s="264"/>
      <c r="M68" s="264"/>
    </row>
    <row r="69" spans="1:13" ht="27.95" customHeight="1">
      <c r="A69" s="259">
        <v>4</v>
      </c>
      <c r="B69" s="263" t="s">
        <v>897</v>
      </c>
      <c r="C69" s="257"/>
      <c r="D69" s="257">
        <v>380</v>
      </c>
      <c r="E69" s="257">
        <v>1621</v>
      </c>
      <c r="F69" s="257">
        <v>0</v>
      </c>
      <c r="G69" s="257">
        <v>0</v>
      </c>
      <c r="H69" s="257">
        <f>D69+F69</f>
        <v>380</v>
      </c>
      <c r="I69" s="257">
        <f>E69+G69</f>
        <v>1621</v>
      </c>
      <c r="J69" s="257">
        <v>0</v>
      </c>
      <c r="K69" s="269">
        <v>0</v>
      </c>
      <c r="L69" s="264">
        <v>13</v>
      </c>
      <c r="M69" s="264">
        <v>154</v>
      </c>
    </row>
    <row r="70" spans="1:13" ht="27.95" customHeight="1">
      <c r="A70" s="259"/>
      <c r="B70" s="263" t="s">
        <v>798</v>
      </c>
      <c r="C70" s="257"/>
      <c r="D70" s="257">
        <f>SUM(D66:D69)</f>
        <v>17449</v>
      </c>
      <c r="E70" s="257">
        <f t="shared" ref="E70:K70" si="9">SUM(E66:E69)</f>
        <v>102470</v>
      </c>
      <c r="F70" s="257">
        <f t="shared" si="9"/>
        <v>0</v>
      </c>
      <c r="G70" s="257">
        <f t="shared" si="9"/>
        <v>0</v>
      </c>
      <c r="H70" s="257">
        <f t="shared" si="9"/>
        <v>17449</v>
      </c>
      <c r="I70" s="257">
        <f t="shared" si="9"/>
        <v>102470</v>
      </c>
      <c r="J70" s="257">
        <f t="shared" si="9"/>
        <v>150</v>
      </c>
      <c r="K70" s="269">
        <f t="shared" si="9"/>
        <v>171</v>
      </c>
      <c r="L70" s="257">
        <f>SUM(L66:L69)</f>
        <v>545</v>
      </c>
      <c r="M70" s="257">
        <f>SUM(M66:M69)</f>
        <v>3114</v>
      </c>
    </row>
    <row r="71" spans="1:13" ht="27.95" customHeight="1">
      <c r="A71" s="272" t="s">
        <v>799</v>
      </c>
      <c r="B71" s="263" t="s">
        <v>800</v>
      </c>
      <c r="C71" s="257"/>
      <c r="D71" s="257">
        <v>0</v>
      </c>
      <c r="E71" s="257">
        <v>0</v>
      </c>
      <c r="F71" s="257">
        <v>0</v>
      </c>
      <c r="G71" s="257">
        <v>0</v>
      </c>
      <c r="H71" s="257">
        <f>D71+F71</f>
        <v>0</v>
      </c>
      <c r="I71" s="257">
        <f>E71+G71</f>
        <v>0</v>
      </c>
      <c r="J71" s="257">
        <v>0</v>
      </c>
      <c r="K71" s="269">
        <v>0</v>
      </c>
      <c r="L71" s="264">
        <v>0</v>
      </c>
      <c r="M71" s="264">
        <v>0</v>
      </c>
    </row>
    <row r="72" spans="1:13" ht="27.95" customHeight="1">
      <c r="A72" s="264"/>
      <c r="B72" s="263" t="s">
        <v>898</v>
      </c>
      <c r="C72" s="264"/>
      <c r="D72" s="264">
        <f>SUM(D64,D70,D71)</f>
        <v>467871</v>
      </c>
      <c r="E72" s="264">
        <f t="shared" ref="E72:M72" si="10">SUM(E64,E70,E71)</f>
        <v>3096654</v>
      </c>
      <c r="F72" s="264">
        <f t="shared" si="10"/>
        <v>4119</v>
      </c>
      <c r="G72" s="264">
        <f t="shared" si="10"/>
        <v>102088</v>
      </c>
      <c r="H72" s="264">
        <f t="shared" si="10"/>
        <v>471990</v>
      </c>
      <c r="I72" s="273">
        <f t="shared" si="10"/>
        <v>3198742</v>
      </c>
      <c r="J72" s="264">
        <f t="shared" si="10"/>
        <v>948</v>
      </c>
      <c r="K72" s="264">
        <f t="shared" si="10"/>
        <v>10862</v>
      </c>
      <c r="L72" s="264">
        <f t="shared" si="10"/>
        <v>50005</v>
      </c>
      <c r="M72" s="264">
        <f t="shared" si="10"/>
        <v>351314</v>
      </c>
    </row>
    <row r="73" spans="1:13" ht="15.75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</row>
  </sheetData>
  <mergeCells count="13">
    <mergeCell ref="H6:I6"/>
    <mergeCell ref="L6:M6"/>
    <mergeCell ref="C58:K58"/>
    <mergeCell ref="A2:M2"/>
    <mergeCell ref="A3:G3"/>
    <mergeCell ref="H3:K3"/>
    <mergeCell ref="A4:K4"/>
    <mergeCell ref="B5:B6"/>
    <mergeCell ref="D5:I5"/>
    <mergeCell ref="J5:K5"/>
    <mergeCell ref="L5:M5"/>
    <mergeCell ref="D6:E6"/>
    <mergeCell ref="F6:G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D8" sqref="D8"/>
    </sheetView>
  </sheetViews>
  <sheetFormatPr defaultColWidth="29.7109375" defaultRowHeight="15.75"/>
  <cols>
    <col min="1" max="1" width="29.7109375" style="274"/>
    <col min="2" max="2" width="39.5703125" style="274" customWidth="1"/>
    <col min="3" max="4" width="29.7109375" style="274"/>
    <col min="5" max="16384" width="29.7109375" style="276"/>
  </cols>
  <sheetData>
    <row r="1" spans="1:4">
      <c r="B1" s="275" t="s">
        <v>899</v>
      </c>
    </row>
    <row r="2" spans="1:4">
      <c r="A2" s="277"/>
      <c r="B2" s="278" t="s">
        <v>900</v>
      </c>
      <c r="C2" s="279" t="s">
        <v>901</v>
      </c>
    </row>
    <row r="3" spans="1:4">
      <c r="A3" s="277"/>
      <c r="B3" s="275" t="s">
        <v>902</v>
      </c>
      <c r="C3" s="279"/>
    </row>
    <row r="4" spans="1:4">
      <c r="A4" s="637" t="s">
        <v>903</v>
      </c>
      <c r="B4" s="637"/>
      <c r="C4" s="637"/>
      <c r="D4" s="637"/>
    </row>
    <row r="5" spans="1:4">
      <c r="C5" s="638" t="s">
        <v>904</v>
      </c>
      <c r="D5" s="638"/>
    </row>
    <row r="6" spans="1:4" s="281" customFormat="1" ht="12.75">
      <c r="A6" s="280" t="s">
        <v>361</v>
      </c>
      <c r="B6" s="280" t="s">
        <v>835</v>
      </c>
      <c r="C6" s="280" t="s">
        <v>905</v>
      </c>
      <c r="D6" s="280" t="s">
        <v>876</v>
      </c>
    </row>
    <row r="7" spans="1:4">
      <c r="A7" s="196"/>
      <c r="B7" s="196"/>
      <c r="C7" s="196"/>
      <c r="D7" s="196"/>
    </row>
    <row r="8" spans="1:4" ht="27.95" customHeight="1">
      <c r="A8" s="282">
        <v>1</v>
      </c>
      <c r="B8" s="283" t="s">
        <v>906</v>
      </c>
      <c r="C8" s="284">
        <v>26178</v>
      </c>
      <c r="D8" s="284">
        <v>65373</v>
      </c>
    </row>
    <row r="9" spans="1:4" ht="27.95" customHeight="1">
      <c r="A9" s="282">
        <v>2</v>
      </c>
      <c r="B9" s="283" t="s">
        <v>907</v>
      </c>
      <c r="C9" s="284">
        <v>25842</v>
      </c>
      <c r="D9" s="284">
        <v>64967</v>
      </c>
    </row>
    <row r="10" spans="1:4" ht="27.95" customHeight="1">
      <c r="A10" s="282">
        <v>3</v>
      </c>
      <c r="B10" s="283" t="s">
        <v>908</v>
      </c>
      <c r="C10" s="284">
        <v>25759</v>
      </c>
      <c r="D10" s="284">
        <v>64876</v>
      </c>
    </row>
    <row r="11" spans="1:4" ht="27.95" customHeight="1">
      <c r="A11" s="282">
        <v>4</v>
      </c>
      <c r="B11" s="283" t="s">
        <v>909</v>
      </c>
      <c r="C11" s="284">
        <v>115</v>
      </c>
      <c r="D11" s="284">
        <v>156</v>
      </c>
    </row>
    <row r="12" spans="1:4" ht="27.95" customHeight="1">
      <c r="A12" s="285">
        <v>5</v>
      </c>
      <c r="B12" s="286" t="s">
        <v>910</v>
      </c>
      <c r="C12" s="287">
        <v>41727</v>
      </c>
      <c r="D12" s="287">
        <v>49776</v>
      </c>
    </row>
    <row r="13" spans="1:4" ht="27.95" customHeight="1">
      <c r="A13" s="288"/>
      <c r="B13" s="286" t="s">
        <v>911</v>
      </c>
      <c r="C13" s="284"/>
      <c r="D13" s="284"/>
    </row>
    <row r="14" spans="1:4" ht="27.95" customHeight="1">
      <c r="A14" s="282" t="s">
        <v>912</v>
      </c>
      <c r="B14" s="289" t="s">
        <v>913</v>
      </c>
      <c r="C14" s="284">
        <v>13236</v>
      </c>
      <c r="D14" s="284">
        <v>10651</v>
      </c>
    </row>
    <row r="15" spans="1:4" ht="27.95" customHeight="1">
      <c r="A15" s="282" t="s">
        <v>914</v>
      </c>
      <c r="B15" s="289" t="s">
        <v>915</v>
      </c>
      <c r="C15" s="284">
        <v>10421</v>
      </c>
      <c r="D15" s="284">
        <v>8407</v>
      </c>
    </row>
    <row r="16" spans="1:4" ht="27.95" customHeight="1">
      <c r="A16" s="282" t="s">
        <v>916</v>
      </c>
      <c r="B16" s="289" t="s">
        <v>917</v>
      </c>
      <c r="C16" s="284">
        <v>9615</v>
      </c>
      <c r="D16" s="284">
        <v>13164</v>
      </c>
    </row>
    <row r="17" spans="1:4" ht="27.95" customHeight="1">
      <c r="A17" s="282" t="s">
        <v>918</v>
      </c>
      <c r="B17" s="289" t="s">
        <v>919</v>
      </c>
      <c r="C17" s="284">
        <v>8455</v>
      </c>
      <c r="D17" s="284">
        <v>17554</v>
      </c>
    </row>
    <row r="18" spans="1:4" ht="27.95" customHeight="1">
      <c r="A18" s="282">
        <v>6</v>
      </c>
      <c r="B18" s="286" t="s">
        <v>920</v>
      </c>
      <c r="C18" s="284"/>
      <c r="D18" s="284"/>
    </row>
    <row r="19" spans="1:4" ht="27.95" customHeight="1">
      <c r="A19" s="282" t="s">
        <v>912</v>
      </c>
      <c r="B19" s="289" t="s">
        <v>921</v>
      </c>
      <c r="C19" s="284">
        <v>3364</v>
      </c>
      <c r="D19" s="284">
        <v>2819</v>
      </c>
    </row>
    <row r="20" spans="1:4" ht="27.95" customHeight="1">
      <c r="A20" s="282" t="s">
        <v>914</v>
      </c>
      <c r="B20" s="289" t="s">
        <v>922</v>
      </c>
      <c r="C20" s="284">
        <v>1806</v>
      </c>
      <c r="D20" s="284">
        <v>1657</v>
      </c>
    </row>
    <row r="21" spans="1:4" ht="27.95" customHeight="1">
      <c r="A21" s="282" t="s">
        <v>916</v>
      </c>
      <c r="B21" s="289" t="s">
        <v>923</v>
      </c>
      <c r="C21" s="284">
        <v>7088</v>
      </c>
      <c r="D21" s="284">
        <v>7221</v>
      </c>
    </row>
    <row r="22" spans="1:4" ht="27.95" customHeight="1">
      <c r="A22" s="282" t="s">
        <v>918</v>
      </c>
      <c r="B22" s="289" t="s">
        <v>924</v>
      </c>
      <c r="C22" s="284">
        <v>3558</v>
      </c>
      <c r="D22" s="284">
        <v>5114</v>
      </c>
    </row>
    <row r="23" spans="1:4" ht="27.95" customHeight="1">
      <c r="A23" s="282" t="s">
        <v>925</v>
      </c>
      <c r="B23" s="289" t="s">
        <v>926</v>
      </c>
      <c r="C23" s="284">
        <v>13670</v>
      </c>
      <c r="D23" s="284">
        <v>16061</v>
      </c>
    </row>
    <row r="24" spans="1:4" ht="27.95" customHeight="1">
      <c r="A24" s="282">
        <v>7</v>
      </c>
      <c r="B24" s="286" t="s">
        <v>927</v>
      </c>
      <c r="C24" s="284"/>
      <c r="D24" s="284"/>
    </row>
    <row r="25" spans="1:4" ht="27.95" customHeight="1">
      <c r="A25" s="282" t="s">
        <v>912</v>
      </c>
      <c r="B25" s="289" t="s">
        <v>928</v>
      </c>
      <c r="C25" s="284">
        <v>2094</v>
      </c>
      <c r="D25" s="284">
        <v>4637</v>
      </c>
    </row>
    <row r="26" spans="1:4" ht="27.95" customHeight="1">
      <c r="A26" s="282" t="s">
        <v>914</v>
      </c>
      <c r="B26" s="289" t="s">
        <v>929</v>
      </c>
      <c r="C26" s="284">
        <v>13980</v>
      </c>
      <c r="D26" s="284">
        <v>20399</v>
      </c>
    </row>
    <row r="27" spans="1:4" ht="27.95" customHeight="1">
      <c r="A27" s="282" t="s">
        <v>916</v>
      </c>
      <c r="B27" s="289" t="s">
        <v>930</v>
      </c>
      <c r="C27" s="284">
        <v>4075</v>
      </c>
      <c r="D27" s="284">
        <v>5578</v>
      </c>
    </row>
    <row r="28" spans="1:4" ht="27.95" customHeight="1">
      <c r="A28" s="282" t="s">
        <v>918</v>
      </c>
      <c r="B28" s="289" t="s">
        <v>931</v>
      </c>
      <c r="C28" s="284">
        <v>1892</v>
      </c>
      <c r="D28" s="284">
        <v>3078</v>
      </c>
    </row>
    <row r="29" spans="1:4" ht="27.95" customHeight="1">
      <c r="A29" s="282" t="s">
        <v>925</v>
      </c>
      <c r="B29" s="289" t="s">
        <v>932</v>
      </c>
      <c r="C29" s="284">
        <v>9713</v>
      </c>
      <c r="D29" s="284">
        <v>10812</v>
      </c>
    </row>
    <row r="30" spans="1:4" ht="27.95" customHeight="1">
      <c r="A30" s="282">
        <v>8</v>
      </c>
      <c r="B30" s="286" t="s">
        <v>933</v>
      </c>
      <c r="C30" s="284">
        <v>905</v>
      </c>
      <c r="D30" s="284">
        <v>7141</v>
      </c>
    </row>
    <row r="31" spans="1:4" ht="27.95" customHeight="1">
      <c r="A31" s="285"/>
      <c r="B31" s="286"/>
      <c r="C31" s="284"/>
      <c r="D31" s="284"/>
    </row>
    <row r="32" spans="1:4" s="291" customFormat="1" ht="27.95" customHeight="1">
      <c r="A32" s="290"/>
      <c r="B32" s="286" t="s">
        <v>934</v>
      </c>
      <c r="C32" s="284">
        <v>226214</v>
      </c>
      <c r="D32" s="284">
        <v>503737</v>
      </c>
    </row>
    <row r="33" spans="1:4" s="291" customFormat="1">
      <c r="A33" s="292"/>
      <c r="B33" s="292"/>
      <c r="C33" s="292"/>
      <c r="D33" s="292"/>
    </row>
    <row r="35" spans="1:4">
      <c r="A35" s="276"/>
    </row>
    <row r="36" spans="1:4">
      <c r="A36" s="276"/>
      <c r="B36" s="277"/>
      <c r="C36" s="277"/>
      <c r="D36" s="277"/>
    </row>
  </sheetData>
  <mergeCells count="2">
    <mergeCell ref="A4:D4"/>
    <mergeCell ref="C5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3:R56"/>
  <sheetViews>
    <sheetView workbookViewId="0">
      <selection activeCell="K13" sqref="K13"/>
    </sheetView>
  </sheetViews>
  <sheetFormatPr defaultRowHeight="12.75"/>
  <cols>
    <col min="1" max="1" width="9.140625" style="293"/>
    <col min="2" max="2" width="21.85546875" style="293" customWidth="1"/>
    <col min="3" max="3" width="9.140625" style="322"/>
    <col min="4" max="4" width="9.140625" style="293"/>
    <col min="5" max="5" width="9.140625" style="322"/>
    <col min="6" max="16384" width="9.140625" style="293"/>
  </cols>
  <sheetData>
    <row r="3" spans="1:18">
      <c r="A3" s="649"/>
      <c r="B3" s="650"/>
      <c r="C3" s="645" t="s">
        <v>803</v>
      </c>
      <c r="D3" s="646"/>
      <c r="E3" s="646"/>
      <c r="F3" s="646"/>
      <c r="G3" s="646"/>
      <c r="H3" s="646"/>
      <c r="I3" s="646"/>
      <c r="J3" s="647"/>
      <c r="K3" s="645" t="s">
        <v>747</v>
      </c>
      <c r="L3" s="646"/>
      <c r="M3" s="646"/>
      <c r="N3" s="646"/>
      <c r="O3" s="646"/>
      <c r="P3" s="646"/>
      <c r="Q3" s="646"/>
      <c r="R3" s="647"/>
    </row>
    <row r="4" spans="1:18">
      <c r="A4" s="651"/>
      <c r="B4" s="652"/>
      <c r="C4" s="645" t="s">
        <v>935</v>
      </c>
      <c r="D4" s="646"/>
      <c r="E4" s="646"/>
      <c r="F4" s="646"/>
      <c r="G4" s="646"/>
      <c r="H4" s="646"/>
      <c r="I4" s="646"/>
      <c r="J4" s="647"/>
      <c r="K4" s="645" t="s">
        <v>935</v>
      </c>
      <c r="L4" s="646"/>
      <c r="M4" s="646"/>
      <c r="N4" s="646"/>
      <c r="O4" s="646"/>
      <c r="P4" s="646"/>
      <c r="Q4" s="646"/>
      <c r="R4" s="647"/>
    </row>
    <row r="5" spans="1:18">
      <c r="A5" s="651"/>
      <c r="B5" s="652"/>
      <c r="C5" s="657"/>
      <c r="D5" s="658"/>
      <c r="E5" s="658"/>
      <c r="F5" s="658"/>
      <c r="G5" s="658"/>
      <c r="H5" s="658"/>
      <c r="I5" s="658"/>
      <c r="J5" s="659"/>
      <c r="K5" s="294"/>
      <c r="L5" s="295"/>
      <c r="M5" s="294"/>
      <c r="N5" s="295"/>
      <c r="O5" s="295"/>
      <c r="P5" s="295"/>
      <c r="Q5" s="295"/>
      <c r="R5" s="295"/>
    </row>
    <row r="6" spans="1:18">
      <c r="A6" s="651"/>
      <c r="B6" s="652"/>
      <c r="C6" s="642" t="s">
        <v>936</v>
      </c>
      <c r="D6" s="643"/>
      <c r="E6" s="643"/>
      <c r="F6" s="643"/>
      <c r="G6" s="643"/>
      <c r="H6" s="643"/>
      <c r="I6" s="643"/>
      <c r="J6" s="644"/>
      <c r="K6" s="642" t="s">
        <v>937</v>
      </c>
      <c r="L6" s="643"/>
      <c r="M6" s="643"/>
      <c r="N6" s="643"/>
      <c r="O6" s="643"/>
      <c r="P6" s="643"/>
      <c r="Q6" s="643"/>
      <c r="R6" s="644"/>
    </row>
    <row r="7" spans="1:18">
      <c r="A7" s="651"/>
      <c r="B7" s="652"/>
      <c r="C7" s="296"/>
      <c r="D7" s="296"/>
      <c r="E7" s="296"/>
      <c r="F7" s="296"/>
      <c r="G7" s="296" t="s">
        <v>938</v>
      </c>
      <c r="H7" s="295"/>
      <c r="I7" s="295"/>
      <c r="J7" s="295"/>
      <c r="K7" s="642"/>
      <c r="L7" s="643"/>
      <c r="M7" s="644"/>
      <c r="N7" s="296"/>
      <c r="O7" s="296" t="s">
        <v>938</v>
      </c>
      <c r="P7" s="295"/>
      <c r="Q7" s="655"/>
      <c r="R7" s="656"/>
    </row>
    <row r="8" spans="1:18">
      <c r="A8" s="651"/>
      <c r="B8" s="652"/>
      <c r="C8" s="642" t="s">
        <v>939</v>
      </c>
      <c r="D8" s="643"/>
      <c r="E8" s="643"/>
      <c r="F8" s="644"/>
      <c r="G8" s="642" t="s">
        <v>940</v>
      </c>
      <c r="H8" s="643"/>
      <c r="I8" s="643"/>
      <c r="J8" s="644"/>
      <c r="K8" s="295"/>
      <c r="L8" s="295"/>
      <c r="M8" s="645" t="s">
        <v>941</v>
      </c>
      <c r="N8" s="646"/>
      <c r="O8" s="646"/>
      <c r="P8" s="646"/>
      <c r="Q8" s="646"/>
      <c r="R8" s="647"/>
    </row>
    <row r="9" spans="1:18">
      <c r="A9" s="653"/>
      <c r="B9" s="654"/>
      <c r="C9" s="648" t="s">
        <v>942</v>
      </c>
      <c r="D9" s="648"/>
      <c r="E9" s="648" t="s">
        <v>943</v>
      </c>
      <c r="F9" s="648"/>
      <c r="G9" s="648" t="s">
        <v>944</v>
      </c>
      <c r="H9" s="648"/>
      <c r="I9" s="648" t="s">
        <v>945</v>
      </c>
      <c r="J9" s="648"/>
      <c r="K9" s="648" t="s">
        <v>946</v>
      </c>
      <c r="L9" s="648"/>
      <c r="M9" s="648" t="s">
        <v>947</v>
      </c>
      <c r="N9" s="648"/>
      <c r="O9" s="648" t="s">
        <v>948</v>
      </c>
      <c r="P9" s="648"/>
      <c r="Q9" s="639" t="s">
        <v>949</v>
      </c>
      <c r="R9" s="639"/>
    </row>
    <row r="10" spans="1:18">
      <c r="A10" s="297"/>
      <c r="B10" s="298"/>
      <c r="C10" s="640"/>
      <c r="D10" s="640"/>
      <c r="E10" s="640"/>
      <c r="F10" s="640"/>
      <c r="G10" s="298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9"/>
    </row>
    <row r="11" spans="1:18">
      <c r="A11" s="297" t="s">
        <v>756</v>
      </c>
      <c r="B11" s="298" t="s">
        <v>5</v>
      </c>
      <c r="C11" s="296" t="s">
        <v>950</v>
      </c>
      <c r="D11" s="300" t="s">
        <v>876</v>
      </c>
      <c r="E11" s="296" t="s">
        <v>950</v>
      </c>
      <c r="F11" s="300" t="s">
        <v>876</v>
      </c>
      <c r="G11" s="296" t="s">
        <v>950</v>
      </c>
      <c r="H11" s="300" t="s">
        <v>876</v>
      </c>
      <c r="I11" s="296" t="s">
        <v>950</v>
      </c>
      <c r="J11" s="300" t="s">
        <v>876</v>
      </c>
      <c r="K11" s="296" t="s">
        <v>950</v>
      </c>
      <c r="L11" s="300" t="s">
        <v>876</v>
      </c>
      <c r="M11" s="296" t="s">
        <v>950</v>
      </c>
      <c r="N11" s="300" t="s">
        <v>876</v>
      </c>
      <c r="O11" s="296" t="s">
        <v>950</v>
      </c>
      <c r="P11" s="300" t="s">
        <v>876</v>
      </c>
      <c r="Q11" s="296" t="s">
        <v>950</v>
      </c>
      <c r="R11" s="300" t="s">
        <v>876</v>
      </c>
    </row>
    <row r="12" spans="1:18">
      <c r="A12" s="297" t="s">
        <v>765</v>
      </c>
      <c r="B12" s="301" t="s">
        <v>766</v>
      </c>
      <c r="C12" s="302"/>
      <c r="D12" s="303"/>
      <c r="E12" s="294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</row>
    <row r="13" spans="1:18">
      <c r="A13" s="304">
        <v>1</v>
      </c>
      <c r="B13" s="305" t="s">
        <v>93</v>
      </c>
      <c r="C13" s="302">
        <v>9667</v>
      </c>
      <c r="D13" s="302">
        <v>90519</v>
      </c>
      <c r="E13" s="302">
        <v>107369</v>
      </c>
      <c r="F13" s="302">
        <v>252784</v>
      </c>
      <c r="G13" s="302">
        <v>4830</v>
      </c>
      <c r="H13" s="302">
        <v>248283</v>
      </c>
      <c r="I13" s="302">
        <v>5957</v>
      </c>
      <c r="J13" s="302">
        <v>161126</v>
      </c>
      <c r="K13" s="302">
        <v>127823</v>
      </c>
      <c r="L13" s="302">
        <v>752712</v>
      </c>
      <c r="M13" s="302">
        <v>858</v>
      </c>
      <c r="N13" s="302">
        <v>323302</v>
      </c>
      <c r="O13" s="302">
        <v>288</v>
      </c>
      <c r="P13" s="302">
        <v>59160</v>
      </c>
      <c r="Q13" s="302">
        <v>1146</v>
      </c>
      <c r="R13" s="302">
        <v>382462</v>
      </c>
    </row>
    <row r="14" spans="1:18">
      <c r="A14" s="304">
        <v>2</v>
      </c>
      <c r="B14" s="305" t="s">
        <v>26</v>
      </c>
      <c r="C14" s="302">
        <v>1471</v>
      </c>
      <c r="D14" s="302">
        <v>19469</v>
      </c>
      <c r="E14" s="302">
        <v>22608</v>
      </c>
      <c r="F14" s="302">
        <v>90244</v>
      </c>
      <c r="G14" s="302">
        <v>2240</v>
      </c>
      <c r="H14" s="302">
        <v>110624</v>
      </c>
      <c r="I14" s="302">
        <v>35115</v>
      </c>
      <c r="J14" s="302">
        <v>193322</v>
      </c>
      <c r="K14" s="302">
        <v>61434</v>
      </c>
      <c r="L14" s="302">
        <v>413659</v>
      </c>
      <c r="M14" s="302">
        <v>79</v>
      </c>
      <c r="N14" s="302">
        <v>7691</v>
      </c>
      <c r="O14" s="302">
        <v>49</v>
      </c>
      <c r="P14" s="302">
        <v>13221</v>
      </c>
      <c r="Q14" s="302">
        <v>128</v>
      </c>
      <c r="R14" s="302">
        <v>20912</v>
      </c>
    </row>
    <row r="15" spans="1:18">
      <c r="A15" s="304">
        <v>3</v>
      </c>
      <c r="B15" s="305" t="s">
        <v>47</v>
      </c>
      <c r="C15" s="302">
        <v>4677</v>
      </c>
      <c r="D15" s="302">
        <v>33110</v>
      </c>
      <c r="E15" s="302">
        <v>97647</v>
      </c>
      <c r="F15" s="302">
        <v>183740</v>
      </c>
      <c r="G15" s="302">
        <v>1308</v>
      </c>
      <c r="H15" s="302">
        <v>62440</v>
      </c>
      <c r="I15" s="302">
        <v>4925</v>
      </c>
      <c r="J15" s="302">
        <v>77463</v>
      </c>
      <c r="K15" s="302">
        <v>108557</v>
      </c>
      <c r="L15" s="302">
        <v>356753</v>
      </c>
      <c r="M15" s="302">
        <v>84</v>
      </c>
      <c r="N15" s="302">
        <v>29573</v>
      </c>
      <c r="O15" s="302">
        <v>14</v>
      </c>
      <c r="P15" s="302">
        <v>2738</v>
      </c>
      <c r="Q15" s="302">
        <v>98</v>
      </c>
      <c r="R15" s="302">
        <v>32311</v>
      </c>
    </row>
    <row r="16" spans="1:18">
      <c r="A16" s="304">
        <v>4</v>
      </c>
      <c r="B16" s="305" t="s">
        <v>94</v>
      </c>
      <c r="C16" s="302">
        <v>1207</v>
      </c>
      <c r="D16" s="302">
        <v>14715</v>
      </c>
      <c r="E16" s="302">
        <v>22158</v>
      </c>
      <c r="F16" s="302">
        <v>37362</v>
      </c>
      <c r="G16" s="302">
        <v>288</v>
      </c>
      <c r="H16" s="302">
        <v>20685</v>
      </c>
      <c r="I16" s="302">
        <v>444</v>
      </c>
      <c r="J16" s="302">
        <v>16364</v>
      </c>
      <c r="K16" s="302">
        <v>24097</v>
      </c>
      <c r="L16" s="302">
        <v>89126</v>
      </c>
      <c r="M16" s="302">
        <v>5</v>
      </c>
      <c r="N16" s="302">
        <v>3401</v>
      </c>
      <c r="O16" s="302">
        <v>22</v>
      </c>
      <c r="P16" s="302">
        <v>5051</v>
      </c>
      <c r="Q16" s="302">
        <v>27</v>
      </c>
      <c r="R16" s="302">
        <v>8452</v>
      </c>
    </row>
    <row r="17" spans="1:18">
      <c r="A17" s="304">
        <v>5</v>
      </c>
      <c r="B17" s="305" t="s">
        <v>95</v>
      </c>
      <c r="C17" s="302">
        <v>5738</v>
      </c>
      <c r="D17" s="302">
        <v>139609</v>
      </c>
      <c r="E17" s="302">
        <v>17955</v>
      </c>
      <c r="F17" s="302">
        <v>44394</v>
      </c>
      <c r="G17" s="302">
        <v>2643</v>
      </c>
      <c r="H17" s="302">
        <v>216372</v>
      </c>
      <c r="I17" s="302">
        <v>1098</v>
      </c>
      <c r="J17" s="302">
        <v>15473</v>
      </c>
      <c r="K17" s="302">
        <v>27434</v>
      </c>
      <c r="L17" s="302">
        <v>415848</v>
      </c>
      <c r="M17" s="302">
        <v>300</v>
      </c>
      <c r="N17" s="302">
        <v>79936</v>
      </c>
      <c r="O17" s="302">
        <v>7</v>
      </c>
      <c r="P17" s="302">
        <v>385</v>
      </c>
      <c r="Q17" s="302">
        <v>307</v>
      </c>
      <c r="R17" s="302">
        <v>80321</v>
      </c>
    </row>
    <row r="18" spans="1:18">
      <c r="A18" s="304">
        <v>6</v>
      </c>
      <c r="B18" s="305" t="s">
        <v>96</v>
      </c>
      <c r="C18" s="302">
        <v>9852</v>
      </c>
      <c r="D18" s="302">
        <v>91537</v>
      </c>
      <c r="E18" s="302">
        <v>52971</v>
      </c>
      <c r="F18" s="302">
        <v>121419</v>
      </c>
      <c r="G18" s="302">
        <v>1875</v>
      </c>
      <c r="H18" s="302">
        <v>161169</v>
      </c>
      <c r="I18" s="302">
        <v>1770</v>
      </c>
      <c r="J18" s="302">
        <v>84025</v>
      </c>
      <c r="K18" s="302">
        <v>66468</v>
      </c>
      <c r="L18" s="302">
        <v>458150</v>
      </c>
      <c r="M18" s="302">
        <v>124</v>
      </c>
      <c r="N18" s="302">
        <v>3001</v>
      </c>
      <c r="O18" s="302">
        <v>134</v>
      </c>
      <c r="P18" s="302">
        <v>46103</v>
      </c>
      <c r="Q18" s="302">
        <v>258</v>
      </c>
      <c r="R18" s="302">
        <v>49104</v>
      </c>
    </row>
    <row r="19" spans="1:18">
      <c r="A19" s="304">
        <v>7</v>
      </c>
      <c r="B19" s="305" t="s">
        <v>51</v>
      </c>
      <c r="C19" s="302">
        <v>3438</v>
      </c>
      <c r="D19" s="302">
        <v>21420</v>
      </c>
      <c r="E19" s="302">
        <v>55647</v>
      </c>
      <c r="F19" s="302">
        <v>117963</v>
      </c>
      <c r="G19" s="302">
        <v>1258</v>
      </c>
      <c r="H19" s="302">
        <v>38264</v>
      </c>
      <c r="I19" s="302">
        <v>6987</v>
      </c>
      <c r="J19" s="302">
        <v>81627</v>
      </c>
      <c r="K19" s="302">
        <v>67330</v>
      </c>
      <c r="L19" s="302">
        <v>259274</v>
      </c>
      <c r="M19" s="302">
        <v>42</v>
      </c>
      <c r="N19" s="302">
        <v>5236</v>
      </c>
      <c r="O19" s="302">
        <v>54</v>
      </c>
      <c r="P19" s="302">
        <v>10884</v>
      </c>
      <c r="Q19" s="302">
        <v>96</v>
      </c>
      <c r="R19" s="302">
        <v>16120</v>
      </c>
    </row>
    <row r="20" spans="1:18">
      <c r="A20" s="304"/>
      <c r="B20" s="301" t="s">
        <v>770</v>
      </c>
      <c r="C20" s="306">
        <v>36050</v>
      </c>
      <c r="D20" s="306">
        <v>410379</v>
      </c>
      <c r="E20" s="306">
        <v>376355</v>
      </c>
      <c r="F20" s="306">
        <v>847906</v>
      </c>
      <c r="G20" s="306">
        <v>14442</v>
      </c>
      <c r="H20" s="306">
        <v>857837</v>
      </c>
      <c r="I20" s="306">
        <v>56296</v>
      </c>
      <c r="J20" s="306">
        <v>629400</v>
      </c>
      <c r="K20" s="306">
        <v>483143</v>
      </c>
      <c r="L20" s="306">
        <v>2745522</v>
      </c>
      <c r="M20" s="306">
        <v>1492</v>
      </c>
      <c r="N20" s="306">
        <v>452140</v>
      </c>
      <c r="O20" s="306">
        <v>568</v>
      </c>
      <c r="P20" s="306">
        <v>137542</v>
      </c>
      <c r="Q20" s="306">
        <v>2060</v>
      </c>
      <c r="R20" s="306">
        <v>589682</v>
      </c>
    </row>
    <row r="21" spans="1:18" ht="15.75">
      <c r="A21" s="307" t="s">
        <v>878</v>
      </c>
      <c r="B21" s="308" t="s">
        <v>879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295"/>
      <c r="N21" s="295"/>
      <c r="O21" s="302"/>
      <c r="P21" s="302"/>
      <c r="Q21" s="302"/>
      <c r="R21" s="302"/>
    </row>
    <row r="22" spans="1:18" ht="15.75">
      <c r="A22" s="309">
        <v>1</v>
      </c>
      <c r="B22" s="310" t="s">
        <v>13</v>
      </c>
      <c r="C22" s="302">
        <v>883</v>
      </c>
      <c r="D22" s="302">
        <v>8707</v>
      </c>
      <c r="E22" s="302">
        <v>2566</v>
      </c>
      <c r="F22" s="302">
        <v>4595</v>
      </c>
      <c r="G22" s="302">
        <v>95</v>
      </c>
      <c r="H22" s="302">
        <v>11637</v>
      </c>
      <c r="I22" s="302">
        <v>380</v>
      </c>
      <c r="J22" s="302">
        <v>7645</v>
      </c>
      <c r="K22" s="302">
        <v>3924</v>
      </c>
      <c r="L22" s="302">
        <v>32584</v>
      </c>
      <c r="M22" s="302">
        <v>1</v>
      </c>
      <c r="N22" s="302">
        <v>8322</v>
      </c>
      <c r="O22" s="302">
        <v>0</v>
      </c>
      <c r="P22" s="302">
        <v>0</v>
      </c>
      <c r="Q22" s="302">
        <v>1</v>
      </c>
      <c r="R22" s="302">
        <v>8322</v>
      </c>
    </row>
    <row r="23" spans="1:18" ht="15.75">
      <c r="A23" s="311">
        <v>2</v>
      </c>
      <c r="B23" s="312" t="s">
        <v>15</v>
      </c>
      <c r="C23" s="302">
        <v>642</v>
      </c>
      <c r="D23" s="302">
        <v>6833</v>
      </c>
      <c r="E23" s="302">
        <v>1592</v>
      </c>
      <c r="F23" s="302">
        <v>8041</v>
      </c>
      <c r="G23" s="302">
        <v>272</v>
      </c>
      <c r="H23" s="302">
        <v>22525</v>
      </c>
      <c r="I23" s="302">
        <v>411</v>
      </c>
      <c r="J23" s="302">
        <v>35417</v>
      </c>
      <c r="K23" s="302">
        <v>2917</v>
      </c>
      <c r="L23" s="302">
        <v>72816</v>
      </c>
      <c r="M23" s="302">
        <v>36</v>
      </c>
      <c r="N23" s="302">
        <v>24115</v>
      </c>
      <c r="O23" s="302">
        <v>22</v>
      </c>
      <c r="P23" s="302">
        <v>6090</v>
      </c>
      <c r="Q23" s="302">
        <v>58</v>
      </c>
      <c r="R23" s="302">
        <v>30205</v>
      </c>
    </row>
    <row r="24" spans="1:18" ht="15.75">
      <c r="A24" s="309">
        <v>3</v>
      </c>
      <c r="B24" s="312" t="s">
        <v>17</v>
      </c>
      <c r="C24" s="302">
        <v>712</v>
      </c>
      <c r="D24" s="302">
        <v>9364</v>
      </c>
      <c r="E24" s="302">
        <v>5440</v>
      </c>
      <c r="F24" s="302">
        <v>34387</v>
      </c>
      <c r="G24" s="302">
        <v>361</v>
      </c>
      <c r="H24" s="302">
        <v>24301</v>
      </c>
      <c r="I24" s="302">
        <v>590</v>
      </c>
      <c r="J24" s="302">
        <v>20571</v>
      </c>
      <c r="K24" s="302">
        <v>7103</v>
      </c>
      <c r="L24" s="302">
        <v>88623</v>
      </c>
      <c r="M24" s="302">
        <v>29</v>
      </c>
      <c r="N24" s="302">
        <v>2145</v>
      </c>
      <c r="O24" s="302">
        <v>25</v>
      </c>
      <c r="P24" s="302">
        <v>4249</v>
      </c>
      <c r="Q24" s="302">
        <v>54</v>
      </c>
      <c r="R24" s="302">
        <v>6394</v>
      </c>
    </row>
    <row r="25" spans="1:18" ht="15.75">
      <c r="A25" s="311">
        <v>4</v>
      </c>
      <c r="B25" s="312" t="s">
        <v>97</v>
      </c>
      <c r="C25" s="302">
        <v>2185</v>
      </c>
      <c r="D25" s="302">
        <v>16573</v>
      </c>
      <c r="E25" s="302">
        <v>4274</v>
      </c>
      <c r="F25" s="302">
        <v>10265</v>
      </c>
      <c r="G25" s="302">
        <v>794</v>
      </c>
      <c r="H25" s="302">
        <v>39229</v>
      </c>
      <c r="I25" s="302">
        <v>792</v>
      </c>
      <c r="J25" s="302">
        <v>15509</v>
      </c>
      <c r="K25" s="302">
        <v>8045</v>
      </c>
      <c r="L25" s="302">
        <v>81576</v>
      </c>
      <c r="M25" s="302">
        <v>38</v>
      </c>
      <c r="N25" s="302">
        <v>21519</v>
      </c>
      <c r="O25" s="302">
        <v>21</v>
      </c>
      <c r="P25" s="302">
        <v>6395</v>
      </c>
      <c r="Q25" s="302">
        <v>59</v>
      </c>
      <c r="R25" s="302">
        <v>27914</v>
      </c>
    </row>
    <row r="26" spans="1:18" ht="15.75">
      <c r="A26" s="309">
        <v>5</v>
      </c>
      <c r="B26" s="310" t="s">
        <v>19</v>
      </c>
      <c r="C26" s="302">
        <v>927</v>
      </c>
      <c r="D26" s="302">
        <v>9739</v>
      </c>
      <c r="E26" s="302">
        <v>3270</v>
      </c>
      <c r="F26" s="302">
        <v>23425</v>
      </c>
      <c r="G26" s="302">
        <v>224</v>
      </c>
      <c r="H26" s="302">
        <v>20593</v>
      </c>
      <c r="I26" s="302">
        <v>649</v>
      </c>
      <c r="J26" s="302">
        <v>15101</v>
      </c>
      <c r="K26" s="302">
        <v>5070</v>
      </c>
      <c r="L26" s="302">
        <v>68858</v>
      </c>
      <c r="M26" s="302">
        <v>45</v>
      </c>
      <c r="N26" s="302">
        <v>1200</v>
      </c>
      <c r="O26" s="302">
        <v>46</v>
      </c>
      <c r="P26" s="302">
        <v>3840</v>
      </c>
      <c r="Q26" s="302">
        <v>91</v>
      </c>
      <c r="R26" s="302">
        <v>5040</v>
      </c>
    </row>
    <row r="27" spans="1:18" ht="15.75">
      <c r="A27" s="311">
        <v>6</v>
      </c>
      <c r="B27" s="312" t="s">
        <v>98</v>
      </c>
      <c r="C27" s="302">
        <v>656</v>
      </c>
      <c r="D27" s="302">
        <v>3843</v>
      </c>
      <c r="E27" s="302">
        <v>4772</v>
      </c>
      <c r="F27" s="302">
        <v>7881</v>
      </c>
      <c r="G27" s="302">
        <v>392</v>
      </c>
      <c r="H27" s="302">
        <v>12344</v>
      </c>
      <c r="I27" s="302">
        <v>1442</v>
      </c>
      <c r="J27" s="302">
        <v>20941</v>
      </c>
      <c r="K27" s="302">
        <v>7262</v>
      </c>
      <c r="L27" s="302">
        <v>45009</v>
      </c>
      <c r="M27" s="302">
        <v>11</v>
      </c>
      <c r="N27" s="302">
        <v>1080</v>
      </c>
      <c r="O27" s="302">
        <v>0</v>
      </c>
      <c r="P27" s="302">
        <v>0</v>
      </c>
      <c r="Q27" s="302">
        <v>11</v>
      </c>
      <c r="R27" s="302">
        <v>1080</v>
      </c>
    </row>
    <row r="28" spans="1:18" ht="15.75">
      <c r="A28" s="309">
        <v>7</v>
      </c>
      <c r="B28" s="310" t="s">
        <v>28</v>
      </c>
      <c r="C28" s="302">
        <v>416</v>
      </c>
      <c r="D28" s="302">
        <v>7178</v>
      </c>
      <c r="E28" s="302">
        <v>3003</v>
      </c>
      <c r="F28" s="302">
        <v>6417</v>
      </c>
      <c r="G28" s="302">
        <v>116</v>
      </c>
      <c r="H28" s="302">
        <v>4568</v>
      </c>
      <c r="I28" s="302">
        <v>94</v>
      </c>
      <c r="J28" s="302">
        <v>1389</v>
      </c>
      <c r="K28" s="302">
        <v>3629</v>
      </c>
      <c r="L28" s="302">
        <v>19552</v>
      </c>
      <c r="M28" s="302">
        <v>11</v>
      </c>
      <c r="N28" s="302">
        <v>8914</v>
      </c>
      <c r="O28" s="302">
        <v>0</v>
      </c>
      <c r="P28" s="302">
        <v>0</v>
      </c>
      <c r="Q28" s="302">
        <v>11</v>
      </c>
      <c r="R28" s="302">
        <v>8914</v>
      </c>
    </row>
    <row r="29" spans="1:18" ht="15.75">
      <c r="A29" s="311">
        <v>8</v>
      </c>
      <c r="B29" s="310" t="s">
        <v>32</v>
      </c>
      <c r="C29" s="302">
        <v>638</v>
      </c>
      <c r="D29" s="302">
        <v>2707</v>
      </c>
      <c r="E29" s="302">
        <v>4236</v>
      </c>
      <c r="F29" s="302">
        <v>9331</v>
      </c>
      <c r="G29" s="302">
        <v>2124</v>
      </c>
      <c r="H29" s="302">
        <v>22500</v>
      </c>
      <c r="I29" s="302">
        <v>852</v>
      </c>
      <c r="J29" s="302">
        <v>8745</v>
      </c>
      <c r="K29" s="302">
        <v>7850</v>
      </c>
      <c r="L29" s="302">
        <v>43283</v>
      </c>
      <c r="M29" s="302">
        <v>10</v>
      </c>
      <c r="N29" s="302">
        <v>986</v>
      </c>
      <c r="O29" s="302">
        <v>25</v>
      </c>
      <c r="P29" s="302">
        <v>5859</v>
      </c>
      <c r="Q29" s="302">
        <v>35</v>
      </c>
      <c r="R29" s="302">
        <v>6845</v>
      </c>
    </row>
    <row r="30" spans="1:18" ht="15.75">
      <c r="A30" s="309">
        <v>9</v>
      </c>
      <c r="B30" s="310" t="s">
        <v>99</v>
      </c>
      <c r="C30" s="302">
        <v>2045</v>
      </c>
      <c r="D30" s="302">
        <v>11511</v>
      </c>
      <c r="E30" s="302">
        <v>15203</v>
      </c>
      <c r="F30" s="302">
        <v>38675</v>
      </c>
      <c r="G30" s="302">
        <v>380</v>
      </c>
      <c r="H30" s="302">
        <v>21862</v>
      </c>
      <c r="I30" s="302">
        <v>691</v>
      </c>
      <c r="J30" s="302">
        <v>22486</v>
      </c>
      <c r="K30" s="302">
        <v>18319</v>
      </c>
      <c r="L30" s="302">
        <v>94534</v>
      </c>
      <c r="M30" s="302">
        <v>37</v>
      </c>
      <c r="N30" s="302">
        <v>9064</v>
      </c>
      <c r="O30" s="302">
        <v>19</v>
      </c>
      <c r="P30" s="302">
        <v>7672</v>
      </c>
      <c r="Q30" s="302">
        <v>56</v>
      </c>
      <c r="R30" s="302">
        <v>16736</v>
      </c>
    </row>
    <row r="31" spans="1:18" ht="15.75">
      <c r="A31" s="311">
        <v>10</v>
      </c>
      <c r="B31" s="310" t="s">
        <v>100</v>
      </c>
      <c r="C31" s="302">
        <v>191</v>
      </c>
      <c r="D31" s="302">
        <v>3267</v>
      </c>
      <c r="E31" s="302">
        <v>2341</v>
      </c>
      <c r="F31" s="302">
        <v>9750</v>
      </c>
      <c r="G31" s="302">
        <v>140</v>
      </c>
      <c r="H31" s="302">
        <v>5461</v>
      </c>
      <c r="I31" s="302">
        <v>234</v>
      </c>
      <c r="J31" s="302">
        <v>4571</v>
      </c>
      <c r="K31" s="302">
        <v>2906</v>
      </c>
      <c r="L31" s="302">
        <v>23049</v>
      </c>
      <c r="M31" s="302">
        <v>2</v>
      </c>
      <c r="N31" s="302">
        <v>48</v>
      </c>
      <c r="O31" s="302">
        <v>11</v>
      </c>
      <c r="P31" s="302">
        <v>5349</v>
      </c>
      <c r="Q31" s="302">
        <v>13</v>
      </c>
      <c r="R31" s="302">
        <v>5397</v>
      </c>
    </row>
    <row r="32" spans="1:18" ht="15.75">
      <c r="A32" s="309">
        <v>11</v>
      </c>
      <c r="B32" s="310" t="s">
        <v>101</v>
      </c>
      <c r="C32" s="302">
        <v>603</v>
      </c>
      <c r="D32" s="302">
        <v>37740</v>
      </c>
      <c r="E32" s="302">
        <v>2899</v>
      </c>
      <c r="F32" s="302">
        <v>24350</v>
      </c>
      <c r="G32" s="302">
        <v>204</v>
      </c>
      <c r="H32" s="302">
        <v>23645</v>
      </c>
      <c r="I32" s="302">
        <v>161</v>
      </c>
      <c r="J32" s="302">
        <v>8780</v>
      </c>
      <c r="K32" s="302">
        <v>3867</v>
      </c>
      <c r="L32" s="302">
        <v>94515</v>
      </c>
      <c r="M32" s="302">
        <v>65</v>
      </c>
      <c r="N32" s="302">
        <v>44822</v>
      </c>
      <c r="O32" s="302">
        <v>32</v>
      </c>
      <c r="P32" s="302">
        <v>11523</v>
      </c>
      <c r="Q32" s="302">
        <v>97</v>
      </c>
      <c r="R32" s="302">
        <v>56345</v>
      </c>
    </row>
    <row r="33" spans="1:18" ht="15.75">
      <c r="A33" s="311">
        <v>12</v>
      </c>
      <c r="B33" s="310" t="s">
        <v>102</v>
      </c>
      <c r="C33" s="302">
        <v>53</v>
      </c>
      <c r="D33" s="302">
        <v>270</v>
      </c>
      <c r="E33" s="302">
        <v>366</v>
      </c>
      <c r="F33" s="302">
        <v>858</v>
      </c>
      <c r="G33" s="302">
        <v>20</v>
      </c>
      <c r="H33" s="302">
        <v>863</v>
      </c>
      <c r="I33" s="302">
        <v>188</v>
      </c>
      <c r="J33" s="302">
        <v>4814</v>
      </c>
      <c r="K33" s="302">
        <v>627</v>
      </c>
      <c r="L33" s="302">
        <v>6805</v>
      </c>
      <c r="M33" s="302">
        <v>0</v>
      </c>
      <c r="N33" s="302">
        <v>0</v>
      </c>
      <c r="O33" s="302">
        <v>0</v>
      </c>
      <c r="P33" s="302">
        <v>0</v>
      </c>
      <c r="Q33" s="302">
        <v>0</v>
      </c>
      <c r="R33" s="302">
        <v>0</v>
      </c>
    </row>
    <row r="34" spans="1:18" ht="15.75">
      <c r="A34" s="309">
        <v>13</v>
      </c>
      <c r="B34" s="312" t="s">
        <v>951</v>
      </c>
      <c r="C34" s="302">
        <v>110</v>
      </c>
      <c r="D34" s="302">
        <v>1000</v>
      </c>
      <c r="E34" s="302">
        <v>165</v>
      </c>
      <c r="F34" s="302">
        <v>1013</v>
      </c>
      <c r="G34" s="302">
        <v>135</v>
      </c>
      <c r="H34" s="302">
        <v>6780</v>
      </c>
      <c r="I34" s="302">
        <v>69</v>
      </c>
      <c r="J34" s="302">
        <v>1540</v>
      </c>
      <c r="K34" s="302">
        <v>479</v>
      </c>
      <c r="L34" s="302">
        <v>10333</v>
      </c>
      <c r="M34" s="302">
        <v>15</v>
      </c>
      <c r="N34" s="302">
        <v>39</v>
      </c>
      <c r="O34" s="302">
        <v>20</v>
      </c>
      <c r="P34" s="302">
        <v>3408</v>
      </c>
      <c r="Q34" s="302">
        <v>35</v>
      </c>
      <c r="R34" s="302">
        <v>3447</v>
      </c>
    </row>
    <row r="35" spans="1:18" ht="15.75">
      <c r="A35" s="311">
        <v>14</v>
      </c>
      <c r="B35" s="312" t="s">
        <v>39</v>
      </c>
      <c r="C35" s="302">
        <v>23</v>
      </c>
      <c r="D35" s="302">
        <v>311</v>
      </c>
      <c r="E35" s="302">
        <v>28</v>
      </c>
      <c r="F35" s="302">
        <v>204</v>
      </c>
      <c r="G35" s="302">
        <v>20</v>
      </c>
      <c r="H35" s="302">
        <v>798</v>
      </c>
      <c r="I35" s="302">
        <v>6</v>
      </c>
      <c r="J35" s="302">
        <v>191</v>
      </c>
      <c r="K35" s="302">
        <v>77</v>
      </c>
      <c r="L35" s="302">
        <v>1504</v>
      </c>
      <c r="M35" s="302">
        <v>10</v>
      </c>
      <c r="N35" s="302">
        <v>20007</v>
      </c>
      <c r="O35" s="302">
        <v>0</v>
      </c>
      <c r="P35" s="302">
        <v>0</v>
      </c>
      <c r="Q35" s="302">
        <v>10</v>
      </c>
      <c r="R35" s="302">
        <v>20007</v>
      </c>
    </row>
    <row r="36" spans="1:18" ht="15.75">
      <c r="A36" s="309">
        <v>15</v>
      </c>
      <c r="B36" s="312" t="s">
        <v>952</v>
      </c>
      <c r="C36" s="302">
        <v>124</v>
      </c>
      <c r="D36" s="302">
        <v>1994</v>
      </c>
      <c r="E36" s="302">
        <v>508</v>
      </c>
      <c r="F36" s="302">
        <v>2011</v>
      </c>
      <c r="G36" s="302">
        <v>42</v>
      </c>
      <c r="H36" s="302">
        <v>1632</v>
      </c>
      <c r="I36" s="302">
        <v>89</v>
      </c>
      <c r="J36" s="302">
        <v>1488</v>
      </c>
      <c r="K36" s="302">
        <v>763</v>
      </c>
      <c r="L36" s="302">
        <v>7125</v>
      </c>
      <c r="M36" s="302">
        <v>5</v>
      </c>
      <c r="N36" s="302">
        <v>307</v>
      </c>
      <c r="O36" s="302">
        <v>24</v>
      </c>
      <c r="P36" s="302">
        <v>524</v>
      </c>
      <c r="Q36" s="302">
        <v>29</v>
      </c>
      <c r="R36" s="302">
        <v>831</v>
      </c>
    </row>
    <row r="37" spans="1:18" ht="15.75">
      <c r="A37" s="311">
        <v>16</v>
      </c>
      <c r="B37" s="310" t="s">
        <v>106</v>
      </c>
      <c r="C37" s="302">
        <v>950</v>
      </c>
      <c r="D37" s="302">
        <v>7215</v>
      </c>
      <c r="E37" s="302">
        <v>8564</v>
      </c>
      <c r="F37" s="302">
        <v>23379</v>
      </c>
      <c r="G37" s="302">
        <v>738</v>
      </c>
      <c r="H37" s="302">
        <v>758</v>
      </c>
      <c r="I37" s="302">
        <v>0</v>
      </c>
      <c r="J37" s="302">
        <v>0</v>
      </c>
      <c r="K37" s="302">
        <v>10252</v>
      </c>
      <c r="L37" s="302">
        <v>31352</v>
      </c>
      <c r="M37" s="302">
        <v>12</v>
      </c>
      <c r="N37" s="302">
        <v>3072</v>
      </c>
      <c r="O37" s="302">
        <v>17</v>
      </c>
      <c r="P37" s="302">
        <v>298</v>
      </c>
      <c r="Q37" s="302">
        <v>29</v>
      </c>
      <c r="R37" s="302">
        <v>3370</v>
      </c>
    </row>
    <row r="38" spans="1:18" ht="15.75">
      <c r="A38" s="309">
        <v>17</v>
      </c>
      <c r="B38" s="310" t="s">
        <v>107</v>
      </c>
      <c r="C38" s="302">
        <v>941</v>
      </c>
      <c r="D38" s="302">
        <v>6100</v>
      </c>
      <c r="E38" s="302">
        <v>12333</v>
      </c>
      <c r="F38" s="302">
        <v>29745</v>
      </c>
      <c r="G38" s="302">
        <v>732</v>
      </c>
      <c r="H38" s="302">
        <v>24156</v>
      </c>
      <c r="I38" s="302">
        <v>2011</v>
      </c>
      <c r="J38" s="302">
        <v>49952</v>
      </c>
      <c r="K38" s="302">
        <v>16017</v>
      </c>
      <c r="L38" s="302">
        <v>109953</v>
      </c>
      <c r="M38" s="302">
        <v>85</v>
      </c>
      <c r="N38" s="302">
        <v>14350</v>
      </c>
      <c r="O38" s="302">
        <v>86</v>
      </c>
      <c r="P38" s="302">
        <v>2939</v>
      </c>
      <c r="Q38" s="302">
        <v>171</v>
      </c>
      <c r="R38" s="302">
        <v>17289</v>
      </c>
    </row>
    <row r="39" spans="1:18" ht="15.75">
      <c r="A39" s="311">
        <v>18</v>
      </c>
      <c r="B39" s="310" t="s">
        <v>108</v>
      </c>
      <c r="C39" s="302">
        <v>183</v>
      </c>
      <c r="D39" s="302">
        <v>1367</v>
      </c>
      <c r="E39" s="302">
        <v>186</v>
      </c>
      <c r="F39" s="302">
        <v>351</v>
      </c>
      <c r="G39" s="302">
        <v>29</v>
      </c>
      <c r="H39" s="302">
        <v>6763</v>
      </c>
      <c r="I39" s="302">
        <v>72</v>
      </c>
      <c r="J39" s="302">
        <v>3247</v>
      </c>
      <c r="K39" s="302">
        <v>470</v>
      </c>
      <c r="L39" s="302">
        <v>11728</v>
      </c>
      <c r="M39" s="302">
        <v>0</v>
      </c>
      <c r="N39" s="302">
        <v>0</v>
      </c>
      <c r="O39" s="302">
        <v>0</v>
      </c>
      <c r="P39" s="302">
        <v>0</v>
      </c>
      <c r="Q39" s="302">
        <v>0</v>
      </c>
      <c r="R39" s="302">
        <v>0</v>
      </c>
    </row>
    <row r="40" spans="1:18" ht="15.75">
      <c r="A40" s="309">
        <v>19</v>
      </c>
      <c r="B40" s="310" t="s">
        <v>881</v>
      </c>
      <c r="C40" s="302">
        <v>1853</v>
      </c>
      <c r="D40" s="302">
        <v>3115</v>
      </c>
      <c r="E40" s="302">
        <v>1717</v>
      </c>
      <c r="F40" s="302">
        <v>4794</v>
      </c>
      <c r="G40" s="302">
        <v>968</v>
      </c>
      <c r="H40" s="302">
        <v>22732</v>
      </c>
      <c r="I40" s="302">
        <v>633</v>
      </c>
      <c r="J40" s="302">
        <v>6429</v>
      </c>
      <c r="K40" s="302">
        <v>5171</v>
      </c>
      <c r="L40" s="302">
        <v>37070</v>
      </c>
      <c r="M40" s="302">
        <v>62</v>
      </c>
      <c r="N40" s="302">
        <v>30749</v>
      </c>
      <c r="O40" s="302">
        <v>13</v>
      </c>
      <c r="P40" s="302">
        <v>3536</v>
      </c>
      <c r="Q40" s="302">
        <v>75</v>
      </c>
      <c r="R40" s="302">
        <v>34285</v>
      </c>
    </row>
    <row r="41" spans="1:18" ht="15.75">
      <c r="A41" s="311"/>
      <c r="B41" s="308" t="s">
        <v>773</v>
      </c>
      <c r="C41" s="306">
        <v>14135</v>
      </c>
      <c r="D41" s="306">
        <v>138834</v>
      </c>
      <c r="E41" s="306">
        <v>73463</v>
      </c>
      <c r="F41" s="306">
        <v>239472</v>
      </c>
      <c r="G41" s="306">
        <v>7786</v>
      </c>
      <c r="H41" s="306">
        <v>273147</v>
      </c>
      <c r="I41" s="306">
        <v>9364</v>
      </c>
      <c r="J41" s="306">
        <v>228816</v>
      </c>
      <c r="K41" s="306">
        <v>104748</v>
      </c>
      <c r="L41" s="306">
        <v>880269</v>
      </c>
      <c r="M41" s="306">
        <v>474</v>
      </c>
      <c r="N41" s="306">
        <v>190739</v>
      </c>
      <c r="O41" s="306">
        <v>361</v>
      </c>
      <c r="P41" s="306">
        <v>61682</v>
      </c>
      <c r="Q41" s="306">
        <v>835</v>
      </c>
      <c r="R41" s="306">
        <v>252421</v>
      </c>
    </row>
    <row r="42" spans="1:18" ht="15.75">
      <c r="A42" s="307" t="s">
        <v>776</v>
      </c>
      <c r="B42" s="308" t="s">
        <v>777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</row>
    <row r="43" spans="1:18" ht="15.75">
      <c r="A43" s="309">
        <v>1</v>
      </c>
      <c r="B43" s="310" t="s">
        <v>119</v>
      </c>
      <c r="C43" s="302">
        <v>2154</v>
      </c>
      <c r="D43" s="302">
        <v>18996</v>
      </c>
      <c r="E43" s="302">
        <v>20174</v>
      </c>
      <c r="F43" s="302">
        <v>59514</v>
      </c>
      <c r="G43" s="302">
        <v>576</v>
      </c>
      <c r="H43" s="302">
        <v>52845</v>
      </c>
      <c r="I43" s="302">
        <v>2931</v>
      </c>
      <c r="J43" s="302">
        <v>62310</v>
      </c>
      <c r="K43" s="302">
        <v>25835</v>
      </c>
      <c r="L43" s="302">
        <v>193665</v>
      </c>
      <c r="M43" s="302">
        <v>34</v>
      </c>
      <c r="N43" s="302">
        <v>3760</v>
      </c>
      <c r="O43" s="302">
        <v>215</v>
      </c>
      <c r="P43" s="302">
        <v>22849</v>
      </c>
      <c r="Q43" s="302">
        <v>249</v>
      </c>
      <c r="R43" s="302">
        <v>26609</v>
      </c>
    </row>
    <row r="44" spans="1:18" ht="15.75">
      <c r="A44" s="309">
        <v>2</v>
      </c>
      <c r="B44" s="310" t="s">
        <v>883</v>
      </c>
      <c r="C44" s="302">
        <v>57</v>
      </c>
      <c r="D44" s="302">
        <v>4162</v>
      </c>
      <c r="E44" s="302">
        <v>343</v>
      </c>
      <c r="F44" s="302">
        <v>11823</v>
      </c>
      <c r="G44" s="302">
        <v>63</v>
      </c>
      <c r="H44" s="302">
        <v>12489</v>
      </c>
      <c r="I44" s="302">
        <v>15</v>
      </c>
      <c r="J44" s="302">
        <v>2081</v>
      </c>
      <c r="K44" s="302">
        <v>478</v>
      </c>
      <c r="L44" s="302">
        <v>30555</v>
      </c>
      <c r="M44" s="302">
        <v>1</v>
      </c>
      <c r="N44" s="302">
        <v>179</v>
      </c>
      <c r="O44" s="302">
        <v>0</v>
      </c>
      <c r="P44" s="302">
        <v>0</v>
      </c>
      <c r="Q44" s="302">
        <v>1</v>
      </c>
      <c r="R44" s="302">
        <v>179</v>
      </c>
    </row>
    <row r="45" spans="1:18" ht="15.75">
      <c r="A45" s="311">
        <v>3</v>
      </c>
      <c r="B45" s="312" t="s">
        <v>777</v>
      </c>
      <c r="C45" s="302">
        <v>5234</v>
      </c>
      <c r="D45" s="302">
        <v>53806</v>
      </c>
      <c r="E45" s="302">
        <v>98918</v>
      </c>
      <c r="F45" s="302">
        <v>183569</v>
      </c>
      <c r="G45" s="302">
        <v>2828</v>
      </c>
      <c r="H45" s="302">
        <v>160890</v>
      </c>
      <c r="I45" s="302">
        <v>14834</v>
      </c>
      <c r="J45" s="302">
        <v>229016</v>
      </c>
      <c r="K45" s="302">
        <v>121814</v>
      </c>
      <c r="L45" s="302">
        <v>627281</v>
      </c>
      <c r="M45" s="302">
        <v>239</v>
      </c>
      <c r="N45" s="302">
        <v>49025</v>
      </c>
      <c r="O45" s="302">
        <v>844</v>
      </c>
      <c r="P45" s="302">
        <v>76092</v>
      </c>
      <c r="Q45" s="302">
        <v>1083</v>
      </c>
      <c r="R45" s="302">
        <v>125117</v>
      </c>
    </row>
    <row r="46" spans="1:18" ht="15.75">
      <c r="A46" s="313"/>
      <c r="B46" s="308" t="s">
        <v>891</v>
      </c>
      <c r="C46" s="306">
        <v>7445</v>
      </c>
      <c r="D46" s="306">
        <v>76964</v>
      </c>
      <c r="E46" s="306">
        <v>119435</v>
      </c>
      <c r="F46" s="306">
        <v>254906</v>
      </c>
      <c r="G46" s="306">
        <v>3467</v>
      </c>
      <c r="H46" s="306">
        <v>226224</v>
      </c>
      <c r="I46" s="306">
        <v>17780</v>
      </c>
      <c r="J46" s="306">
        <v>293407</v>
      </c>
      <c r="K46" s="306">
        <v>148127</v>
      </c>
      <c r="L46" s="306">
        <v>851501</v>
      </c>
      <c r="M46" s="306">
        <v>274</v>
      </c>
      <c r="N46" s="306">
        <v>52964</v>
      </c>
      <c r="O46" s="306">
        <v>1059</v>
      </c>
      <c r="P46" s="306">
        <v>98941</v>
      </c>
      <c r="Q46" s="306">
        <v>1333</v>
      </c>
      <c r="R46" s="306">
        <v>151905</v>
      </c>
    </row>
    <row r="47" spans="1:18">
      <c r="A47" s="314"/>
      <c r="B47" s="315" t="s">
        <v>953</v>
      </c>
      <c r="C47" s="306">
        <v>57630</v>
      </c>
      <c r="D47" s="306">
        <v>626177</v>
      </c>
      <c r="E47" s="306">
        <v>569253</v>
      </c>
      <c r="F47" s="306">
        <v>1342284</v>
      </c>
      <c r="G47" s="306">
        <v>25695</v>
      </c>
      <c r="H47" s="306">
        <v>1357208</v>
      </c>
      <c r="I47" s="306">
        <v>83440</v>
      </c>
      <c r="J47" s="306">
        <v>1151623</v>
      </c>
      <c r="K47" s="306">
        <v>736018</v>
      </c>
      <c r="L47" s="306">
        <v>4477292</v>
      </c>
      <c r="M47" s="306">
        <v>2240</v>
      </c>
      <c r="N47" s="306">
        <v>695843</v>
      </c>
      <c r="O47" s="306">
        <v>1988</v>
      </c>
      <c r="P47" s="306">
        <v>298165</v>
      </c>
      <c r="Q47" s="306">
        <v>4228</v>
      </c>
      <c r="R47" s="306">
        <v>994008</v>
      </c>
    </row>
    <row r="48" spans="1:18">
      <c r="A48" s="316" t="s">
        <v>784</v>
      </c>
      <c r="B48" s="315" t="s">
        <v>785</v>
      </c>
      <c r="C48" s="302"/>
      <c r="D48" s="317"/>
      <c r="E48" s="294"/>
      <c r="F48" s="295"/>
      <c r="G48" s="295"/>
      <c r="H48" s="295"/>
      <c r="I48" s="295"/>
      <c r="J48" s="295"/>
      <c r="K48" s="295"/>
      <c r="L48" s="295"/>
      <c r="M48" s="295"/>
      <c r="N48" s="295"/>
      <c r="O48" s="302"/>
      <c r="P48" s="302"/>
      <c r="Q48" s="302"/>
      <c r="R48" s="302"/>
    </row>
    <row r="49" spans="1:18">
      <c r="A49" s="314">
        <v>1</v>
      </c>
      <c r="B49" s="318" t="s">
        <v>56</v>
      </c>
      <c r="C49" s="302">
        <v>17836</v>
      </c>
      <c r="D49" s="302">
        <v>22629</v>
      </c>
      <c r="E49" s="302">
        <v>41613</v>
      </c>
      <c r="F49" s="302">
        <v>38904</v>
      </c>
      <c r="G49" s="302">
        <v>121</v>
      </c>
      <c r="H49" s="302">
        <v>2434</v>
      </c>
      <c r="I49" s="302">
        <v>428</v>
      </c>
      <c r="J49" s="302">
        <v>7287</v>
      </c>
      <c r="K49" s="302">
        <v>59998</v>
      </c>
      <c r="L49" s="302">
        <v>71254</v>
      </c>
      <c r="M49" s="302">
        <v>3</v>
      </c>
      <c r="N49" s="302">
        <v>4191</v>
      </c>
      <c r="O49" s="302">
        <v>2</v>
      </c>
      <c r="P49" s="302">
        <v>1645</v>
      </c>
      <c r="Q49" s="302">
        <v>5</v>
      </c>
      <c r="R49" s="302">
        <v>5836</v>
      </c>
    </row>
    <row r="50" spans="1:18">
      <c r="A50" s="314">
        <v>2</v>
      </c>
      <c r="B50" s="318" t="s">
        <v>788</v>
      </c>
      <c r="C50" s="302">
        <v>8991</v>
      </c>
      <c r="D50" s="302">
        <v>12555</v>
      </c>
      <c r="E50" s="302">
        <v>56831</v>
      </c>
      <c r="F50" s="302">
        <v>68885</v>
      </c>
      <c r="G50" s="302">
        <v>86</v>
      </c>
      <c r="H50" s="302">
        <v>724</v>
      </c>
      <c r="I50" s="302">
        <v>83</v>
      </c>
      <c r="J50" s="302">
        <v>1325</v>
      </c>
      <c r="K50" s="302">
        <v>65991</v>
      </c>
      <c r="L50" s="302">
        <v>83489</v>
      </c>
      <c r="M50" s="302">
        <v>0</v>
      </c>
      <c r="N50" s="302">
        <v>0</v>
      </c>
      <c r="O50" s="302">
        <v>0</v>
      </c>
      <c r="P50" s="302">
        <v>0</v>
      </c>
      <c r="Q50" s="302">
        <v>0</v>
      </c>
      <c r="R50" s="302">
        <v>0</v>
      </c>
    </row>
    <row r="51" spans="1:18">
      <c r="A51" s="314">
        <v>3</v>
      </c>
      <c r="B51" s="318" t="s">
        <v>831</v>
      </c>
      <c r="C51" s="302">
        <v>1756</v>
      </c>
      <c r="D51" s="302">
        <v>1569</v>
      </c>
      <c r="E51" s="302">
        <v>82679</v>
      </c>
      <c r="F51" s="302">
        <v>43708</v>
      </c>
      <c r="G51" s="302">
        <v>52</v>
      </c>
      <c r="H51" s="302">
        <v>6643</v>
      </c>
      <c r="I51" s="302">
        <v>753</v>
      </c>
      <c r="J51" s="302">
        <v>24549</v>
      </c>
      <c r="K51" s="302">
        <v>85240</v>
      </c>
      <c r="L51" s="302">
        <v>76469</v>
      </c>
      <c r="M51" s="302">
        <v>1</v>
      </c>
      <c r="N51" s="302">
        <v>605</v>
      </c>
      <c r="O51" s="302">
        <v>303</v>
      </c>
      <c r="P51" s="302">
        <v>960</v>
      </c>
      <c r="Q51" s="302">
        <v>304</v>
      </c>
      <c r="R51" s="302">
        <v>1565</v>
      </c>
    </row>
    <row r="52" spans="1:18">
      <c r="A52" s="314"/>
      <c r="B52" s="315" t="s">
        <v>790</v>
      </c>
      <c r="C52" s="306">
        <v>28583</v>
      </c>
      <c r="D52" s="306">
        <v>36753</v>
      </c>
      <c r="E52" s="306">
        <v>181123</v>
      </c>
      <c r="F52" s="306">
        <v>151497</v>
      </c>
      <c r="G52" s="306">
        <v>259</v>
      </c>
      <c r="H52" s="306">
        <v>9801</v>
      </c>
      <c r="I52" s="306">
        <v>1264</v>
      </c>
      <c r="J52" s="306">
        <v>33161</v>
      </c>
      <c r="K52" s="306">
        <v>211229</v>
      </c>
      <c r="L52" s="306">
        <v>231212</v>
      </c>
      <c r="M52" s="306">
        <v>4</v>
      </c>
      <c r="N52" s="306">
        <v>4796</v>
      </c>
      <c r="O52" s="306">
        <v>305</v>
      </c>
      <c r="P52" s="306">
        <v>2605</v>
      </c>
      <c r="Q52" s="306">
        <v>309</v>
      </c>
      <c r="R52" s="306">
        <v>7401</v>
      </c>
    </row>
    <row r="53" spans="1:18">
      <c r="A53" s="641" t="s">
        <v>954</v>
      </c>
      <c r="B53" s="641"/>
      <c r="C53" s="306">
        <v>86213</v>
      </c>
      <c r="D53" s="306">
        <v>662930</v>
      </c>
      <c r="E53" s="306">
        <v>750376</v>
      </c>
      <c r="F53" s="306">
        <v>1493781</v>
      </c>
      <c r="G53" s="306">
        <v>25954</v>
      </c>
      <c r="H53" s="306">
        <v>1367009</v>
      </c>
      <c r="I53" s="306">
        <v>84704</v>
      </c>
      <c r="J53" s="306">
        <v>1184784</v>
      </c>
      <c r="K53" s="306">
        <v>947247</v>
      </c>
      <c r="L53" s="306">
        <v>4708504</v>
      </c>
      <c r="M53" s="306">
        <v>2244</v>
      </c>
      <c r="N53" s="306">
        <v>700639</v>
      </c>
      <c r="O53" s="306">
        <v>2293</v>
      </c>
      <c r="P53" s="306">
        <v>300770</v>
      </c>
      <c r="Q53" s="306">
        <v>4537</v>
      </c>
      <c r="R53" s="306">
        <v>1001409</v>
      </c>
    </row>
    <row r="54" spans="1:18" ht="15.75">
      <c r="A54" s="311" t="s">
        <v>793</v>
      </c>
      <c r="B54" s="308" t="s">
        <v>955</v>
      </c>
      <c r="C54" s="294">
        <v>1018</v>
      </c>
      <c r="D54" s="294">
        <v>13205</v>
      </c>
      <c r="E54" s="294">
        <v>616</v>
      </c>
      <c r="F54" s="294">
        <v>4297</v>
      </c>
      <c r="G54" s="294">
        <v>0</v>
      </c>
      <c r="H54" s="294">
        <v>0</v>
      </c>
      <c r="I54" s="294">
        <v>0</v>
      </c>
      <c r="J54" s="294">
        <v>0</v>
      </c>
      <c r="K54" s="294">
        <v>1634</v>
      </c>
      <c r="L54" s="294">
        <v>17502</v>
      </c>
      <c r="M54" s="294">
        <v>0</v>
      </c>
      <c r="N54" s="294">
        <v>0</v>
      </c>
      <c r="O54" s="294">
        <v>0</v>
      </c>
      <c r="P54" s="294">
        <v>0</v>
      </c>
      <c r="Q54" s="294">
        <v>0</v>
      </c>
      <c r="R54" s="294">
        <v>0</v>
      </c>
    </row>
    <row r="55" spans="1:18" ht="15.75">
      <c r="A55" s="319" t="s">
        <v>799</v>
      </c>
      <c r="B55" s="320" t="s">
        <v>800</v>
      </c>
      <c r="C55" s="294">
        <v>4382</v>
      </c>
      <c r="D55" s="294">
        <v>21829</v>
      </c>
      <c r="E55" s="294">
        <v>989</v>
      </c>
      <c r="F55" s="294">
        <v>8270</v>
      </c>
      <c r="G55" s="294">
        <v>3478</v>
      </c>
      <c r="H55" s="294">
        <v>80869</v>
      </c>
      <c r="I55" s="294">
        <v>1048</v>
      </c>
      <c r="J55" s="294">
        <v>36204</v>
      </c>
      <c r="K55" s="294">
        <v>9897</v>
      </c>
      <c r="L55" s="294">
        <v>147172</v>
      </c>
      <c r="M55" s="294">
        <v>76</v>
      </c>
      <c r="N55" s="294">
        <v>9095</v>
      </c>
      <c r="O55" s="294">
        <v>83</v>
      </c>
      <c r="P55" s="294">
        <v>9653</v>
      </c>
      <c r="Q55" s="294">
        <v>159</v>
      </c>
      <c r="R55" s="294">
        <v>18748</v>
      </c>
    </row>
    <row r="56" spans="1:18">
      <c r="A56" s="295"/>
      <c r="B56" s="298" t="s">
        <v>75</v>
      </c>
      <c r="C56" s="321">
        <v>91613</v>
      </c>
      <c r="D56" s="321">
        <v>697964</v>
      </c>
      <c r="E56" s="321">
        <v>751981</v>
      </c>
      <c r="F56" s="321">
        <v>1506348</v>
      </c>
      <c r="G56" s="321">
        <v>29432</v>
      </c>
      <c r="H56" s="321">
        <v>1447878</v>
      </c>
      <c r="I56" s="321">
        <v>85752</v>
      </c>
      <c r="J56" s="321">
        <v>1220988</v>
      </c>
      <c r="K56" s="321">
        <v>958778</v>
      </c>
      <c r="L56" s="321">
        <v>4873178</v>
      </c>
      <c r="M56" s="321">
        <v>2320</v>
      </c>
      <c r="N56" s="321">
        <v>709734</v>
      </c>
      <c r="O56" s="321">
        <v>2376</v>
      </c>
      <c r="P56" s="321">
        <v>310423</v>
      </c>
      <c r="Q56" s="321">
        <v>4696</v>
      </c>
      <c r="R56" s="321">
        <v>1020157</v>
      </c>
    </row>
  </sheetData>
  <mergeCells count="24">
    <mergeCell ref="K7:M7"/>
    <mergeCell ref="Q7:R7"/>
    <mergeCell ref="K3:R3"/>
    <mergeCell ref="C4:J4"/>
    <mergeCell ref="K4:R4"/>
    <mergeCell ref="C5:J5"/>
    <mergeCell ref="C6:J6"/>
    <mergeCell ref="K6:R6"/>
    <mergeCell ref="Q9:R9"/>
    <mergeCell ref="C10:D10"/>
    <mergeCell ref="E10:F10"/>
    <mergeCell ref="A53:B53"/>
    <mergeCell ref="C8:F8"/>
    <mergeCell ref="G8:J8"/>
    <mergeCell ref="M8:R8"/>
    <mergeCell ref="C9:D9"/>
    <mergeCell ref="E9:F9"/>
    <mergeCell ref="G9:H9"/>
    <mergeCell ref="I9:J9"/>
    <mergeCell ref="K9:L9"/>
    <mergeCell ref="M9:N9"/>
    <mergeCell ref="O9:P9"/>
    <mergeCell ref="A3:B9"/>
    <mergeCell ref="C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63"/>
  <sheetViews>
    <sheetView workbookViewId="0">
      <selection activeCell="B18" sqref="B18"/>
    </sheetView>
  </sheetViews>
  <sheetFormatPr defaultColWidth="11.42578125" defaultRowHeight="15" customHeight="1"/>
  <cols>
    <col min="1" max="1" width="11.42578125" style="3"/>
    <col min="2" max="2" width="51.28515625" style="2" customWidth="1"/>
    <col min="3" max="3" width="17.140625" style="2" customWidth="1"/>
    <col min="4" max="4" width="13.42578125" style="2" customWidth="1"/>
    <col min="5" max="5" width="12" style="2" customWidth="1"/>
    <col min="6" max="6" width="13" style="2" customWidth="1"/>
    <col min="7" max="7" width="14.140625" style="2" customWidth="1"/>
    <col min="8" max="8" width="15.28515625" style="2" customWidth="1"/>
    <col min="9" max="9" width="14.7109375" style="2" customWidth="1"/>
    <col min="10" max="10" width="14.140625" style="2" customWidth="1"/>
    <col min="11" max="11" width="16.85546875" style="2" customWidth="1"/>
    <col min="12" max="221" width="10.85546875" style="2" customWidth="1"/>
    <col min="222" max="16384" width="11.42578125" style="3"/>
  </cols>
  <sheetData>
    <row r="1" spans="1:11" ht="24.75">
      <c r="A1" s="1"/>
      <c r="B1" s="501" t="s">
        <v>0</v>
      </c>
      <c r="C1" s="502"/>
      <c r="D1" s="502"/>
      <c r="E1" s="502"/>
      <c r="F1" s="502"/>
      <c r="G1" s="502"/>
      <c r="H1" s="502"/>
      <c r="I1" s="502"/>
      <c r="J1" s="502"/>
      <c r="K1" s="503"/>
    </row>
    <row r="2" spans="1:11" ht="19.5">
      <c r="A2" s="510"/>
      <c r="B2" s="512" t="s">
        <v>1</v>
      </c>
      <c r="C2" s="504" t="s">
        <v>2</v>
      </c>
      <c r="D2" s="505"/>
      <c r="E2" s="505"/>
      <c r="F2" s="505"/>
      <c r="G2" s="505"/>
      <c r="H2" s="505"/>
      <c r="I2" s="505"/>
      <c r="J2" s="505"/>
      <c r="K2" s="506"/>
    </row>
    <row r="3" spans="1:11" ht="19.5">
      <c r="A3" s="511"/>
      <c r="B3" s="513"/>
      <c r="C3" s="507" t="s">
        <v>3</v>
      </c>
      <c r="D3" s="508"/>
      <c r="E3" s="508"/>
      <c r="F3" s="508"/>
      <c r="G3" s="508"/>
      <c r="H3" s="508"/>
      <c r="I3" s="508"/>
      <c r="J3" s="508"/>
      <c r="K3" s="509"/>
    </row>
    <row r="4" spans="1:11" ht="76.5" customHeight="1">
      <c r="A4" s="510" t="s">
        <v>4</v>
      </c>
      <c r="B4" s="515" t="s">
        <v>5</v>
      </c>
      <c r="C4" s="499" t="s">
        <v>6</v>
      </c>
      <c r="D4" s="500"/>
      <c r="E4" s="499" t="s">
        <v>7</v>
      </c>
      <c r="F4" s="500"/>
      <c r="G4" s="499" t="s">
        <v>8</v>
      </c>
      <c r="H4" s="500"/>
      <c r="I4" s="499" t="s">
        <v>9</v>
      </c>
      <c r="J4" s="500"/>
      <c r="K4" s="499" t="s">
        <v>10</v>
      </c>
    </row>
    <row r="5" spans="1:11" ht="39">
      <c r="A5" s="514"/>
      <c r="B5" s="516"/>
      <c r="C5" s="4" t="s">
        <v>11</v>
      </c>
      <c r="D5" s="4" t="s">
        <v>12</v>
      </c>
      <c r="E5" s="4" t="s">
        <v>11</v>
      </c>
      <c r="F5" s="4" t="s">
        <v>12</v>
      </c>
      <c r="G5" s="5" t="s">
        <v>11</v>
      </c>
      <c r="H5" s="5" t="s">
        <v>12</v>
      </c>
      <c r="I5" s="5" t="s">
        <v>11</v>
      </c>
      <c r="J5" s="5" t="s">
        <v>12</v>
      </c>
      <c r="K5" s="500"/>
    </row>
    <row r="6" spans="1:11" ht="22.5">
      <c r="A6" s="6">
        <v>1</v>
      </c>
      <c r="B6" s="7" t="s">
        <v>13</v>
      </c>
      <c r="C6" s="8">
        <v>9</v>
      </c>
      <c r="D6" s="8">
        <v>22</v>
      </c>
      <c r="E6" s="8">
        <v>9</v>
      </c>
      <c r="F6" s="8">
        <v>22</v>
      </c>
      <c r="G6" s="2">
        <v>0</v>
      </c>
      <c r="H6" s="2">
        <v>0</v>
      </c>
      <c r="I6" s="2">
        <v>0</v>
      </c>
      <c r="J6" s="2">
        <v>0</v>
      </c>
      <c r="K6" s="2" t="s">
        <v>14</v>
      </c>
    </row>
    <row r="7" spans="1:11" ht="22.5">
      <c r="A7" s="6">
        <v>2</v>
      </c>
      <c r="B7" s="7" t="s">
        <v>15</v>
      </c>
      <c r="C7" s="8">
        <v>7</v>
      </c>
      <c r="D7" s="8">
        <v>32</v>
      </c>
      <c r="E7" s="8">
        <v>7</v>
      </c>
      <c r="F7" s="8">
        <v>32</v>
      </c>
      <c r="G7" s="2">
        <v>0</v>
      </c>
      <c r="H7" s="2">
        <v>0</v>
      </c>
      <c r="I7" s="2">
        <v>0</v>
      </c>
      <c r="J7" s="2">
        <v>0</v>
      </c>
      <c r="K7" s="2" t="s">
        <v>16</v>
      </c>
    </row>
    <row r="8" spans="1:11" ht="22.5">
      <c r="A8" s="6">
        <v>3</v>
      </c>
      <c r="B8" s="7" t="s">
        <v>17</v>
      </c>
      <c r="C8" s="8">
        <v>33</v>
      </c>
      <c r="D8" s="8">
        <v>40</v>
      </c>
      <c r="E8" s="8">
        <v>33</v>
      </c>
      <c r="F8" s="8">
        <v>40</v>
      </c>
      <c r="G8" s="2">
        <v>0</v>
      </c>
      <c r="H8" s="2">
        <v>0</v>
      </c>
      <c r="I8" s="2">
        <v>0</v>
      </c>
      <c r="J8" s="2">
        <v>0</v>
      </c>
      <c r="K8" s="2" t="s">
        <v>14</v>
      </c>
    </row>
    <row r="9" spans="1:11" ht="22.5">
      <c r="A9" s="6">
        <v>4</v>
      </c>
      <c r="B9" s="7" t="s">
        <v>18</v>
      </c>
      <c r="C9" s="8">
        <v>87</v>
      </c>
      <c r="D9" s="8">
        <v>62</v>
      </c>
      <c r="E9" s="8">
        <v>62</v>
      </c>
      <c r="F9" s="8">
        <v>28</v>
      </c>
      <c r="G9" s="2">
        <v>25</v>
      </c>
      <c r="H9" s="2">
        <v>34</v>
      </c>
      <c r="I9" s="2">
        <v>0</v>
      </c>
      <c r="J9" s="2">
        <v>0</v>
      </c>
      <c r="K9" s="2" t="s">
        <v>16</v>
      </c>
    </row>
    <row r="10" spans="1:11" ht="22.5">
      <c r="A10" s="6">
        <v>5</v>
      </c>
      <c r="B10" s="7" t="s">
        <v>19</v>
      </c>
      <c r="C10" s="8">
        <v>22</v>
      </c>
      <c r="D10" s="8">
        <v>29</v>
      </c>
      <c r="E10" s="8">
        <v>11</v>
      </c>
      <c r="F10" s="8">
        <v>15</v>
      </c>
      <c r="G10" s="2">
        <v>11</v>
      </c>
      <c r="H10" s="2">
        <v>14</v>
      </c>
      <c r="I10" s="2">
        <v>0</v>
      </c>
      <c r="J10" s="2">
        <v>0</v>
      </c>
      <c r="K10" s="2" t="s">
        <v>20</v>
      </c>
    </row>
    <row r="11" spans="1:11" ht="22.5">
      <c r="A11" s="6">
        <v>6</v>
      </c>
      <c r="B11" s="7" t="s">
        <v>21</v>
      </c>
      <c r="C11" s="8">
        <v>0</v>
      </c>
      <c r="D11" s="8">
        <v>1</v>
      </c>
      <c r="E11" s="8">
        <v>0</v>
      </c>
      <c r="F11" s="8">
        <v>1</v>
      </c>
      <c r="G11" s="2">
        <v>0</v>
      </c>
      <c r="H11" s="2">
        <v>0</v>
      </c>
      <c r="I11" s="2">
        <v>0</v>
      </c>
      <c r="J11" s="2">
        <v>0</v>
      </c>
      <c r="K11" s="2" t="s">
        <v>14</v>
      </c>
    </row>
    <row r="12" spans="1:11" ht="22.5">
      <c r="A12" s="6">
        <v>7</v>
      </c>
      <c r="B12" s="7" t="s">
        <v>22</v>
      </c>
      <c r="C12" s="8">
        <v>849</v>
      </c>
      <c r="D12" s="8">
        <v>462</v>
      </c>
      <c r="E12" s="8">
        <v>849</v>
      </c>
      <c r="F12" s="8">
        <v>462</v>
      </c>
      <c r="G12" s="2">
        <v>0</v>
      </c>
      <c r="H12" s="2">
        <v>0</v>
      </c>
      <c r="I12" s="2">
        <v>0</v>
      </c>
      <c r="J12" s="2">
        <v>0</v>
      </c>
      <c r="K12" s="2" t="s">
        <v>23</v>
      </c>
    </row>
    <row r="13" spans="1:11" ht="22.5">
      <c r="A13" s="6">
        <v>8</v>
      </c>
      <c r="B13" s="7" t="s">
        <v>24</v>
      </c>
      <c r="C13" s="8">
        <v>46</v>
      </c>
      <c r="D13" s="8">
        <v>67</v>
      </c>
      <c r="E13" s="8">
        <v>46</v>
      </c>
      <c r="F13" s="8">
        <v>64</v>
      </c>
      <c r="G13" s="2">
        <v>0</v>
      </c>
      <c r="H13" s="2">
        <v>3</v>
      </c>
      <c r="I13" s="2">
        <v>0</v>
      </c>
      <c r="J13" s="2">
        <v>0</v>
      </c>
      <c r="K13" s="2" t="s">
        <v>25</v>
      </c>
    </row>
    <row r="14" spans="1:11" ht="22.5">
      <c r="A14" s="6">
        <v>9</v>
      </c>
      <c r="B14" s="7" t="s">
        <v>26</v>
      </c>
      <c r="C14" s="8">
        <v>328</v>
      </c>
      <c r="D14" s="8">
        <v>268</v>
      </c>
      <c r="E14" s="8">
        <v>328</v>
      </c>
      <c r="F14" s="8">
        <v>268</v>
      </c>
      <c r="G14" s="2">
        <v>0</v>
      </c>
      <c r="H14" s="2">
        <v>0</v>
      </c>
      <c r="I14" s="2">
        <v>0</v>
      </c>
      <c r="J14" s="2">
        <v>0</v>
      </c>
      <c r="K14" s="2" t="s">
        <v>27</v>
      </c>
    </row>
    <row r="15" spans="1:11" ht="22.5">
      <c r="A15" s="6">
        <v>10</v>
      </c>
      <c r="B15" s="7" t="s">
        <v>28</v>
      </c>
      <c r="C15" s="8">
        <v>10</v>
      </c>
      <c r="D15" s="8">
        <v>11</v>
      </c>
      <c r="E15" s="8">
        <v>8</v>
      </c>
      <c r="F15" s="8">
        <v>7</v>
      </c>
      <c r="G15" s="2">
        <v>2</v>
      </c>
      <c r="H15" s="2">
        <v>4</v>
      </c>
      <c r="I15" s="2">
        <v>0</v>
      </c>
      <c r="J15" s="2">
        <v>0</v>
      </c>
      <c r="K15" s="2" t="s">
        <v>29</v>
      </c>
    </row>
    <row r="16" spans="1:11" ht="22.5">
      <c r="A16" s="6">
        <v>11</v>
      </c>
      <c r="B16" s="7" t="s">
        <v>30</v>
      </c>
      <c r="C16" s="8">
        <v>2</v>
      </c>
      <c r="D16" s="8">
        <v>13</v>
      </c>
      <c r="E16" s="8">
        <v>0</v>
      </c>
      <c r="F16" s="8">
        <v>0</v>
      </c>
      <c r="G16" s="2">
        <v>0</v>
      </c>
      <c r="H16" s="2">
        <v>5</v>
      </c>
      <c r="I16" s="2">
        <v>2</v>
      </c>
      <c r="J16" s="2">
        <v>8</v>
      </c>
      <c r="K16" s="2" t="s">
        <v>31</v>
      </c>
    </row>
    <row r="17" spans="1:11" ht="22.5">
      <c r="A17" s="6">
        <v>12</v>
      </c>
      <c r="B17" s="7" t="s">
        <v>32</v>
      </c>
      <c r="C17" s="8">
        <v>31</v>
      </c>
      <c r="D17" s="8">
        <v>52</v>
      </c>
      <c r="E17" s="8">
        <v>31</v>
      </c>
      <c r="F17" s="8">
        <v>52</v>
      </c>
      <c r="G17" s="2">
        <v>0</v>
      </c>
      <c r="H17" s="2">
        <v>0</v>
      </c>
      <c r="I17" s="2">
        <v>0</v>
      </c>
      <c r="J17" s="2">
        <v>0</v>
      </c>
      <c r="K17" s="2" t="s">
        <v>33</v>
      </c>
    </row>
    <row r="18" spans="1:11" ht="22.5">
      <c r="A18" s="6">
        <v>13</v>
      </c>
      <c r="B18" s="7" t="s">
        <v>34</v>
      </c>
      <c r="C18" s="8">
        <v>85</v>
      </c>
      <c r="D18" s="8">
        <v>91</v>
      </c>
      <c r="E18" s="8">
        <v>85</v>
      </c>
      <c r="F18" s="8">
        <v>82</v>
      </c>
      <c r="G18" s="2">
        <v>0</v>
      </c>
      <c r="H18" s="2">
        <v>9</v>
      </c>
      <c r="I18" s="2">
        <v>0</v>
      </c>
      <c r="J18" s="2">
        <v>0</v>
      </c>
      <c r="K18" s="2" t="s">
        <v>29</v>
      </c>
    </row>
    <row r="19" spans="1:11" ht="22.5">
      <c r="A19" s="6">
        <v>14</v>
      </c>
      <c r="B19" s="7" t="s">
        <v>35</v>
      </c>
      <c r="C19" s="8">
        <v>1</v>
      </c>
      <c r="D19" s="8">
        <v>11</v>
      </c>
      <c r="E19" s="8">
        <v>1</v>
      </c>
      <c r="F19" s="8">
        <v>11</v>
      </c>
      <c r="G19" s="2">
        <v>0</v>
      </c>
      <c r="H19" s="2">
        <v>0</v>
      </c>
      <c r="I19" s="2">
        <v>0</v>
      </c>
      <c r="J19" s="2">
        <v>0</v>
      </c>
      <c r="K19" s="2" t="s">
        <v>14</v>
      </c>
    </row>
    <row r="20" spans="1:11" ht="22.5">
      <c r="A20" s="6">
        <v>15</v>
      </c>
      <c r="B20" s="7" t="s">
        <v>36</v>
      </c>
      <c r="C20" s="8">
        <v>1</v>
      </c>
      <c r="D20" s="8">
        <v>3</v>
      </c>
      <c r="E20" s="8">
        <v>0</v>
      </c>
      <c r="F20" s="8">
        <v>0</v>
      </c>
      <c r="G20" s="2">
        <v>1</v>
      </c>
      <c r="H20" s="2">
        <v>0</v>
      </c>
      <c r="I20" s="2">
        <v>0</v>
      </c>
      <c r="J20" s="2">
        <v>3</v>
      </c>
      <c r="K20" s="2" t="s">
        <v>31</v>
      </c>
    </row>
    <row r="21" spans="1:11" ht="22.5">
      <c r="A21" s="6">
        <v>16</v>
      </c>
      <c r="B21" s="7" t="s">
        <v>37</v>
      </c>
      <c r="C21" s="8">
        <v>24</v>
      </c>
      <c r="D21" s="8">
        <v>30</v>
      </c>
      <c r="E21" s="8">
        <v>24</v>
      </c>
      <c r="F21" s="8">
        <v>30</v>
      </c>
      <c r="G21" s="2">
        <v>0</v>
      </c>
      <c r="H21" s="2">
        <v>0</v>
      </c>
      <c r="I21" s="2">
        <v>0</v>
      </c>
      <c r="J21" s="2">
        <v>0</v>
      </c>
      <c r="K21" s="2" t="s">
        <v>38</v>
      </c>
    </row>
    <row r="22" spans="1:11" ht="22.5">
      <c r="A22" s="6">
        <v>17</v>
      </c>
      <c r="B22" s="7" t="s">
        <v>39</v>
      </c>
      <c r="C22" s="8">
        <v>0</v>
      </c>
      <c r="D22" s="8">
        <v>1</v>
      </c>
      <c r="E22" s="8">
        <v>0</v>
      </c>
      <c r="F22" s="8">
        <v>0</v>
      </c>
      <c r="G22" s="2">
        <v>0</v>
      </c>
      <c r="H22" s="2">
        <v>0</v>
      </c>
      <c r="I22" s="2">
        <v>0</v>
      </c>
      <c r="J22" s="2">
        <v>1</v>
      </c>
      <c r="K22" s="2" t="s">
        <v>40</v>
      </c>
    </row>
    <row r="23" spans="1:11" ht="22.5">
      <c r="A23" s="6">
        <v>18</v>
      </c>
      <c r="B23" s="7" t="s">
        <v>41</v>
      </c>
      <c r="C23" s="8">
        <v>225</v>
      </c>
      <c r="D23" s="8">
        <v>182</v>
      </c>
      <c r="E23" s="8">
        <v>165</v>
      </c>
      <c r="F23" s="8">
        <v>90</v>
      </c>
      <c r="G23" s="2">
        <v>60</v>
      </c>
      <c r="H23" s="2">
        <v>92</v>
      </c>
      <c r="I23" s="2">
        <v>0</v>
      </c>
      <c r="J23" s="2">
        <v>0</v>
      </c>
      <c r="K23" s="2" t="s">
        <v>42</v>
      </c>
    </row>
    <row r="24" spans="1:11" ht="22.5">
      <c r="A24" s="6">
        <v>19</v>
      </c>
      <c r="B24" s="7" t="s">
        <v>43</v>
      </c>
      <c r="C24" s="8">
        <v>387</v>
      </c>
      <c r="D24" s="8">
        <v>508</v>
      </c>
      <c r="E24" s="8">
        <v>256</v>
      </c>
      <c r="F24" s="8">
        <v>302</v>
      </c>
      <c r="G24" s="2">
        <v>131</v>
      </c>
      <c r="H24" s="2">
        <v>206</v>
      </c>
      <c r="I24" s="2">
        <v>0</v>
      </c>
      <c r="J24" s="2">
        <v>0</v>
      </c>
      <c r="K24" s="2" t="s">
        <v>42</v>
      </c>
    </row>
    <row r="25" spans="1:11" ht="22.5">
      <c r="A25" s="6">
        <v>20</v>
      </c>
      <c r="B25" s="7" t="s">
        <v>44</v>
      </c>
      <c r="C25" s="8">
        <v>698</v>
      </c>
      <c r="D25" s="8">
        <v>572</v>
      </c>
      <c r="E25" s="8">
        <v>698</v>
      </c>
      <c r="F25" s="8">
        <v>572</v>
      </c>
      <c r="G25" s="2">
        <v>0</v>
      </c>
      <c r="H25" s="2">
        <v>0</v>
      </c>
      <c r="I25" s="2">
        <v>0</v>
      </c>
      <c r="J25" s="2">
        <v>0</v>
      </c>
      <c r="K25" s="2" t="s">
        <v>38</v>
      </c>
    </row>
    <row r="26" spans="1:11" ht="22.5">
      <c r="A26" s="6">
        <v>21</v>
      </c>
      <c r="B26" s="7" t="s">
        <v>45</v>
      </c>
      <c r="C26" s="8">
        <v>0</v>
      </c>
      <c r="D26" s="8">
        <v>2</v>
      </c>
      <c r="E26" s="8">
        <v>0</v>
      </c>
      <c r="F26" s="8">
        <v>0</v>
      </c>
      <c r="G26" s="2">
        <v>0</v>
      </c>
      <c r="H26" s="2">
        <v>2</v>
      </c>
      <c r="I26" s="2">
        <v>0</v>
      </c>
      <c r="J26" s="2">
        <v>0</v>
      </c>
      <c r="K26" s="2" t="s">
        <v>38</v>
      </c>
    </row>
    <row r="27" spans="1:11" ht="22.5">
      <c r="A27" s="6">
        <v>22</v>
      </c>
      <c r="B27" s="7" t="s">
        <v>46</v>
      </c>
      <c r="C27" s="8">
        <v>0</v>
      </c>
      <c r="D27" s="8">
        <v>3</v>
      </c>
      <c r="E27" s="8"/>
      <c r="F27" s="8"/>
      <c r="G27" s="2">
        <v>0</v>
      </c>
      <c r="H27" s="2">
        <v>0</v>
      </c>
      <c r="I27" s="2">
        <v>0</v>
      </c>
      <c r="J27" s="2">
        <v>3</v>
      </c>
    </row>
    <row r="28" spans="1:11" ht="22.5">
      <c r="A28" s="6">
        <v>23</v>
      </c>
      <c r="B28" s="7" t="s">
        <v>47</v>
      </c>
      <c r="C28" s="8">
        <v>812</v>
      </c>
      <c r="D28" s="8">
        <v>446</v>
      </c>
      <c r="E28" s="8">
        <v>410</v>
      </c>
      <c r="F28" s="8">
        <v>218</v>
      </c>
      <c r="G28" s="2">
        <v>402</v>
      </c>
      <c r="H28" s="2">
        <v>228</v>
      </c>
      <c r="I28" s="2">
        <v>0</v>
      </c>
      <c r="J28" s="2">
        <v>0</v>
      </c>
      <c r="K28" s="2" t="s">
        <v>42</v>
      </c>
    </row>
    <row r="29" spans="1:11" ht="22.5">
      <c r="A29" s="6">
        <v>24</v>
      </c>
      <c r="B29" s="7" t="s">
        <v>48</v>
      </c>
      <c r="C29" s="8">
        <v>27</v>
      </c>
      <c r="D29" s="8">
        <v>12</v>
      </c>
      <c r="E29" s="8">
        <v>5</v>
      </c>
      <c r="F29" s="8">
        <v>0</v>
      </c>
      <c r="G29" s="2">
        <v>21</v>
      </c>
      <c r="H29" s="2">
        <v>2</v>
      </c>
      <c r="I29" s="2">
        <v>1</v>
      </c>
      <c r="J29" s="2">
        <v>10</v>
      </c>
      <c r="K29" s="2" t="s">
        <v>14</v>
      </c>
    </row>
    <row r="30" spans="1:11" ht="22.5">
      <c r="A30" s="6">
        <v>25</v>
      </c>
      <c r="B30" s="7" t="s">
        <v>49</v>
      </c>
      <c r="C30" s="8">
        <v>87</v>
      </c>
      <c r="D30" s="8">
        <v>104</v>
      </c>
      <c r="E30" s="8">
        <v>25</v>
      </c>
      <c r="F30" s="8">
        <v>21</v>
      </c>
      <c r="G30" s="2">
        <v>62</v>
      </c>
      <c r="H30" s="2">
        <v>83</v>
      </c>
      <c r="I30" s="2">
        <v>0</v>
      </c>
      <c r="J30" s="2">
        <v>0</v>
      </c>
      <c r="K30" s="2" t="s">
        <v>14</v>
      </c>
    </row>
    <row r="31" spans="1:11" ht="22.5">
      <c r="A31" s="6">
        <v>26</v>
      </c>
      <c r="B31" s="7" t="s">
        <v>50</v>
      </c>
      <c r="C31" s="8">
        <v>0</v>
      </c>
      <c r="D31" s="8">
        <v>2</v>
      </c>
      <c r="E31" s="8">
        <v>0</v>
      </c>
      <c r="F31" s="8">
        <v>2</v>
      </c>
      <c r="G31" s="2">
        <v>0</v>
      </c>
      <c r="H31" s="2">
        <v>0</v>
      </c>
      <c r="I31" s="2">
        <v>0</v>
      </c>
      <c r="J31" s="2">
        <v>0</v>
      </c>
      <c r="K31" s="2" t="s">
        <v>29</v>
      </c>
    </row>
    <row r="32" spans="1:11" ht="22.5">
      <c r="A32" s="6">
        <v>27</v>
      </c>
      <c r="B32" s="7" t="s">
        <v>51</v>
      </c>
      <c r="C32" s="8">
        <v>654</v>
      </c>
      <c r="D32" s="8">
        <v>282</v>
      </c>
      <c r="E32" s="8">
        <v>651</v>
      </c>
      <c r="F32" s="8">
        <v>275</v>
      </c>
      <c r="G32" s="2">
        <v>3</v>
      </c>
      <c r="H32" s="2">
        <v>7</v>
      </c>
      <c r="I32" s="2">
        <v>0</v>
      </c>
      <c r="J32" s="2">
        <v>0</v>
      </c>
      <c r="K32" s="2" t="s">
        <v>42</v>
      </c>
    </row>
    <row r="33" spans="1:11" ht="22.5">
      <c r="A33" s="6"/>
      <c r="B33" s="9" t="s">
        <v>52</v>
      </c>
      <c r="C33" s="8">
        <f t="shared" ref="C33:J33" si="0">SUM(C6:C32)</f>
        <v>4425</v>
      </c>
      <c r="D33" s="8">
        <f t="shared" si="0"/>
        <v>3308</v>
      </c>
      <c r="E33" s="8">
        <f t="shared" si="0"/>
        <v>3704</v>
      </c>
      <c r="F33" s="8">
        <f t="shared" si="0"/>
        <v>2594</v>
      </c>
      <c r="G33" s="8">
        <f t="shared" si="0"/>
        <v>718</v>
      </c>
      <c r="H33" s="8">
        <f t="shared" si="0"/>
        <v>689</v>
      </c>
      <c r="I33" s="8">
        <f t="shared" si="0"/>
        <v>3</v>
      </c>
      <c r="J33" s="8">
        <f t="shared" si="0"/>
        <v>25</v>
      </c>
    </row>
    <row r="34" spans="1:11" ht="22.5">
      <c r="A34" s="6"/>
      <c r="B34" s="9" t="s">
        <v>53</v>
      </c>
      <c r="C34" s="8"/>
      <c r="D34" s="8"/>
      <c r="E34" s="8"/>
      <c r="F34" s="8"/>
    </row>
    <row r="35" spans="1:11" ht="22.5">
      <c r="A35" s="6">
        <v>1</v>
      </c>
      <c r="B35" s="7" t="s">
        <v>54</v>
      </c>
      <c r="C35" s="8">
        <v>857</v>
      </c>
      <c r="D35" s="8">
        <v>219</v>
      </c>
      <c r="E35" s="8">
        <v>610</v>
      </c>
      <c r="F35" s="8">
        <v>140</v>
      </c>
      <c r="G35" s="2">
        <v>247</v>
      </c>
      <c r="H35" s="2">
        <v>79</v>
      </c>
      <c r="I35" s="2">
        <v>0</v>
      </c>
      <c r="J35" s="2">
        <v>0</v>
      </c>
      <c r="K35" s="2" t="s">
        <v>42</v>
      </c>
    </row>
    <row r="36" spans="1:11" ht="22.5">
      <c r="A36" s="6">
        <v>2</v>
      </c>
      <c r="B36" s="7" t="s">
        <v>55</v>
      </c>
      <c r="C36" s="8">
        <v>1271</v>
      </c>
      <c r="D36" s="8">
        <v>269</v>
      </c>
      <c r="E36" s="8">
        <v>1011</v>
      </c>
      <c r="F36" s="8">
        <v>87</v>
      </c>
      <c r="G36" s="2">
        <v>260</v>
      </c>
      <c r="H36" s="2">
        <v>182</v>
      </c>
      <c r="I36" s="2">
        <v>0</v>
      </c>
      <c r="J36" s="2">
        <v>0</v>
      </c>
      <c r="K36" s="2" t="s">
        <v>42</v>
      </c>
    </row>
    <row r="37" spans="1:11" ht="22.5">
      <c r="A37" s="6">
        <v>3</v>
      </c>
      <c r="B37" s="10" t="s">
        <v>56</v>
      </c>
      <c r="C37" s="8">
        <v>726</v>
      </c>
      <c r="D37" s="8">
        <v>143</v>
      </c>
      <c r="E37" s="8">
        <v>726</v>
      </c>
      <c r="F37" s="8">
        <v>143</v>
      </c>
      <c r="G37" s="2">
        <v>0</v>
      </c>
      <c r="H37" s="2">
        <v>0</v>
      </c>
      <c r="I37" s="2">
        <v>0</v>
      </c>
      <c r="J37" s="2">
        <v>0</v>
      </c>
      <c r="K37" s="2" t="s">
        <v>31</v>
      </c>
    </row>
    <row r="38" spans="1:11" ht="22.5">
      <c r="A38" s="6"/>
      <c r="B38" s="11" t="s">
        <v>57</v>
      </c>
      <c r="C38" s="12">
        <f t="shared" ref="C38:J38" si="1">SUM(C35:C37)</f>
        <v>2854</v>
      </c>
      <c r="D38" s="12">
        <f t="shared" si="1"/>
        <v>631</v>
      </c>
      <c r="E38" s="12">
        <f t="shared" si="1"/>
        <v>2347</v>
      </c>
      <c r="F38" s="12">
        <f t="shared" si="1"/>
        <v>370</v>
      </c>
      <c r="G38" s="12">
        <f t="shared" si="1"/>
        <v>507</v>
      </c>
      <c r="H38" s="12">
        <f t="shared" si="1"/>
        <v>261</v>
      </c>
      <c r="I38" s="12">
        <f t="shared" si="1"/>
        <v>0</v>
      </c>
      <c r="J38" s="12">
        <f t="shared" si="1"/>
        <v>0</v>
      </c>
    </row>
    <row r="39" spans="1:11" ht="22.5">
      <c r="A39" s="6"/>
      <c r="B39" s="11" t="s">
        <v>58</v>
      </c>
      <c r="C39" s="10"/>
      <c r="D39" s="10"/>
      <c r="E39" s="10"/>
      <c r="F39" s="10"/>
    </row>
    <row r="40" spans="1:11" ht="22.5">
      <c r="A40" s="6">
        <v>1</v>
      </c>
      <c r="B40" s="10" t="s">
        <v>59</v>
      </c>
      <c r="C40" s="10">
        <v>0</v>
      </c>
      <c r="D40" s="10">
        <v>2</v>
      </c>
      <c r="E40" s="10"/>
      <c r="F40" s="10"/>
      <c r="I40" s="2">
        <v>0</v>
      </c>
      <c r="J40" s="2">
        <v>2</v>
      </c>
    </row>
    <row r="41" spans="1:11" ht="22.5">
      <c r="A41" s="6"/>
      <c r="B41" s="10"/>
      <c r="C41" s="10"/>
      <c r="D41" s="10"/>
      <c r="E41" s="10"/>
      <c r="F41" s="10"/>
    </row>
    <row r="42" spans="1:11" ht="22.5">
      <c r="A42" s="6"/>
      <c r="B42" s="11" t="s">
        <v>60</v>
      </c>
      <c r="C42" s="10"/>
      <c r="D42" s="10"/>
      <c r="E42" s="10"/>
      <c r="F42" s="10"/>
    </row>
    <row r="43" spans="1:11" ht="22.5">
      <c r="A43" s="6">
        <v>1</v>
      </c>
      <c r="B43" s="7" t="s">
        <v>61</v>
      </c>
      <c r="C43" s="8">
        <v>9</v>
      </c>
      <c r="D43" s="8">
        <v>62</v>
      </c>
      <c r="E43" s="8">
        <v>8</v>
      </c>
      <c r="F43" s="8">
        <v>53</v>
      </c>
      <c r="G43" s="2">
        <v>1</v>
      </c>
      <c r="H43" s="2">
        <v>9</v>
      </c>
      <c r="I43" s="2">
        <v>0</v>
      </c>
      <c r="J43" s="2">
        <v>0</v>
      </c>
      <c r="K43" s="2" t="s">
        <v>42</v>
      </c>
    </row>
    <row r="44" spans="1:11" ht="22.5">
      <c r="A44" s="6">
        <v>2</v>
      </c>
      <c r="B44" s="7" t="s">
        <v>62</v>
      </c>
      <c r="C44" s="8">
        <v>0</v>
      </c>
      <c r="D44" s="8">
        <v>6</v>
      </c>
      <c r="E44" s="8"/>
      <c r="F44" s="8"/>
      <c r="I44" s="2">
        <v>0</v>
      </c>
      <c r="J44" s="2">
        <v>6</v>
      </c>
    </row>
    <row r="45" spans="1:11" ht="22.5">
      <c r="A45" s="6">
        <v>3</v>
      </c>
      <c r="B45" s="7" t="s">
        <v>63</v>
      </c>
      <c r="C45" s="8">
        <v>7</v>
      </c>
      <c r="D45" s="8">
        <v>42</v>
      </c>
      <c r="E45" s="8">
        <v>0</v>
      </c>
      <c r="F45" s="8">
        <v>0</v>
      </c>
      <c r="I45" s="2">
        <v>7</v>
      </c>
      <c r="J45" s="2">
        <v>42</v>
      </c>
    </row>
    <row r="46" spans="1:11" ht="22.5">
      <c r="A46" s="6">
        <v>4</v>
      </c>
      <c r="B46" s="7" t="s">
        <v>64</v>
      </c>
      <c r="C46" s="8">
        <v>5</v>
      </c>
      <c r="D46" s="8">
        <v>56</v>
      </c>
      <c r="E46" s="8">
        <v>5</v>
      </c>
      <c r="F46" s="8">
        <v>54</v>
      </c>
      <c r="G46" s="2">
        <v>0</v>
      </c>
      <c r="H46" s="2">
        <v>0</v>
      </c>
      <c r="I46" s="2">
        <v>0</v>
      </c>
      <c r="J46" s="2">
        <v>2</v>
      </c>
      <c r="K46" s="2" t="s">
        <v>42</v>
      </c>
    </row>
    <row r="47" spans="1:11" ht="22.5">
      <c r="A47" s="6">
        <v>5</v>
      </c>
      <c r="B47" s="7" t="s">
        <v>65</v>
      </c>
      <c r="C47" s="8">
        <v>9</v>
      </c>
      <c r="D47" s="8">
        <v>80</v>
      </c>
      <c r="E47" s="8">
        <v>9</v>
      </c>
      <c r="F47" s="8">
        <v>3</v>
      </c>
      <c r="G47" s="2">
        <v>0</v>
      </c>
      <c r="H47" s="2">
        <v>77</v>
      </c>
      <c r="I47" s="2">
        <v>0</v>
      </c>
      <c r="J47" s="2">
        <v>0</v>
      </c>
      <c r="K47" s="2" t="s">
        <v>29</v>
      </c>
    </row>
    <row r="48" spans="1:11" ht="22.5">
      <c r="A48" s="6">
        <v>6</v>
      </c>
      <c r="B48" s="7" t="s">
        <v>66</v>
      </c>
      <c r="C48" s="8">
        <v>3</v>
      </c>
      <c r="D48" s="8">
        <v>18</v>
      </c>
      <c r="E48" s="8"/>
      <c r="F48" s="8"/>
      <c r="I48" s="2">
        <v>3</v>
      </c>
      <c r="J48" s="2">
        <v>18</v>
      </c>
    </row>
    <row r="49" spans="1:221" ht="22.5">
      <c r="A49" s="6">
        <v>7</v>
      </c>
      <c r="B49" s="7" t="s">
        <v>67</v>
      </c>
      <c r="C49" s="8">
        <v>0</v>
      </c>
      <c r="D49" s="8">
        <v>1</v>
      </c>
      <c r="E49" s="8">
        <v>0</v>
      </c>
      <c r="F49" s="8">
        <v>0</v>
      </c>
      <c r="G49" s="3">
        <v>0</v>
      </c>
      <c r="H49" s="3">
        <v>1</v>
      </c>
      <c r="I49" s="3">
        <v>0</v>
      </c>
      <c r="J49" s="3">
        <v>0</v>
      </c>
      <c r="K49" s="3" t="s">
        <v>42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</row>
    <row r="50" spans="1:221" ht="22.5">
      <c r="A50" s="6">
        <v>8</v>
      </c>
      <c r="B50" s="7" t="s">
        <v>68</v>
      </c>
      <c r="C50" s="8">
        <v>0</v>
      </c>
      <c r="D50" s="8">
        <v>11</v>
      </c>
      <c r="E50" s="8">
        <v>0</v>
      </c>
      <c r="F50" s="8">
        <v>2</v>
      </c>
      <c r="G50" s="3">
        <v>0</v>
      </c>
      <c r="H50" s="3">
        <v>9</v>
      </c>
      <c r="I50" s="3">
        <v>0</v>
      </c>
      <c r="J50" s="3">
        <v>0</v>
      </c>
      <c r="K50" s="3" t="s">
        <v>42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</row>
    <row r="51" spans="1:221" ht="22.5">
      <c r="A51" s="6">
        <v>9</v>
      </c>
      <c r="B51" s="10" t="s">
        <v>69</v>
      </c>
      <c r="C51" s="10">
        <v>0</v>
      </c>
      <c r="D51" s="10">
        <v>2</v>
      </c>
      <c r="E51" s="10"/>
      <c r="F51" s="10"/>
      <c r="G51" s="3"/>
      <c r="H51" s="3"/>
      <c r="I51" s="3">
        <v>0</v>
      </c>
      <c r="J51" s="3">
        <v>2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</row>
    <row r="52" spans="1:221" ht="22.5">
      <c r="A52" s="6">
        <v>10</v>
      </c>
      <c r="B52" s="10" t="s">
        <v>70</v>
      </c>
      <c r="C52" s="10">
        <v>84</v>
      </c>
      <c r="D52" s="10">
        <v>81</v>
      </c>
      <c r="E52" s="10"/>
      <c r="F52" s="10"/>
      <c r="G52" s="3"/>
      <c r="H52" s="3"/>
      <c r="I52" s="3">
        <v>84</v>
      </c>
      <c r="J52" s="3">
        <v>81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</row>
    <row r="53" spans="1:221" ht="22.5">
      <c r="A53" s="6">
        <v>11</v>
      </c>
      <c r="B53" s="10" t="s">
        <v>71</v>
      </c>
      <c r="C53" s="10">
        <v>231</v>
      </c>
      <c r="D53" s="10">
        <v>241</v>
      </c>
      <c r="E53" s="10">
        <v>136</v>
      </c>
      <c r="F53" s="10">
        <v>88</v>
      </c>
      <c r="G53" s="3">
        <v>95</v>
      </c>
      <c r="H53" s="3">
        <v>153</v>
      </c>
      <c r="I53" s="3">
        <v>0</v>
      </c>
      <c r="J53" s="3">
        <v>0</v>
      </c>
      <c r="K53" s="3" t="s">
        <v>42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</row>
    <row r="54" spans="1:221" ht="22.5">
      <c r="A54" s="6">
        <v>12</v>
      </c>
      <c r="B54" s="10" t="s">
        <v>72</v>
      </c>
      <c r="C54" s="10">
        <v>0</v>
      </c>
      <c r="D54" s="10">
        <v>13</v>
      </c>
      <c r="E54" s="10"/>
      <c r="F54" s="10"/>
      <c r="G54" s="3"/>
      <c r="H54" s="3"/>
      <c r="I54" s="3">
        <v>0</v>
      </c>
      <c r="J54" s="3">
        <v>13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</row>
    <row r="55" spans="1:221" ht="22.5">
      <c r="A55" s="6">
        <v>13</v>
      </c>
      <c r="B55" s="10" t="s">
        <v>73</v>
      </c>
      <c r="C55" s="10">
        <v>0</v>
      </c>
      <c r="D55" s="10">
        <v>5</v>
      </c>
      <c r="E55" s="10">
        <v>0</v>
      </c>
      <c r="F55" s="10">
        <v>5</v>
      </c>
      <c r="G55" s="3">
        <v>0</v>
      </c>
      <c r="H55" s="3">
        <v>0</v>
      </c>
      <c r="I55" s="3">
        <v>0</v>
      </c>
      <c r="J55" s="3">
        <v>0</v>
      </c>
      <c r="K55" s="3" t="s">
        <v>31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</row>
    <row r="56" spans="1:221" ht="22.5">
      <c r="A56" s="6"/>
      <c r="B56" s="11" t="s">
        <v>74</v>
      </c>
      <c r="C56" s="12">
        <f t="shared" ref="C56:J56" si="2">SUM(C43:C55)</f>
        <v>348</v>
      </c>
      <c r="D56" s="12">
        <f t="shared" si="2"/>
        <v>618</v>
      </c>
      <c r="E56" s="12">
        <f t="shared" si="2"/>
        <v>158</v>
      </c>
      <c r="F56" s="12">
        <f t="shared" si="2"/>
        <v>205</v>
      </c>
      <c r="G56" s="12">
        <f t="shared" si="2"/>
        <v>96</v>
      </c>
      <c r="H56" s="12">
        <f t="shared" si="2"/>
        <v>249</v>
      </c>
      <c r="I56" s="12">
        <f t="shared" si="2"/>
        <v>94</v>
      </c>
      <c r="J56" s="12">
        <f t="shared" si="2"/>
        <v>164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</row>
    <row r="57" spans="1:221" ht="22.5">
      <c r="A57" s="6"/>
      <c r="B57" s="11" t="s">
        <v>75</v>
      </c>
      <c r="C57" s="13">
        <f>C33+C38+C40+C56</f>
        <v>7627</v>
      </c>
      <c r="D57" s="13">
        <f t="shared" ref="D57:J57" si="3">D33+D38+D40+D56</f>
        <v>4559</v>
      </c>
      <c r="E57" s="13">
        <f t="shared" si="3"/>
        <v>6209</v>
      </c>
      <c r="F57" s="13">
        <f t="shared" si="3"/>
        <v>3169</v>
      </c>
      <c r="G57" s="13">
        <f t="shared" si="3"/>
        <v>1321</v>
      </c>
      <c r="H57" s="13">
        <f t="shared" si="3"/>
        <v>1199</v>
      </c>
      <c r="I57" s="13">
        <f t="shared" si="3"/>
        <v>97</v>
      </c>
      <c r="J57" s="13">
        <f t="shared" si="3"/>
        <v>191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</row>
    <row r="58" spans="1:221" ht="19.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</row>
    <row r="59" spans="1:221" ht="19.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</row>
    <row r="60" spans="1:221" ht="19.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</row>
    <row r="61" spans="1:221" ht="19.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</row>
    <row r="62" spans="1:221" ht="19.5">
      <c r="B62" s="14"/>
      <c r="C62" s="15"/>
      <c r="D62" s="15"/>
      <c r="E62" s="15"/>
      <c r="F62" s="1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</row>
    <row r="63" spans="1:221" ht="19.5">
      <c r="B63" s="14"/>
      <c r="C63" s="15"/>
      <c r="D63" s="15"/>
      <c r="E63" s="15"/>
      <c r="F63" s="1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</row>
  </sheetData>
  <mergeCells count="12">
    <mergeCell ref="A2:A3"/>
    <mergeCell ref="B2:B3"/>
    <mergeCell ref="A4:A5"/>
    <mergeCell ref="B4:B5"/>
    <mergeCell ref="C4:D4"/>
    <mergeCell ref="G4:H4"/>
    <mergeCell ref="I4:J4"/>
    <mergeCell ref="K4:K5"/>
    <mergeCell ref="B1:K1"/>
    <mergeCell ref="C2:K2"/>
    <mergeCell ref="C3:K3"/>
    <mergeCell ref="E4:F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2"/>
  <sheetViews>
    <sheetView topLeftCell="F34" workbookViewId="0">
      <selection activeCell="K48" sqref="K48"/>
    </sheetView>
  </sheetViews>
  <sheetFormatPr defaultColWidth="18.5703125" defaultRowHeight="15"/>
  <cols>
    <col min="1" max="2" width="18.5703125" style="195"/>
    <col min="3" max="3" width="15.85546875" style="195" customWidth="1"/>
    <col min="4" max="4" width="15.140625" style="195" customWidth="1"/>
    <col min="5" max="5" width="14.7109375" style="195" customWidth="1"/>
    <col min="6" max="6" width="14.5703125" style="195" customWidth="1"/>
    <col min="7" max="7" width="16.140625" style="195" customWidth="1"/>
    <col min="8" max="8" width="16" style="195" customWidth="1"/>
    <col min="9" max="9" width="14.140625" style="195" customWidth="1"/>
    <col min="10" max="10" width="13.85546875" style="195" customWidth="1"/>
    <col min="11" max="11" width="16.5703125" style="195" customWidth="1"/>
    <col min="12" max="13" width="18.5703125" style="195"/>
    <col min="14" max="14" width="16.42578125" style="195" customWidth="1"/>
    <col min="15" max="16384" width="18.5703125" style="195"/>
  </cols>
  <sheetData>
    <row r="1" spans="1:17" ht="15.75">
      <c r="A1" s="662" t="s">
        <v>956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 ht="15.75">
      <c r="A2" s="662" t="s">
        <v>957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</row>
    <row r="3" spans="1:17" ht="15.75">
      <c r="A3" s="663" t="s">
        <v>958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</row>
    <row r="4" spans="1:17" ht="15.75">
      <c r="A4" s="664" t="s">
        <v>959</v>
      </c>
      <c r="B4" s="661" t="s">
        <v>5</v>
      </c>
      <c r="C4" s="600" t="s">
        <v>960</v>
      </c>
      <c r="D4" s="600"/>
      <c r="E4" s="600"/>
      <c r="F4" s="600"/>
      <c r="G4" s="600"/>
      <c r="H4" s="600"/>
      <c r="I4" s="661" t="s">
        <v>807</v>
      </c>
      <c r="J4" s="661"/>
      <c r="K4" s="665"/>
      <c r="L4" s="661" t="s">
        <v>808</v>
      </c>
      <c r="M4" s="661"/>
      <c r="N4" s="661"/>
      <c r="O4" s="661" t="s">
        <v>87</v>
      </c>
      <c r="P4" s="661"/>
      <c r="Q4" s="661"/>
    </row>
    <row r="5" spans="1:17" ht="15.75">
      <c r="A5" s="664"/>
      <c r="B5" s="661"/>
      <c r="C5" s="600" t="s">
        <v>961</v>
      </c>
      <c r="D5" s="600"/>
      <c r="E5" s="600"/>
      <c r="F5" s="600" t="s">
        <v>962</v>
      </c>
      <c r="G5" s="600"/>
      <c r="H5" s="600"/>
      <c r="I5" s="665"/>
      <c r="J5" s="665"/>
      <c r="K5" s="665"/>
      <c r="L5" s="661"/>
      <c r="M5" s="661"/>
      <c r="N5" s="661"/>
      <c r="O5" s="661"/>
      <c r="P5" s="661"/>
      <c r="Q5" s="661"/>
    </row>
    <row r="6" spans="1:17">
      <c r="A6" s="664"/>
      <c r="B6" s="661"/>
      <c r="C6" s="661" t="s">
        <v>963</v>
      </c>
      <c r="D6" s="660" t="s">
        <v>964</v>
      </c>
      <c r="E6" s="660"/>
      <c r="F6" s="661" t="s">
        <v>963</v>
      </c>
      <c r="G6" s="660" t="s">
        <v>964</v>
      </c>
      <c r="H6" s="660"/>
      <c r="I6" s="661" t="s">
        <v>963</v>
      </c>
      <c r="J6" s="660" t="s">
        <v>964</v>
      </c>
      <c r="K6" s="660"/>
      <c r="L6" s="661" t="s">
        <v>963</v>
      </c>
      <c r="M6" s="660" t="s">
        <v>964</v>
      </c>
      <c r="N6" s="660"/>
      <c r="O6" s="661" t="s">
        <v>963</v>
      </c>
      <c r="P6" s="660" t="s">
        <v>964</v>
      </c>
      <c r="Q6" s="660"/>
    </row>
    <row r="7" spans="1:17" ht="26.25">
      <c r="A7" s="664"/>
      <c r="B7" s="661"/>
      <c r="C7" s="661"/>
      <c r="D7" s="323" t="s">
        <v>965</v>
      </c>
      <c r="E7" s="323" t="s">
        <v>966</v>
      </c>
      <c r="F7" s="661"/>
      <c r="G7" s="323" t="s">
        <v>965</v>
      </c>
      <c r="H7" s="323" t="s">
        <v>966</v>
      </c>
      <c r="I7" s="661"/>
      <c r="J7" s="323" t="s">
        <v>965</v>
      </c>
      <c r="K7" s="323" t="s">
        <v>966</v>
      </c>
      <c r="L7" s="661"/>
      <c r="M7" s="323" t="s">
        <v>965</v>
      </c>
      <c r="N7" s="323" t="s">
        <v>966</v>
      </c>
      <c r="O7" s="661"/>
      <c r="P7" s="323" t="s">
        <v>965</v>
      </c>
      <c r="Q7" s="323" t="s">
        <v>966</v>
      </c>
    </row>
    <row r="8" spans="1:17" ht="15.75">
      <c r="A8" s="157" t="s">
        <v>765</v>
      </c>
      <c r="B8" s="324" t="s">
        <v>766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</row>
    <row r="9" spans="1:17" ht="15.75">
      <c r="A9" s="160">
        <v>1</v>
      </c>
      <c r="B9" s="326" t="s">
        <v>93</v>
      </c>
      <c r="C9" s="327">
        <v>609728</v>
      </c>
      <c r="D9" s="327">
        <v>122076</v>
      </c>
      <c r="E9" s="327">
        <v>262945</v>
      </c>
      <c r="F9" s="327">
        <v>113364</v>
      </c>
      <c r="G9" s="327">
        <v>31780</v>
      </c>
      <c r="H9" s="327">
        <v>50284</v>
      </c>
      <c r="I9" s="327">
        <v>171352</v>
      </c>
      <c r="J9" s="327">
        <v>71946</v>
      </c>
      <c r="K9" s="327">
        <v>111225</v>
      </c>
      <c r="L9" s="327">
        <v>103274</v>
      </c>
      <c r="M9" s="327">
        <v>24393</v>
      </c>
      <c r="N9" s="327">
        <v>42473</v>
      </c>
      <c r="O9" s="327">
        <v>997718</v>
      </c>
      <c r="P9" s="327">
        <v>250195</v>
      </c>
      <c r="Q9" s="327">
        <v>466927</v>
      </c>
    </row>
    <row r="10" spans="1:17" ht="15.75">
      <c r="A10" s="160">
        <v>2</v>
      </c>
      <c r="B10" s="326" t="s">
        <v>26</v>
      </c>
      <c r="C10" s="327">
        <v>196187</v>
      </c>
      <c r="D10" s="327">
        <v>104141</v>
      </c>
      <c r="E10" s="327">
        <v>187509</v>
      </c>
      <c r="F10" s="327">
        <v>171171</v>
      </c>
      <c r="G10" s="327">
        <v>15632</v>
      </c>
      <c r="H10" s="327">
        <v>42242</v>
      </c>
      <c r="I10" s="327">
        <v>205388</v>
      </c>
      <c r="J10" s="327">
        <v>244123</v>
      </c>
      <c r="K10" s="327">
        <v>246348</v>
      </c>
      <c r="L10" s="327">
        <v>73783</v>
      </c>
      <c r="M10" s="327">
        <v>363897</v>
      </c>
      <c r="N10" s="327">
        <v>602097</v>
      </c>
      <c r="O10" s="327">
        <v>646529</v>
      </c>
      <c r="P10" s="327">
        <v>727793</v>
      </c>
      <c r="Q10" s="327">
        <v>1078196</v>
      </c>
    </row>
    <row r="11" spans="1:17" ht="15.75">
      <c r="A11" s="160">
        <v>3</v>
      </c>
      <c r="B11" s="326" t="s">
        <v>47</v>
      </c>
      <c r="C11" s="327">
        <v>101336</v>
      </c>
      <c r="D11" s="327">
        <v>85513</v>
      </c>
      <c r="E11" s="327">
        <v>122054</v>
      </c>
      <c r="F11" s="327">
        <v>225417</v>
      </c>
      <c r="G11" s="327">
        <v>21077</v>
      </c>
      <c r="H11" s="327">
        <v>38282</v>
      </c>
      <c r="I11" s="327">
        <v>139802</v>
      </c>
      <c r="J11" s="327">
        <v>32027</v>
      </c>
      <c r="K11" s="327">
        <v>52532</v>
      </c>
      <c r="L11" s="327">
        <v>110013</v>
      </c>
      <c r="M11" s="327">
        <v>24422</v>
      </c>
      <c r="N11" s="327">
        <v>35839</v>
      </c>
      <c r="O11" s="327">
        <v>576568</v>
      </c>
      <c r="P11" s="327">
        <v>163039</v>
      </c>
      <c r="Q11" s="327">
        <v>248707</v>
      </c>
    </row>
    <row r="12" spans="1:17" ht="15.75">
      <c r="A12" s="160">
        <v>4</v>
      </c>
      <c r="B12" s="326" t="s">
        <v>94</v>
      </c>
      <c r="C12" s="327">
        <v>22853</v>
      </c>
      <c r="D12" s="327">
        <v>6527</v>
      </c>
      <c r="E12" s="327">
        <v>7300</v>
      </c>
      <c r="F12" s="327">
        <v>24978</v>
      </c>
      <c r="G12" s="327">
        <v>1728</v>
      </c>
      <c r="H12" s="327">
        <v>2347</v>
      </c>
      <c r="I12" s="327">
        <v>30260</v>
      </c>
      <c r="J12" s="327">
        <v>8425</v>
      </c>
      <c r="K12" s="327">
        <v>8996</v>
      </c>
      <c r="L12" s="327">
        <v>54022</v>
      </c>
      <c r="M12" s="327">
        <v>6981</v>
      </c>
      <c r="N12" s="327">
        <v>7013</v>
      </c>
      <c r="O12" s="327">
        <v>132113</v>
      </c>
      <c r="P12" s="327">
        <v>23661</v>
      </c>
      <c r="Q12" s="327">
        <v>25656</v>
      </c>
    </row>
    <row r="13" spans="1:17" ht="15.75">
      <c r="A13" s="160">
        <v>5</v>
      </c>
      <c r="B13" s="326" t="s">
        <v>95</v>
      </c>
      <c r="C13" s="327">
        <v>229921</v>
      </c>
      <c r="D13" s="327">
        <v>96289</v>
      </c>
      <c r="E13" s="327">
        <v>170688</v>
      </c>
      <c r="F13" s="327">
        <v>164158</v>
      </c>
      <c r="G13" s="327">
        <v>3677</v>
      </c>
      <c r="H13" s="327">
        <v>6242</v>
      </c>
      <c r="I13" s="327">
        <v>29960</v>
      </c>
      <c r="J13" s="327">
        <v>24802</v>
      </c>
      <c r="K13" s="327">
        <v>24802</v>
      </c>
      <c r="L13" s="327">
        <v>170986</v>
      </c>
      <c r="M13" s="327">
        <v>21991</v>
      </c>
      <c r="N13" s="327">
        <v>41736</v>
      </c>
      <c r="O13" s="327">
        <v>595025</v>
      </c>
      <c r="P13" s="327">
        <v>146759</v>
      </c>
      <c r="Q13" s="327">
        <v>243468</v>
      </c>
    </row>
    <row r="14" spans="1:17" ht="15.75">
      <c r="A14" s="160">
        <v>6</v>
      </c>
      <c r="B14" s="326" t="s">
        <v>96</v>
      </c>
      <c r="C14" s="327">
        <v>288238</v>
      </c>
      <c r="D14" s="327">
        <v>66098</v>
      </c>
      <c r="E14" s="327">
        <v>117439</v>
      </c>
      <c r="F14" s="327">
        <v>164100</v>
      </c>
      <c r="G14" s="327">
        <v>83661</v>
      </c>
      <c r="H14" s="327">
        <v>195941</v>
      </c>
      <c r="I14" s="327">
        <v>133589</v>
      </c>
      <c r="J14" s="327">
        <v>115563</v>
      </c>
      <c r="K14" s="327">
        <v>122897</v>
      </c>
      <c r="L14" s="327">
        <v>73707</v>
      </c>
      <c r="M14" s="327">
        <v>12127</v>
      </c>
      <c r="N14" s="327">
        <v>19931</v>
      </c>
      <c r="O14" s="327">
        <v>659634</v>
      </c>
      <c r="P14" s="327">
        <v>277449</v>
      </c>
      <c r="Q14" s="327">
        <v>456208</v>
      </c>
    </row>
    <row r="15" spans="1:17" ht="15.75">
      <c r="A15" s="160">
        <v>7</v>
      </c>
      <c r="B15" s="326" t="s">
        <v>51</v>
      </c>
      <c r="C15" s="327">
        <v>206082</v>
      </c>
      <c r="D15" s="327">
        <v>87372</v>
      </c>
      <c r="E15" s="327">
        <v>149184</v>
      </c>
      <c r="F15" s="327">
        <v>139564</v>
      </c>
      <c r="G15" s="327">
        <v>42653</v>
      </c>
      <c r="H15" s="327">
        <v>64852</v>
      </c>
      <c r="I15" s="327">
        <v>156894</v>
      </c>
      <c r="J15" s="327">
        <v>37229</v>
      </c>
      <c r="K15" s="327">
        <v>72602</v>
      </c>
      <c r="L15" s="327">
        <v>59594</v>
      </c>
      <c r="M15" s="327">
        <v>14645</v>
      </c>
      <c r="N15" s="327">
        <v>26277</v>
      </c>
      <c r="O15" s="327">
        <v>562134</v>
      </c>
      <c r="P15" s="327">
        <v>181899</v>
      </c>
      <c r="Q15" s="327">
        <v>312915</v>
      </c>
    </row>
    <row r="16" spans="1:17" ht="15.75">
      <c r="A16" s="159"/>
      <c r="B16" s="151" t="s">
        <v>770</v>
      </c>
      <c r="C16" s="328">
        <v>1654345</v>
      </c>
      <c r="D16" s="328">
        <v>568016</v>
      </c>
      <c r="E16" s="328">
        <v>1017119</v>
      </c>
      <c r="F16" s="328">
        <v>1002752</v>
      </c>
      <c r="G16" s="328">
        <v>200208</v>
      </c>
      <c r="H16" s="328">
        <v>400190</v>
      </c>
      <c r="I16" s="328">
        <v>867245</v>
      </c>
      <c r="J16" s="328">
        <v>534115</v>
      </c>
      <c r="K16" s="328">
        <v>639402</v>
      </c>
      <c r="L16" s="328">
        <v>645379</v>
      </c>
      <c r="M16" s="328">
        <v>468456</v>
      </c>
      <c r="N16" s="328">
        <v>775366</v>
      </c>
      <c r="O16" s="328">
        <v>4169721</v>
      </c>
      <c r="P16" s="328">
        <v>1770795</v>
      </c>
      <c r="Q16" s="328">
        <v>2832077</v>
      </c>
    </row>
    <row r="17" spans="1:17" ht="15.75">
      <c r="A17" s="180" t="s">
        <v>878</v>
      </c>
      <c r="B17" s="171" t="s">
        <v>879</v>
      </c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</row>
    <row r="18" spans="1:17" ht="15.75">
      <c r="A18" s="167">
        <v>1</v>
      </c>
      <c r="B18" s="168" t="s">
        <v>13</v>
      </c>
      <c r="C18" s="327">
        <v>439</v>
      </c>
      <c r="D18" s="327">
        <v>75</v>
      </c>
      <c r="E18" s="327">
        <v>95</v>
      </c>
      <c r="F18" s="327">
        <v>2318</v>
      </c>
      <c r="G18" s="327">
        <v>156</v>
      </c>
      <c r="H18" s="327">
        <v>263</v>
      </c>
      <c r="I18" s="327">
        <v>3600</v>
      </c>
      <c r="J18" s="327">
        <v>512</v>
      </c>
      <c r="K18" s="327">
        <v>765</v>
      </c>
      <c r="L18" s="327">
        <v>1735</v>
      </c>
      <c r="M18" s="327">
        <v>833</v>
      </c>
      <c r="N18" s="327">
        <v>981</v>
      </c>
      <c r="O18" s="327">
        <v>8092</v>
      </c>
      <c r="P18" s="327">
        <v>1576</v>
      </c>
      <c r="Q18" s="327">
        <v>2104</v>
      </c>
    </row>
    <row r="19" spans="1:17" ht="15.75">
      <c r="A19" s="167">
        <v>2</v>
      </c>
      <c r="B19" s="168" t="s">
        <v>15</v>
      </c>
      <c r="C19" s="327">
        <v>1656</v>
      </c>
      <c r="D19" s="327">
        <v>1119</v>
      </c>
      <c r="E19" s="327">
        <v>1740</v>
      </c>
      <c r="F19" s="327">
        <v>3028</v>
      </c>
      <c r="G19" s="327">
        <v>337</v>
      </c>
      <c r="H19" s="327">
        <v>501</v>
      </c>
      <c r="I19" s="327">
        <v>33710</v>
      </c>
      <c r="J19" s="327">
        <v>11342</v>
      </c>
      <c r="K19" s="327">
        <v>18644</v>
      </c>
      <c r="L19" s="327">
        <v>5795</v>
      </c>
      <c r="M19" s="327">
        <v>1202</v>
      </c>
      <c r="N19" s="327">
        <v>2805</v>
      </c>
      <c r="O19" s="327">
        <v>44189</v>
      </c>
      <c r="P19" s="327">
        <v>14000</v>
      </c>
      <c r="Q19" s="327">
        <v>23690</v>
      </c>
    </row>
    <row r="20" spans="1:17" ht="15.75">
      <c r="A20" s="167">
        <v>3</v>
      </c>
      <c r="B20" s="168" t="s">
        <v>17</v>
      </c>
      <c r="C20" s="327">
        <v>6162</v>
      </c>
      <c r="D20" s="327">
        <v>2866</v>
      </c>
      <c r="E20" s="327">
        <v>6236</v>
      </c>
      <c r="F20" s="327">
        <v>4420</v>
      </c>
      <c r="G20" s="327">
        <v>1480</v>
      </c>
      <c r="H20" s="327">
        <v>3101</v>
      </c>
      <c r="I20" s="327">
        <v>18635</v>
      </c>
      <c r="J20" s="327">
        <v>3501</v>
      </c>
      <c r="K20" s="327">
        <v>7501</v>
      </c>
      <c r="L20" s="327">
        <v>9671</v>
      </c>
      <c r="M20" s="327">
        <v>334</v>
      </c>
      <c r="N20" s="327">
        <v>721</v>
      </c>
      <c r="O20" s="327">
        <v>38888</v>
      </c>
      <c r="P20" s="327">
        <v>8181</v>
      </c>
      <c r="Q20" s="327">
        <v>17559</v>
      </c>
    </row>
    <row r="21" spans="1:17" ht="15.75">
      <c r="A21" s="167">
        <v>4</v>
      </c>
      <c r="B21" s="169" t="s">
        <v>97</v>
      </c>
      <c r="C21" s="327">
        <v>42348</v>
      </c>
      <c r="D21" s="327">
        <v>24167</v>
      </c>
      <c r="E21" s="327">
        <v>31912</v>
      </c>
      <c r="F21" s="327">
        <v>113985</v>
      </c>
      <c r="G21" s="327">
        <v>16700</v>
      </c>
      <c r="H21" s="327">
        <v>26527</v>
      </c>
      <c r="I21" s="327">
        <v>72156</v>
      </c>
      <c r="J21" s="327">
        <v>4031</v>
      </c>
      <c r="K21" s="327">
        <v>7780</v>
      </c>
      <c r="L21" s="327">
        <v>151927</v>
      </c>
      <c r="M21" s="327">
        <v>2586</v>
      </c>
      <c r="N21" s="327">
        <v>4565</v>
      </c>
      <c r="O21" s="327">
        <v>380416</v>
      </c>
      <c r="P21" s="327">
        <v>47484</v>
      </c>
      <c r="Q21" s="327">
        <v>70784</v>
      </c>
    </row>
    <row r="22" spans="1:17" ht="15.75">
      <c r="A22" s="167">
        <v>5</v>
      </c>
      <c r="B22" s="169" t="s">
        <v>19</v>
      </c>
      <c r="C22" s="327">
        <v>8605</v>
      </c>
      <c r="D22" s="327">
        <v>1701</v>
      </c>
      <c r="E22" s="327">
        <v>2617</v>
      </c>
      <c r="F22" s="327">
        <v>3229</v>
      </c>
      <c r="G22" s="327">
        <v>349</v>
      </c>
      <c r="H22" s="327">
        <v>571</v>
      </c>
      <c r="I22" s="327">
        <v>17306</v>
      </c>
      <c r="J22" s="327">
        <v>0</v>
      </c>
      <c r="K22" s="327">
        <v>5446</v>
      </c>
      <c r="L22" s="327">
        <v>12888</v>
      </c>
      <c r="M22" s="327">
        <v>9989</v>
      </c>
      <c r="N22" s="327">
        <v>10858</v>
      </c>
      <c r="O22" s="327">
        <v>42028</v>
      </c>
      <c r="P22" s="327">
        <v>12039</v>
      </c>
      <c r="Q22" s="327">
        <v>19492</v>
      </c>
    </row>
    <row r="23" spans="1:17" ht="15.75">
      <c r="A23" s="167">
        <v>6</v>
      </c>
      <c r="B23" s="168" t="s">
        <v>98</v>
      </c>
      <c r="C23" s="327">
        <v>31427</v>
      </c>
      <c r="D23" s="327">
        <v>19961</v>
      </c>
      <c r="E23" s="327">
        <v>27923</v>
      </c>
      <c r="F23" s="327">
        <v>10461</v>
      </c>
      <c r="G23" s="327">
        <v>916</v>
      </c>
      <c r="H23" s="327">
        <v>1534</v>
      </c>
      <c r="I23" s="327">
        <v>15632</v>
      </c>
      <c r="J23" s="327">
        <v>5285</v>
      </c>
      <c r="K23" s="327">
        <v>8029</v>
      </c>
      <c r="L23" s="327">
        <v>6202</v>
      </c>
      <c r="M23" s="327">
        <v>2162</v>
      </c>
      <c r="N23" s="327">
        <v>4356</v>
      </c>
      <c r="O23" s="327">
        <v>63722</v>
      </c>
      <c r="P23" s="327">
        <v>28324</v>
      </c>
      <c r="Q23" s="327">
        <v>41842</v>
      </c>
    </row>
    <row r="24" spans="1:17" ht="15.75">
      <c r="A24" s="167">
        <v>7</v>
      </c>
      <c r="B24" s="169" t="s">
        <v>28</v>
      </c>
      <c r="C24" s="327">
        <v>2073</v>
      </c>
      <c r="D24" s="327">
        <v>3038</v>
      </c>
      <c r="E24" s="327">
        <v>3850</v>
      </c>
      <c r="F24" s="327">
        <v>1574</v>
      </c>
      <c r="G24" s="327">
        <v>71</v>
      </c>
      <c r="H24" s="327">
        <v>216</v>
      </c>
      <c r="I24" s="327">
        <v>990</v>
      </c>
      <c r="J24" s="327">
        <v>356</v>
      </c>
      <c r="K24" s="327">
        <v>412</v>
      </c>
      <c r="L24" s="327">
        <v>19844</v>
      </c>
      <c r="M24" s="327">
        <v>40</v>
      </c>
      <c r="N24" s="327">
        <v>255</v>
      </c>
      <c r="O24" s="327">
        <v>24481</v>
      </c>
      <c r="P24" s="327">
        <v>3505</v>
      </c>
      <c r="Q24" s="327">
        <v>4733</v>
      </c>
    </row>
    <row r="25" spans="1:17" ht="15.75">
      <c r="A25" s="167">
        <v>8</v>
      </c>
      <c r="B25" s="169" t="s">
        <v>32</v>
      </c>
      <c r="C25" s="327">
        <v>17823</v>
      </c>
      <c r="D25" s="327">
        <v>4893</v>
      </c>
      <c r="E25" s="327">
        <v>8143</v>
      </c>
      <c r="F25" s="327">
        <v>6408</v>
      </c>
      <c r="G25" s="327">
        <v>1523</v>
      </c>
      <c r="H25" s="327">
        <v>2818</v>
      </c>
      <c r="I25" s="327">
        <v>5691</v>
      </c>
      <c r="J25" s="327">
        <v>1537</v>
      </c>
      <c r="K25" s="327">
        <v>2557</v>
      </c>
      <c r="L25" s="327">
        <v>10361</v>
      </c>
      <c r="M25" s="327">
        <v>3214</v>
      </c>
      <c r="N25" s="327">
        <v>6014</v>
      </c>
      <c r="O25" s="327">
        <v>40283</v>
      </c>
      <c r="P25" s="327">
        <v>11167</v>
      </c>
      <c r="Q25" s="327">
        <v>19532</v>
      </c>
    </row>
    <row r="26" spans="1:17" ht="15.75">
      <c r="A26" s="167">
        <v>9</v>
      </c>
      <c r="B26" s="169" t="s">
        <v>99</v>
      </c>
      <c r="C26" s="327">
        <v>98655</v>
      </c>
      <c r="D26" s="327">
        <v>12443</v>
      </c>
      <c r="E26" s="327">
        <v>30723</v>
      </c>
      <c r="F26" s="327">
        <v>69512</v>
      </c>
      <c r="G26" s="327">
        <v>5033</v>
      </c>
      <c r="H26" s="327">
        <v>5995</v>
      </c>
      <c r="I26" s="327">
        <v>8502</v>
      </c>
      <c r="J26" s="327">
        <v>2729</v>
      </c>
      <c r="K26" s="327">
        <v>6510</v>
      </c>
      <c r="L26" s="327">
        <v>24841</v>
      </c>
      <c r="M26" s="327">
        <v>65607</v>
      </c>
      <c r="N26" s="327">
        <v>26273</v>
      </c>
      <c r="O26" s="327">
        <v>201510</v>
      </c>
      <c r="P26" s="327">
        <v>85812</v>
      </c>
      <c r="Q26" s="327">
        <v>69501</v>
      </c>
    </row>
    <row r="27" spans="1:17" ht="15.75">
      <c r="A27" s="167">
        <v>10</v>
      </c>
      <c r="B27" s="169" t="s">
        <v>100</v>
      </c>
      <c r="C27" s="327">
        <v>33166</v>
      </c>
      <c r="D27" s="327">
        <v>451</v>
      </c>
      <c r="E27" s="327">
        <v>1136</v>
      </c>
      <c r="F27" s="327">
        <v>9386</v>
      </c>
      <c r="G27" s="327">
        <v>16151</v>
      </c>
      <c r="H27" s="327">
        <v>16354</v>
      </c>
      <c r="I27" s="327">
        <v>4982</v>
      </c>
      <c r="J27" s="327">
        <v>623</v>
      </c>
      <c r="K27" s="327">
        <v>1085</v>
      </c>
      <c r="L27" s="327">
        <v>6251</v>
      </c>
      <c r="M27" s="327">
        <v>360</v>
      </c>
      <c r="N27" s="327">
        <v>1203</v>
      </c>
      <c r="O27" s="327">
        <v>53785</v>
      </c>
      <c r="P27" s="327">
        <v>17585</v>
      </c>
      <c r="Q27" s="327">
        <v>19778</v>
      </c>
    </row>
    <row r="28" spans="1:17" ht="15.75">
      <c r="A28" s="167">
        <v>11</v>
      </c>
      <c r="B28" s="169" t="s">
        <v>101</v>
      </c>
      <c r="C28" s="327">
        <v>11578</v>
      </c>
      <c r="D28" s="327">
        <v>2250</v>
      </c>
      <c r="E28" s="327">
        <v>7575</v>
      </c>
      <c r="F28" s="327">
        <v>5617</v>
      </c>
      <c r="G28" s="327">
        <v>1565</v>
      </c>
      <c r="H28" s="327">
        <v>3690</v>
      </c>
      <c r="I28" s="327">
        <v>49178</v>
      </c>
      <c r="J28" s="327">
        <v>15125</v>
      </c>
      <c r="K28" s="327">
        <v>25720</v>
      </c>
      <c r="L28" s="327">
        <v>5333</v>
      </c>
      <c r="M28" s="327">
        <v>6403</v>
      </c>
      <c r="N28" s="327">
        <v>11051</v>
      </c>
      <c r="O28" s="327">
        <v>71706</v>
      </c>
      <c r="P28" s="327">
        <v>25343</v>
      </c>
      <c r="Q28" s="327">
        <v>48036</v>
      </c>
    </row>
    <row r="29" spans="1:17" ht="15.75">
      <c r="A29" s="167">
        <v>12</v>
      </c>
      <c r="B29" s="169" t="s">
        <v>102</v>
      </c>
      <c r="C29" s="327">
        <v>0</v>
      </c>
      <c r="D29" s="327">
        <v>0</v>
      </c>
      <c r="E29" s="327">
        <v>0</v>
      </c>
      <c r="F29" s="327">
        <v>0</v>
      </c>
      <c r="G29" s="327">
        <v>0</v>
      </c>
      <c r="H29" s="327">
        <v>0</v>
      </c>
      <c r="I29" s="327">
        <v>0</v>
      </c>
      <c r="J29" s="327">
        <v>0</v>
      </c>
      <c r="K29" s="327">
        <v>0</v>
      </c>
      <c r="L29" s="327">
        <v>0</v>
      </c>
      <c r="M29" s="327">
        <v>0</v>
      </c>
      <c r="N29" s="327">
        <v>0</v>
      </c>
      <c r="O29" s="327">
        <v>0</v>
      </c>
      <c r="P29" s="327">
        <v>0</v>
      </c>
      <c r="Q29" s="327">
        <v>0</v>
      </c>
    </row>
    <row r="30" spans="1:17" ht="15.75">
      <c r="A30" s="167">
        <v>13</v>
      </c>
      <c r="B30" s="168" t="s">
        <v>103</v>
      </c>
      <c r="C30" s="327">
        <v>0</v>
      </c>
      <c r="D30" s="327">
        <v>0</v>
      </c>
      <c r="E30" s="327">
        <v>0</v>
      </c>
      <c r="F30" s="327">
        <v>0</v>
      </c>
      <c r="G30" s="327">
        <v>0</v>
      </c>
      <c r="H30" s="327">
        <v>0</v>
      </c>
      <c r="I30" s="327">
        <v>528</v>
      </c>
      <c r="J30" s="327">
        <v>95</v>
      </c>
      <c r="K30" s="327">
        <v>95</v>
      </c>
      <c r="L30" s="327">
        <v>506</v>
      </c>
      <c r="M30" s="327">
        <v>63</v>
      </c>
      <c r="N30" s="327">
        <v>63</v>
      </c>
      <c r="O30" s="327">
        <v>1034</v>
      </c>
      <c r="P30" s="327">
        <v>158</v>
      </c>
      <c r="Q30" s="327">
        <v>158</v>
      </c>
    </row>
    <row r="31" spans="1:17" ht="15.75">
      <c r="A31" s="167">
        <v>14</v>
      </c>
      <c r="B31" s="168" t="s">
        <v>104</v>
      </c>
      <c r="C31" s="327">
        <v>0</v>
      </c>
      <c r="D31" s="327">
        <v>0</v>
      </c>
      <c r="E31" s="327">
        <v>0</v>
      </c>
      <c r="F31" s="327">
        <v>0</v>
      </c>
      <c r="G31" s="327">
        <v>0</v>
      </c>
      <c r="H31" s="327">
        <v>0</v>
      </c>
      <c r="I31" s="327">
        <v>143</v>
      </c>
      <c r="J31" s="327">
        <v>6</v>
      </c>
      <c r="K31" s="327">
        <v>6</v>
      </c>
      <c r="L31" s="327">
        <v>0</v>
      </c>
      <c r="M31" s="327">
        <v>281</v>
      </c>
      <c r="N31" s="327">
        <v>281</v>
      </c>
      <c r="O31" s="327">
        <v>143</v>
      </c>
      <c r="P31" s="327">
        <v>287</v>
      </c>
      <c r="Q31" s="327">
        <v>287</v>
      </c>
    </row>
    <row r="32" spans="1:17" ht="15.75">
      <c r="A32" s="167">
        <v>15</v>
      </c>
      <c r="B32" s="168" t="s">
        <v>105</v>
      </c>
      <c r="C32" s="327">
        <v>17</v>
      </c>
      <c r="D32" s="327">
        <v>2965</v>
      </c>
      <c r="E32" s="327">
        <v>3865</v>
      </c>
      <c r="F32" s="327">
        <v>163</v>
      </c>
      <c r="G32" s="327">
        <v>360</v>
      </c>
      <c r="H32" s="327">
        <v>404</v>
      </c>
      <c r="I32" s="327">
        <v>1216</v>
      </c>
      <c r="J32" s="327">
        <v>1118</v>
      </c>
      <c r="K32" s="327">
        <v>1952</v>
      </c>
      <c r="L32" s="327">
        <v>4254</v>
      </c>
      <c r="M32" s="327">
        <v>0</v>
      </c>
      <c r="N32" s="327">
        <v>2008</v>
      </c>
      <c r="O32" s="327">
        <v>5650</v>
      </c>
      <c r="P32" s="327">
        <v>4443</v>
      </c>
      <c r="Q32" s="327">
        <v>8229</v>
      </c>
    </row>
    <row r="33" spans="1:17" ht="15.75">
      <c r="A33" s="167">
        <v>16</v>
      </c>
      <c r="B33" s="169" t="s">
        <v>106</v>
      </c>
      <c r="C33" s="327">
        <v>17814</v>
      </c>
      <c r="D33" s="327">
        <v>1571</v>
      </c>
      <c r="E33" s="327">
        <v>3220</v>
      </c>
      <c r="F33" s="327">
        <v>3311</v>
      </c>
      <c r="G33" s="327">
        <v>912</v>
      </c>
      <c r="H33" s="327">
        <v>1859</v>
      </c>
      <c r="I33" s="327">
        <v>7607</v>
      </c>
      <c r="J33" s="327">
        <v>873</v>
      </c>
      <c r="K33" s="327">
        <v>1764</v>
      </c>
      <c r="L33" s="327">
        <v>4844</v>
      </c>
      <c r="M33" s="327">
        <v>849</v>
      </c>
      <c r="N33" s="327">
        <v>1770</v>
      </c>
      <c r="O33" s="327">
        <v>33576</v>
      </c>
      <c r="P33" s="327">
        <v>4205</v>
      </c>
      <c r="Q33" s="327">
        <v>8613</v>
      </c>
    </row>
    <row r="34" spans="1:17" ht="15.75">
      <c r="A34" s="167">
        <v>17</v>
      </c>
      <c r="B34" s="169" t="s">
        <v>107</v>
      </c>
      <c r="C34" s="327">
        <v>19267</v>
      </c>
      <c r="D34" s="327">
        <v>7195</v>
      </c>
      <c r="E34" s="327">
        <v>13781</v>
      </c>
      <c r="F34" s="327">
        <v>39797</v>
      </c>
      <c r="G34" s="327">
        <v>14501</v>
      </c>
      <c r="H34" s="327">
        <v>31847</v>
      </c>
      <c r="I34" s="327">
        <v>15629</v>
      </c>
      <c r="J34" s="327">
        <v>9735</v>
      </c>
      <c r="K34" s="327">
        <v>19215</v>
      </c>
      <c r="L34" s="327">
        <v>14851</v>
      </c>
      <c r="M34" s="327">
        <v>2524</v>
      </c>
      <c r="N34" s="327">
        <v>3374</v>
      </c>
      <c r="O34" s="327">
        <v>89544</v>
      </c>
      <c r="P34" s="327">
        <v>33955</v>
      </c>
      <c r="Q34" s="327">
        <v>68217</v>
      </c>
    </row>
    <row r="35" spans="1:17" ht="15.75">
      <c r="A35" s="167">
        <v>18</v>
      </c>
      <c r="B35" s="169" t="s">
        <v>108</v>
      </c>
      <c r="C35" s="327">
        <v>0</v>
      </c>
      <c r="D35" s="327">
        <v>0</v>
      </c>
      <c r="E35" s="327">
        <v>0</v>
      </c>
      <c r="F35" s="327">
        <v>11592</v>
      </c>
      <c r="G35" s="327">
        <v>199</v>
      </c>
      <c r="H35" s="327">
        <v>383</v>
      </c>
      <c r="I35" s="327">
        <v>7888</v>
      </c>
      <c r="J35" s="327">
        <v>47</v>
      </c>
      <c r="K35" s="327">
        <v>75</v>
      </c>
      <c r="L35" s="327">
        <v>0</v>
      </c>
      <c r="M35" s="327">
        <v>0</v>
      </c>
      <c r="N35" s="327">
        <v>329</v>
      </c>
      <c r="O35" s="327">
        <v>19480</v>
      </c>
      <c r="P35" s="327">
        <v>246</v>
      </c>
      <c r="Q35" s="327">
        <v>787</v>
      </c>
    </row>
    <row r="36" spans="1:17" ht="15.75">
      <c r="A36" s="170">
        <v>19</v>
      </c>
      <c r="B36" s="169" t="s">
        <v>368</v>
      </c>
      <c r="C36" s="327">
        <v>0</v>
      </c>
      <c r="D36" s="327">
        <v>0</v>
      </c>
      <c r="E36" s="327">
        <v>0</v>
      </c>
      <c r="F36" s="327">
        <v>0</v>
      </c>
      <c r="G36" s="327">
        <v>0</v>
      </c>
      <c r="H36" s="327">
        <v>0</v>
      </c>
      <c r="I36" s="327">
        <v>0</v>
      </c>
      <c r="J36" s="327">
        <v>0</v>
      </c>
      <c r="K36" s="327">
        <v>0</v>
      </c>
      <c r="L36" s="327">
        <v>18274</v>
      </c>
      <c r="M36" s="327">
        <v>0</v>
      </c>
      <c r="N36" s="327">
        <v>0</v>
      </c>
      <c r="O36" s="327">
        <v>18274</v>
      </c>
      <c r="P36" s="327">
        <v>0</v>
      </c>
      <c r="Q36" s="327">
        <v>0</v>
      </c>
    </row>
    <row r="37" spans="1:17" ht="15.75">
      <c r="A37" s="167"/>
      <c r="B37" s="171" t="s">
        <v>773</v>
      </c>
      <c r="C37" s="328">
        <v>291030</v>
      </c>
      <c r="D37" s="328">
        <v>84695</v>
      </c>
      <c r="E37" s="328">
        <v>142816</v>
      </c>
      <c r="F37" s="328">
        <v>284801</v>
      </c>
      <c r="G37" s="328">
        <v>60253</v>
      </c>
      <c r="H37" s="328">
        <v>96063</v>
      </c>
      <c r="I37" s="328">
        <v>263393</v>
      </c>
      <c r="J37" s="328">
        <v>56915</v>
      </c>
      <c r="K37" s="328">
        <v>107556</v>
      </c>
      <c r="L37" s="328">
        <v>297577</v>
      </c>
      <c r="M37" s="328">
        <v>96447</v>
      </c>
      <c r="N37" s="328">
        <v>76907</v>
      </c>
      <c r="O37" s="328">
        <v>1136801</v>
      </c>
      <c r="P37" s="328">
        <v>298310</v>
      </c>
      <c r="Q37" s="328">
        <v>423342</v>
      </c>
    </row>
    <row r="38" spans="1:17" ht="15.75">
      <c r="A38" s="662"/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</row>
    <row r="39" spans="1:17" ht="15.75">
      <c r="A39" s="662" t="s">
        <v>956</v>
      </c>
      <c r="B39" s="662"/>
      <c r="C39" s="662"/>
      <c r="D39" s="662"/>
      <c r="E39" s="662"/>
      <c r="F39" s="662"/>
      <c r="G39" s="662"/>
      <c r="H39" s="662"/>
      <c r="I39" s="662"/>
      <c r="J39" s="662"/>
      <c r="K39" s="662"/>
      <c r="L39" s="662"/>
      <c r="M39" s="662"/>
      <c r="N39" s="662"/>
      <c r="O39" s="662"/>
      <c r="P39" s="662"/>
      <c r="Q39" s="662"/>
    </row>
    <row r="40" spans="1:17" ht="15.75">
      <c r="A40" s="662" t="s">
        <v>957</v>
      </c>
      <c r="B40" s="662"/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2"/>
    </row>
    <row r="41" spans="1:17" ht="15.75">
      <c r="A41" s="663" t="s">
        <v>967</v>
      </c>
      <c r="B41" s="663"/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3"/>
      <c r="P41" s="663"/>
      <c r="Q41" s="663"/>
    </row>
    <row r="42" spans="1:17" ht="15.75">
      <c r="A42" s="664" t="s">
        <v>959</v>
      </c>
      <c r="B42" s="661" t="s">
        <v>5</v>
      </c>
      <c r="C42" s="600" t="s">
        <v>960</v>
      </c>
      <c r="D42" s="600"/>
      <c r="E42" s="600"/>
      <c r="F42" s="600"/>
      <c r="G42" s="600"/>
      <c r="H42" s="600"/>
      <c r="I42" s="661" t="s">
        <v>807</v>
      </c>
      <c r="J42" s="661"/>
      <c r="K42" s="665"/>
      <c r="L42" s="661" t="s">
        <v>808</v>
      </c>
      <c r="M42" s="661"/>
      <c r="N42" s="661"/>
      <c r="O42" s="661" t="s">
        <v>87</v>
      </c>
      <c r="P42" s="661"/>
      <c r="Q42" s="661"/>
    </row>
    <row r="43" spans="1:17" ht="15.75">
      <c r="A43" s="664"/>
      <c r="B43" s="661"/>
      <c r="C43" s="600" t="s">
        <v>961</v>
      </c>
      <c r="D43" s="600"/>
      <c r="E43" s="600"/>
      <c r="F43" s="600" t="s">
        <v>962</v>
      </c>
      <c r="G43" s="600"/>
      <c r="H43" s="600"/>
      <c r="I43" s="665"/>
      <c r="J43" s="665"/>
      <c r="K43" s="665"/>
      <c r="L43" s="661"/>
      <c r="M43" s="661"/>
      <c r="N43" s="661"/>
      <c r="O43" s="661"/>
      <c r="P43" s="661"/>
      <c r="Q43" s="661"/>
    </row>
    <row r="44" spans="1:17">
      <c r="A44" s="664"/>
      <c r="B44" s="661"/>
      <c r="C44" s="661" t="s">
        <v>963</v>
      </c>
      <c r="D44" s="660" t="s">
        <v>964</v>
      </c>
      <c r="E44" s="660"/>
      <c r="F44" s="661" t="s">
        <v>963</v>
      </c>
      <c r="G44" s="660" t="s">
        <v>964</v>
      </c>
      <c r="H44" s="660"/>
      <c r="I44" s="661" t="s">
        <v>963</v>
      </c>
      <c r="J44" s="660" t="s">
        <v>964</v>
      </c>
      <c r="K44" s="660"/>
      <c r="L44" s="661" t="s">
        <v>963</v>
      </c>
      <c r="M44" s="660" t="s">
        <v>964</v>
      </c>
      <c r="N44" s="660"/>
      <c r="O44" s="661" t="s">
        <v>963</v>
      </c>
      <c r="P44" s="660" t="s">
        <v>964</v>
      </c>
      <c r="Q44" s="660"/>
    </row>
    <row r="45" spans="1:17" ht="26.25">
      <c r="A45" s="664"/>
      <c r="B45" s="661"/>
      <c r="C45" s="661"/>
      <c r="D45" s="323" t="s">
        <v>965</v>
      </c>
      <c r="E45" s="323" t="s">
        <v>966</v>
      </c>
      <c r="F45" s="661"/>
      <c r="G45" s="323" t="s">
        <v>965</v>
      </c>
      <c r="H45" s="323" t="s">
        <v>966</v>
      </c>
      <c r="I45" s="661"/>
      <c r="J45" s="323" t="s">
        <v>965</v>
      </c>
      <c r="K45" s="323" t="s">
        <v>966</v>
      </c>
      <c r="L45" s="661"/>
      <c r="M45" s="323" t="s">
        <v>965</v>
      </c>
      <c r="N45" s="323" t="s">
        <v>966</v>
      </c>
      <c r="O45" s="661"/>
      <c r="P45" s="323" t="s">
        <v>965</v>
      </c>
      <c r="Q45" s="323" t="s">
        <v>966</v>
      </c>
    </row>
    <row r="46" spans="1:17" ht="15.75">
      <c r="A46" s="180" t="s">
        <v>776</v>
      </c>
      <c r="B46" s="171" t="s">
        <v>777</v>
      </c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</row>
    <row r="47" spans="1:17" ht="15.75">
      <c r="A47" s="170">
        <v>1</v>
      </c>
      <c r="B47" s="169" t="s">
        <v>119</v>
      </c>
      <c r="C47" s="327">
        <v>230726</v>
      </c>
      <c r="D47" s="327">
        <v>4271</v>
      </c>
      <c r="E47" s="327">
        <v>13658</v>
      </c>
      <c r="F47" s="327">
        <v>32338</v>
      </c>
      <c r="G47" s="327">
        <v>9497</v>
      </c>
      <c r="H47" s="327">
        <v>18720</v>
      </c>
      <c r="I47" s="327">
        <v>76651</v>
      </c>
      <c r="J47" s="327">
        <v>10139</v>
      </c>
      <c r="K47" s="327">
        <v>29361</v>
      </c>
      <c r="L47" s="327">
        <v>312719</v>
      </c>
      <c r="M47" s="327">
        <v>638</v>
      </c>
      <c r="N47" s="327">
        <v>8568</v>
      </c>
      <c r="O47" s="327">
        <v>652434</v>
      </c>
      <c r="P47" s="327">
        <v>24545</v>
      </c>
      <c r="Q47" s="327">
        <v>70307</v>
      </c>
    </row>
    <row r="48" spans="1:17" ht="15.75">
      <c r="A48" s="170">
        <v>2</v>
      </c>
      <c r="B48" s="169" t="s">
        <v>120</v>
      </c>
      <c r="C48" s="327">
        <v>4</v>
      </c>
      <c r="D48" s="327">
        <v>2</v>
      </c>
      <c r="E48" s="327">
        <v>4</v>
      </c>
      <c r="F48" s="327">
        <v>272</v>
      </c>
      <c r="G48" s="327">
        <v>270</v>
      </c>
      <c r="H48" s="327">
        <v>272</v>
      </c>
      <c r="I48" s="327">
        <v>4205</v>
      </c>
      <c r="J48" s="327">
        <v>405</v>
      </c>
      <c r="K48" s="327">
        <v>713</v>
      </c>
      <c r="L48" s="327">
        <v>5403</v>
      </c>
      <c r="M48" s="327">
        <v>0</v>
      </c>
      <c r="N48" s="327">
        <v>202</v>
      </c>
      <c r="O48" s="327">
        <v>9884</v>
      </c>
      <c r="P48" s="327">
        <v>677</v>
      </c>
      <c r="Q48" s="327">
        <v>1191</v>
      </c>
    </row>
    <row r="49" spans="1:17" ht="15.75">
      <c r="A49" s="170">
        <v>3</v>
      </c>
      <c r="B49" s="169" t="s">
        <v>121</v>
      </c>
      <c r="C49" s="327">
        <v>1121</v>
      </c>
      <c r="D49" s="327">
        <v>929</v>
      </c>
      <c r="E49" s="327">
        <v>929</v>
      </c>
      <c r="F49" s="327">
        <v>72</v>
      </c>
      <c r="G49" s="327">
        <v>0</v>
      </c>
      <c r="H49" s="327">
        <v>0</v>
      </c>
      <c r="I49" s="327">
        <v>259</v>
      </c>
      <c r="J49" s="327">
        <v>47</v>
      </c>
      <c r="K49" s="327">
        <v>85</v>
      </c>
      <c r="L49" s="327">
        <v>21</v>
      </c>
      <c r="M49" s="327">
        <v>7</v>
      </c>
      <c r="N49" s="327">
        <v>11</v>
      </c>
      <c r="O49" s="327">
        <v>1473</v>
      </c>
      <c r="P49" s="327">
        <v>983</v>
      </c>
      <c r="Q49" s="327">
        <v>1025</v>
      </c>
    </row>
    <row r="50" spans="1:17" ht="15.75">
      <c r="A50" s="170">
        <v>4</v>
      </c>
      <c r="B50" s="169" t="s">
        <v>122</v>
      </c>
      <c r="C50" s="327">
        <v>975</v>
      </c>
      <c r="D50" s="327">
        <v>338</v>
      </c>
      <c r="E50" s="327">
        <v>1021</v>
      </c>
      <c r="F50" s="327">
        <v>679</v>
      </c>
      <c r="G50" s="327">
        <v>0</v>
      </c>
      <c r="H50" s="327">
        <v>25</v>
      </c>
      <c r="I50" s="327">
        <v>1817</v>
      </c>
      <c r="J50" s="327">
        <v>920</v>
      </c>
      <c r="K50" s="327">
        <v>1426</v>
      </c>
      <c r="L50" s="327">
        <v>0</v>
      </c>
      <c r="M50" s="327">
        <v>360</v>
      </c>
      <c r="N50" s="327">
        <v>752</v>
      </c>
      <c r="O50" s="327">
        <v>3471</v>
      </c>
      <c r="P50" s="327">
        <v>1618</v>
      </c>
      <c r="Q50" s="327">
        <v>3224</v>
      </c>
    </row>
    <row r="51" spans="1:17" ht="15.75">
      <c r="A51" s="170">
        <v>5</v>
      </c>
      <c r="B51" s="169" t="s">
        <v>123</v>
      </c>
      <c r="C51" s="327">
        <v>3275</v>
      </c>
      <c r="D51" s="327">
        <v>236</v>
      </c>
      <c r="E51" s="327">
        <v>528</v>
      </c>
      <c r="F51" s="327">
        <v>0</v>
      </c>
      <c r="G51" s="327">
        <v>0</v>
      </c>
      <c r="H51" s="327">
        <v>10</v>
      </c>
      <c r="I51" s="327">
        <v>11</v>
      </c>
      <c r="J51" s="327">
        <v>0</v>
      </c>
      <c r="K51" s="327">
        <v>146</v>
      </c>
      <c r="L51" s="327">
        <v>19</v>
      </c>
      <c r="M51" s="327">
        <v>0</v>
      </c>
      <c r="N51" s="327">
        <v>0</v>
      </c>
      <c r="O51" s="327">
        <v>3305</v>
      </c>
      <c r="P51" s="327">
        <v>236</v>
      </c>
      <c r="Q51" s="327">
        <v>684</v>
      </c>
    </row>
    <row r="52" spans="1:17" ht="15.75">
      <c r="A52" s="170">
        <v>6</v>
      </c>
      <c r="B52" s="169" t="s">
        <v>124</v>
      </c>
      <c r="C52" s="327">
        <v>27486</v>
      </c>
      <c r="D52" s="327">
        <v>8158</v>
      </c>
      <c r="E52" s="327">
        <v>16294</v>
      </c>
      <c r="F52" s="327">
        <v>0</v>
      </c>
      <c r="G52" s="327">
        <v>0</v>
      </c>
      <c r="H52" s="327">
        <v>0</v>
      </c>
      <c r="I52" s="327">
        <v>27999</v>
      </c>
      <c r="J52" s="327">
        <v>6163</v>
      </c>
      <c r="K52" s="327">
        <v>10718</v>
      </c>
      <c r="L52" s="327">
        <v>0</v>
      </c>
      <c r="M52" s="327">
        <v>8250</v>
      </c>
      <c r="N52" s="327">
        <v>8879</v>
      </c>
      <c r="O52" s="327">
        <v>55485</v>
      </c>
      <c r="P52" s="327">
        <v>22571</v>
      </c>
      <c r="Q52" s="327">
        <v>35891</v>
      </c>
    </row>
    <row r="53" spans="1:17" ht="15.75">
      <c r="A53" s="170">
        <v>7</v>
      </c>
      <c r="B53" s="168" t="s">
        <v>125</v>
      </c>
      <c r="C53" s="327">
        <v>0</v>
      </c>
      <c r="D53" s="327">
        <v>0</v>
      </c>
      <c r="E53" s="327">
        <v>0</v>
      </c>
      <c r="F53" s="327">
        <v>0</v>
      </c>
      <c r="G53" s="327">
        <v>0</v>
      </c>
      <c r="H53" s="327">
        <v>0</v>
      </c>
      <c r="I53" s="327">
        <v>0</v>
      </c>
      <c r="J53" s="327">
        <v>0</v>
      </c>
      <c r="K53" s="327">
        <v>0</v>
      </c>
      <c r="L53" s="327">
        <v>305</v>
      </c>
      <c r="M53" s="327">
        <v>0</v>
      </c>
      <c r="N53" s="327">
        <v>0</v>
      </c>
      <c r="O53" s="327">
        <v>305</v>
      </c>
      <c r="P53" s="327">
        <v>0</v>
      </c>
      <c r="Q53" s="327">
        <v>0</v>
      </c>
    </row>
    <row r="54" spans="1:17" ht="15.75">
      <c r="A54" s="170">
        <v>8</v>
      </c>
      <c r="B54" s="169" t="s">
        <v>126</v>
      </c>
      <c r="C54" s="327">
        <v>1224</v>
      </c>
      <c r="D54" s="327">
        <v>52</v>
      </c>
      <c r="E54" s="327">
        <v>95</v>
      </c>
      <c r="F54" s="327">
        <v>19705</v>
      </c>
      <c r="G54" s="327">
        <v>6846</v>
      </c>
      <c r="H54" s="327">
        <v>13160</v>
      </c>
      <c r="I54" s="327">
        <v>5136</v>
      </c>
      <c r="J54" s="327">
        <v>185</v>
      </c>
      <c r="K54" s="327">
        <v>353</v>
      </c>
      <c r="L54" s="327">
        <v>3648</v>
      </c>
      <c r="M54" s="327">
        <v>2542</v>
      </c>
      <c r="N54" s="327">
        <v>4843</v>
      </c>
      <c r="O54" s="327">
        <v>29713</v>
      </c>
      <c r="P54" s="327">
        <v>9625</v>
      </c>
      <c r="Q54" s="327">
        <v>18451</v>
      </c>
    </row>
    <row r="55" spans="1:17" ht="15.75">
      <c r="A55" s="170">
        <v>9</v>
      </c>
      <c r="B55" s="168" t="s">
        <v>127</v>
      </c>
      <c r="C55" s="327">
        <v>357</v>
      </c>
      <c r="D55" s="327">
        <v>0</v>
      </c>
      <c r="E55" s="327">
        <v>1</v>
      </c>
      <c r="F55" s="327">
        <v>169</v>
      </c>
      <c r="G55" s="327">
        <v>0</v>
      </c>
      <c r="H55" s="327">
        <v>0</v>
      </c>
      <c r="I55" s="327">
        <v>3052</v>
      </c>
      <c r="J55" s="327">
        <v>1407</v>
      </c>
      <c r="K55" s="327">
        <v>3598</v>
      </c>
      <c r="L55" s="327">
        <v>4100</v>
      </c>
      <c r="M55" s="327">
        <v>190</v>
      </c>
      <c r="N55" s="327">
        <v>726</v>
      </c>
      <c r="O55" s="327">
        <v>7678</v>
      </c>
      <c r="P55" s="327">
        <v>1597</v>
      </c>
      <c r="Q55" s="327">
        <v>4325</v>
      </c>
    </row>
    <row r="56" spans="1:17" ht="15.75">
      <c r="A56" s="170">
        <v>10</v>
      </c>
      <c r="B56" s="168" t="s">
        <v>128</v>
      </c>
      <c r="C56" s="327">
        <v>13943</v>
      </c>
      <c r="D56" s="327">
        <v>31558</v>
      </c>
      <c r="E56" s="327">
        <v>32664</v>
      </c>
      <c r="F56" s="327">
        <v>12411</v>
      </c>
      <c r="G56" s="327">
        <v>741</v>
      </c>
      <c r="H56" s="327">
        <v>2095</v>
      </c>
      <c r="I56" s="327">
        <v>9323</v>
      </c>
      <c r="J56" s="327">
        <v>5930</v>
      </c>
      <c r="K56" s="327">
        <v>9739</v>
      </c>
      <c r="L56" s="327">
        <v>14587</v>
      </c>
      <c r="M56" s="327">
        <v>4337</v>
      </c>
      <c r="N56" s="327">
        <v>7938</v>
      </c>
      <c r="O56" s="327">
        <v>50264</v>
      </c>
      <c r="P56" s="327">
        <v>42566</v>
      </c>
      <c r="Q56" s="327">
        <v>52436</v>
      </c>
    </row>
    <row r="57" spans="1:17" ht="15.75">
      <c r="A57" s="170">
        <v>11</v>
      </c>
      <c r="B57" s="169" t="s">
        <v>129</v>
      </c>
      <c r="C57" s="327">
        <v>6934</v>
      </c>
      <c r="D57" s="327">
        <v>4139</v>
      </c>
      <c r="E57" s="327">
        <v>5562</v>
      </c>
      <c r="F57" s="327">
        <v>1023</v>
      </c>
      <c r="G57" s="327">
        <v>3579</v>
      </c>
      <c r="H57" s="327">
        <v>3983</v>
      </c>
      <c r="I57" s="327">
        <v>4331</v>
      </c>
      <c r="J57" s="327">
        <v>599</v>
      </c>
      <c r="K57" s="327">
        <v>4265</v>
      </c>
      <c r="L57" s="327">
        <v>7127</v>
      </c>
      <c r="M57" s="327">
        <v>313</v>
      </c>
      <c r="N57" s="327">
        <v>3178</v>
      </c>
      <c r="O57" s="327">
        <v>19415</v>
      </c>
      <c r="P57" s="327">
        <v>8630</v>
      </c>
      <c r="Q57" s="327">
        <v>16988</v>
      </c>
    </row>
    <row r="58" spans="1:17" ht="15.75">
      <c r="A58" s="170">
        <v>12</v>
      </c>
      <c r="B58" s="168" t="s">
        <v>130</v>
      </c>
      <c r="C58" s="327">
        <v>431</v>
      </c>
      <c r="D58" s="327">
        <v>105</v>
      </c>
      <c r="E58" s="327">
        <v>260</v>
      </c>
      <c r="F58" s="327">
        <v>3</v>
      </c>
      <c r="G58" s="327">
        <v>0</v>
      </c>
      <c r="H58" s="327">
        <v>3</v>
      </c>
      <c r="I58" s="327">
        <v>7543</v>
      </c>
      <c r="J58" s="327">
        <v>2128</v>
      </c>
      <c r="K58" s="327">
        <v>5662</v>
      </c>
      <c r="L58" s="327">
        <v>2991</v>
      </c>
      <c r="M58" s="327">
        <v>115</v>
      </c>
      <c r="N58" s="327">
        <v>240</v>
      </c>
      <c r="O58" s="327">
        <v>10968</v>
      </c>
      <c r="P58" s="327">
        <v>2348</v>
      </c>
      <c r="Q58" s="327">
        <v>6165</v>
      </c>
    </row>
    <row r="59" spans="1:17" ht="15.75">
      <c r="A59" s="170">
        <v>13</v>
      </c>
      <c r="B59" s="169" t="s">
        <v>778</v>
      </c>
      <c r="C59" s="327">
        <v>45389</v>
      </c>
      <c r="D59" s="327">
        <v>14010</v>
      </c>
      <c r="E59" s="327">
        <v>23675</v>
      </c>
      <c r="F59" s="327">
        <v>144503</v>
      </c>
      <c r="G59" s="327">
        <v>17235</v>
      </c>
      <c r="H59" s="327">
        <v>35908</v>
      </c>
      <c r="I59" s="327">
        <v>90707</v>
      </c>
      <c r="J59" s="327">
        <v>16438</v>
      </c>
      <c r="K59" s="327">
        <v>31627</v>
      </c>
      <c r="L59" s="327">
        <v>64000</v>
      </c>
      <c r="M59" s="327">
        <v>35994</v>
      </c>
      <c r="N59" s="327">
        <v>50084</v>
      </c>
      <c r="O59" s="327">
        <v>344599</v>
      </c>
      <c r="P59" s="327">
        <v>83677</v>
      </c>
      <c r="Q59" s="327">
        <v>141294</v>
      </c>
    </row>
    <row r="60" spans="1:17" ht="15.75">
      <c r="A60" s="170">
        <v>14</v>
      </c>
      <c r="B60" s="169" t="s">
        <v>367</v>
      </c>
      <c r="C60" s="327">
        <v>108605</v>
      </c>
      <c r="D60" s="327">
        <v>21724</v>
      </c>
      <c r="E60" s="327">
        <v>42640</v>
      </c>
      <c r="F60" s="327">
        <v>42709</v>
      </c>
      <c r="G60" s="327">
        <v>3120</v>
      </c>
      <c r="H60" s="327">
        <v>8359</v>
      </c>
      <c r="I60" s="327">
        <v>142938</v>
      </c>
      <c r="J60" s="327">
        <v>56372</v>
      </c>
      <c r="K60" s="327">
        <v>107101</v>
      </c>
      <c r="L60" s="327">
        <v>26873</v>
      </c>
      <c r="M60" s="327">
        <v>8778</v>
      </c>
      <c r="N60" s="327">
        <v>15542</v>
      </c>
      <c r="O60" s="327">
        <v>321125</v>
      </c>
      <c r="P60" s="327">
        <v>89994</v>
      </c>
      <c r="Q60" s="327">
        <v>173642</v>
      </c>
    </row>
    <row r="61" spans="1:17" ht="15.75">
      <c r="A61" s="170">
        <v>15</v>
      </c>
      <c r="B61" s="169" t="s">
        <v>779</v>
      </c>
      <c r="C61" s="327">
        <v>15887</v>
      </c>
      <c r="D61" s="327">
        <v>0</v>
      </c>
      <c r="E61" s="327">
        <v>13681</v>
      </c>
      <c r="F61" s="327">
        <v>53474</v>
      </c>
      <c r="G61" s="327">
        <v>0</v>
      </c>
      <c r="H61" s="327">
        <v>19941</v>
      </c>
      <c r="I61" s="327">
        <v>38451</v>
      </c>
      <c r="J61" s="327">
        <v>0</v>
      </c>
      <c r="K61" s="327">
        <v>205594</v>
      </c>
      <c r="L61" s="327">
        <v>125</v>
      </c>
      <c r="M61" s="327">
        <v>0</v>
      </c>
      <c r="N61" s="327">
        <v>92582</v>
      </c>
      <c r="O61" s="327">
        <v>107937</v>
      </c>
      <c r="P61" s="327">
        <v>0</v>
      </c>
      <c r="Q61" s="327">
        <v>331798</v>
      </c>
    </row>
    <row r="62" spans="1:17" ht="15.75">
      <c r="A62" s="170">
        <v>16</v>
      </c>
      <c r="B62" s="169" t="s">
        <v>968</v>
      </c>
      <c r="C62" s="327">
        <v>0</v>
      </c>
      <c r="D62" s="327">
        <v>0</v>
      </c>
      <c r="E62" s="327">
        <v>0</v>
      </c>
      <c r="F62" s="327">
        <v>0</v>
      </c>
      <c r="G62" s="327">
        <v>2889</v>
      </c>
      <c r="H62" s="327">
        <v>5091</v>
      </c>
      <c r="I62" s="327">
        <v>0</v>
      </c>
      <c r="J62" s="327">
        <v>11678</v>
      </c>
      <c r="K62" s="327">
        <v>21474</v>
      </c>
      <c r="L62" s="327">
        <v>0</v>
      </c>
      <c r="M62" s="327">
        <v>0</v>
      </c>
      <c r="N62" s="327">
        <v>0</v>
      </c>
      <c r="O62" s="327">
        <v>0</v>
      </c>
      <c r="P62" s="327">
        <v>14567</v>
      </c>
      <c r="Q62" s="327">
        <v>26565</v>
      </c>
    </row>
    <row r="63" spans="1:17" ht="15.75">
      <c r="A63" s="170">
        <v>17</v>
      </c>
      <c r="B63" s="169" t="s">
        <v>782</v>
      </c>
      <c r="C63" s="327">
        <v>0</v>
      </c>
      <c r="D63" s="327">
        <v>0</v>
      </c>
      <c r="E63" s="327">
        <v>0</v>
      </c>
      <c r="F63" s="327">
        <v>14632</v>
      </c>
      <c r="G63" s="327">
        <v>2888</v>
      </c>
      <c r="H63" s="327">
        <v>5222</v>
      </c>
      <c r="I63" s="327">
        <v>21506</v>
      </c>
      <c r="J63" s="327">
        <v>18563</v>
      </c>
      <c r="K63" s="327">
        <v>26695</v>
      </c>
      <c r="L63" s="327">
        <v>1678</v>
      </c>
      <c r="M63" s="327">
        <v>321</v>
      </c>
      <c r="N63" s="327">
        <v>341</v>
      </c>
      <c r="O63" s="327">
        <v>37816</v>
      </c>
      <c r="P63" s="327">
        <v>21772</v>
      </c>
      <c r="Q63" s="327">
        <v>32258</v>
      </c>
    </row>
    <row r="64" spans="1:17" ht="15.75">
      <c r="A64" s="170">
        <v>18</v>
      </c>
      <c r="B64" s="169" t="s">
        <v>772</v>
      </c>
      <c r="C64" s="327">
        <v>0</v>
      </c>
      <c r="D64" s="327">
        <v>0</v>
      </c>
      <c r="E64" s="327">
        <v>0</v>
      </c>
      <c r="F64" s="327">
        <v>0</v>
      </c>
      <c r="G64" s="327">
        <v>0</v>
      </c>
      <c r="H64" s="327">
        <v>0</v>
      </c>
      <c r="I64" s="327">
        <v>0</v>
      </c>
      <c r="J64" s="327">
        <v>0</v>
      </c>
      <c r="K64" s="327">
        <v>0</v>
      </c>
      <c r="L64" s="327">
        <v>0</v>
      </c>
      <c r="M64" s="327">
        <v>15</v>
      </c>
      <c r="N64" s="327">
        <v>5</v>
      </c>
      <c r="O64" s="327">
        <v>0</v>
      </c>
      <c r="P64" s="327">
        <v>5</v>
      </c>
      <c r="Q64" s="327">
        <v>15</v>
      </c>
    </row>
    <row r="65" spans="1:18" ht="15.75">
      <c r="A65" s="180"/>
      <c r="B65" s="171" t="s">
        <v>783</v>
      </c>
      <c r="C65" s="328">
        <v>456357</v>
      </c>
      <c r="D65" s="328">
        <v>85522</v>
      </c>
      <c r="E65" s="328">
        <v>151012</v>
      </c>
      <c r="F65" s="328">
        <v>321990</v>
      </c>
      <c r="G65" s="328">
        <v>47065</v>
      </c>
      <c r="H65" s="328">
        <v>112789</v>
      </c>
      <c r="I65" s="328">
        <v>433929</v>
      </c>
      <c r="J65" s="328">
        <v>130974</v>
      </c>
      <c r="K65" s="328">
        <v>458557</v>
      </c>
      <c r="L65" s="328">
        <v>443596</v>
      </c>
      <c r="M65" s="328">
        <v>61860</v>
      </c>
      <c r="N65" s="328">
        <v>193901</v>
      </c>
      <c r="O65" s="328">
        <v>1655872</v>
      </c>
      <c r="P65" s="328">
        <v>325421</v>
      </c>
      <c r="Q65" s="328">
        <v>916259</v>
      </c>
    </row>
    <row r="66" spans="1:18" ht="15.75">
      <c r="A66" s="180" t="s">
        <v>784</v>
      </c>
      <c r="B66" s="171" t="s">
        <v>785</v>
      </c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</row>
    <row r="67" spans="1:18" ht="15.75">
      <c r="A67" s="167">
        <v>1</v>
      </c>
      <c r="B67" s="168" t="s">
        <v>56</v>
      </c>
      <c r="C67" s="327">
        <v>79556</v>
      </c>
      <c r="D67" s="327">
        <v>37929</v>
      </c>
      <c r="E67" s="327">
        <v>79284</v>
      </c>
      <c r="F67" s="327">
        <v>76153</v>
      </c>
      <c r="G67" s="327">
        <v>3215</v>
      </c>
      <c r="H67" s="327">
        <v>5808</v>
      </c>
      <c r="I67" s="327">
        <v>24133</v>
      </c>
      <c r="J67" s="327">
        <v>8313</v>
      </c>
      <c r="K67" s="327">
        <v>14767</v>
      </c>
      <c r="L67" s="327">
        <v>57091</v>
      </c>
      <c r="M67" s="327">
        <v>19801</v>
      </c>
      <c r="N67" s="327">
        <v>20886</v>
      </c>
      <c r="O67" s="327">
        <v>236933</v>
      </c>
      <c r="P67" s="327">
        <v>69258</v>
      </c>
      <c r="Q67" s="327">
        <v>120745</v>
      </c>
    </row>
    <row r="68" spans="1:18" ht="15.75">
      <c r="A68" s="170">
        <v>2</v>
      </c>
      <c r="B68" s="169" t="s">
        <v>788</v>
      </c>
      <c r="C68" s="327">
        <v>240049</v>
      </c>
      <c r="D68" s="327">
        <v>88781</v>
      </c>
      <c r="E68" s="327">
        <v>158308</v>
      </c>
      <c r="F68" s="327">
        <v>33440</v>
      </c>
      <c r="G68" s="327">
        <v>4398</v>
      </c>
      <c r="H68" s="327">
        <v>7461</v>
      </c>
      <c r="I68" s="327">
        <v>3250</v>
      </c>
      <c r="J68" s="327">
        <v>831</v>
      </c>
      <c r="K68" s="327">
        <v>13629</v>
      </c>
      <c r="L68" s="327">
        <v>71822</v>
      </c>
      <c r="M68" s="327">
        <v>27116</v>
      </c>
      <c r="N68" s="327">
        <v>34557</v>
      </c>
      <c r="O68" s="327">
        <v>348561</v>
      </c>
      <c r="P68" s="327">
        <v>121126</v>
      </c>
      <c r="Q68" s="327">
        <v>213955</v>
      </c>
    </row>
    <row r="69" spans="1:18" ht="15.75">
      <c r="A69" s="170">
        <v>3</v>
      </c>
      <c r="B69" s="169" t="s">
        <v>789</v>
      </c>
      <c r="C69" s="327">
        <v>259295</v>
      </c>
      <c r="D69" s="327">
        <v>82083</v>
      </c>
      <c r="E69" s="327">
        <v>158501</v>
      </c>
      <c r="F69" s="327">
        <v>31857</v>
      </c>
      <c r="G69" s="327">
        <v>10246</v>
      </c>
      <c r="H69" s="327">
        <v>16661</v>
      </c>
      <c r="I69" s="327">
        <v>45078</v>
      </c>
      <c r="J69" s="327">
        <v>8992</v>
      </c>
      <c r="K69" s="327">
        <v>17663</v>
      </c>
      <c r="L69" s="327">
        <v>30096</v>
      </c>
      <c r="M69" s="327">
        <v>43419</v>
      </c>
      <c r="N69" s="327">
        <v>65595</v>
      </c>
      <c r="O69" s="327">
        <v>366326</v>
      </c>
      <c r="P69" s="327">
        <v>144740</v>
      </c>
      <c r="Q69" s="327">
        <v>258420</v>
      </c>
    </row>
    <row r="70" spans="1:18" ht="15.75">
      <c r="A70" s="180"/>
      <c r="B70" s="171" t="s">
        <v>790</v>
      </c>
      <c r="C70" s="328">
        <v>578900</v>
      </c>
      <c r="D70" s="328">
        <v>208793</v>
      </c>
      <c r="E70" s="328">
        <v>396093</v>
      </c>
      <c r="F70" s="328">
        <v>141450</v>
      </c>
      <c r="G70" s="328">
        <v>17859</v>
      </c>
      <c r="H70" s="328">
        <v>29930</v>
      </c>
      <c r="I70" s="328">
        <v>72461</v>
      </c>
      <c r="J70" s="328">
        <v>18136</v>
      </c>
      <c r="K70" s="328">
        <v>46059</v>
      </c>
      <c r="L70" s="328">
        <v>159009</v>
      </c>
      <c r="M70" s="328">
        <v>90336</v>
      </c>
      <c r="N70" s="328">
        <v>121038</v>
      </c>
      <c r="O70" s="328">
        <v>951820</v>
      </c>
      <c r="P70" s="328">
        <v>335124</v>
      </c>
      <c r="Q70" s="328">
        <v>593120</v>
      </c>
    </row>
    <row r="71" spans="1:18" ht="15.75">
      <c r="A71" s="171" t="s">
        <v>791</v>
      </c>
      <c r="B71" s="173"/>
      <c r="C71" s="328">
        <v>2401732</v>
      </c>
      <c r="D71" s="328">
        <v>738233</v>
      </c>
      <c r="E71" s="328">
        <v>1310947</v>
      </c>
      <c r="F71" s="328">
        <v>1609543</v>
      </c>
      <c r="G71" s="328">
        <v>307526</v>
      </c>
      <c r="H71" s="328">
        <v>609042</v>
      </c>
      <c r="I71" s="328">
        <v>1564567</v>
      </c>
      <c r="J71" s="328">
        <v>722004</v>
      </c>
      <c r="K71" s="328">
        <v>1205515</v>
      </c>
      <c r="L71" s="328">
        <v>1386552</v>
      </c>
      <c r="M71" s="328">
        <v>626763</v>
      </c>
      <c r="N71" s="328">
        <v>1046174</v>
      </c>
      <c r="O71" s="328">
        <v>6962394</v>
      </c>
      <c r="P71" s="328">
        <v>2394526</v>
      </c>
      <c r="Q71" s="328">
        <v>4171678</v>
      </c>
      <c r="R71" s="330"/>
    </row>
    <row r="72" spans="1:18" ht="15.75">
      <c r="A72" s="171" t="s">
        <v>969</v>
      </c>
      <c r="B72" s="171"/>
      <c r="C72" s="328">
        <v>2980632</v>
      </c>
      <c r="D72" s="328">
        <v>947026</v>
      </c>
      <c r="E72" s="328">
        <v>1707040</v>
      </c>
      <c r="F72" s="328">
        <v>1750993</v>
      </c>
      <c r="G72" s="328">
        <v>325385</v>
      </c>
      <c r="H72" s="328">
        <v>638972</v>
      </c>
      <c r="I72" s="328">
        <v>1637028</v>
      </c>
      <c r="J72" s="328">
        <v>740140</v>
      </c>
      <c r="K72" s="328">
        <v>1251574</v>
      </c>
      <c r="L72" s="328">
        <v>1545561</v>
      </c>
      <c r="M72" s="328">
        <v>717099</v>
      </c>
      <c r="N72" s="328">
        <v>1167212</v>
      </c>
      <c r="O72" s="328">
        <v>7914214</v>
      </c>
      <c r="P72" s="328">
        <v>2729650</v>
      </c>
      <c r="Q72" s="328">
        <v>4764798</v>
      </c>
    </row>
    <row r="73" spans="1:18" ht="15.75">
      <c r="A73" s="180" t="s">
        <v>793</v>
      </c>
      <c r="B73" s="171" t="s">
        <v>794</v>
      </c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</row>
    <row r="74" spans="1:18" ht="15.75">
      <c r="A74" s="170">
        <v>1</v>
      </c>
      <c r="B74" s="169" t="s">
        <v>795</v>
      </c>
      <c r="C74" s="327">
        <v>450</v>
      </c>
      <c r="D74" s="327">
        <v>21</v>
      </c>
      <c r="E74" s="327">
        <v>104</v>
      </c>
      <c r="F74" s="327">
        <v>8345</v>
      </c>
      <c r="G74" s="327">
        <v>3493</v>
      </c>
      <c r="H74" s="327">
        <v>4272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8795</v>
      </c>
      <c r="P74" s="327">
        <v>3514</v>
      </c>
      <c r="Q74" s="327">
        <v>4376</v>
      </c>
    </row>
    <row r="75" spans="1:18" ht="18.75">
      <c r="A75" s="182">
        <v>2</v>
      </c>
      <c r="B75" s="183" t="s">
        <v>796</v>
      </c>
      <c r="C75" s="327">
        <v>944120</v>
      </c>
      <c r="D75" s="327">
        <v>154170</v>
      </c>
      <c r="E75" s="327">
        <v>461974</v>
      </c>
      <c r="F75" s="327">
        <v>40180</v>
      </c>
      <c r="G75" s="327">
        <v>6695</v>
      </c>
      <c r="H75" s="327">
        <v>12031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984300</v>
      </c>
      <c r="P75" s="327">
        <v>160865</v>
      </c>
      <c r="Q75" s="327">
        <v>474005</v>
      </c>
    </row>
    <row r="76" spans="1:18" ht="15.75">
      <c r="A76" s="170">
        <v>3</v>
      </c>
      <c r="B76" s="169" t="s">
        <v>822</v>
      </c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327">
        <v>0</v>
      </c>
    </row>
    <row r="77" spans="1:18" ht="15.75">
      <c r="A77" s="180"/>
      <c r="B77" s="171" t="s">
        <v>798</v>
      </c>
      <c r="C77" s="328">
        <v>944570</v>
      </c>
      <c r="D77" s="328">
        <v>154191</v>
      </c>
      <c r="E77" s="328">
        <v>462078</v>
      </c>
      <c r="F77" s="328">
        <v>48525</v>
      </c>
      <c r="G77" s="328">
        <v>10188</v>
      </c>
      <c r="H77" s="328">
        <v>16303</v>
      </c>
      <c r="I77" s="328">
        <v>0</v>
      </c>
      <c r="J77" s="328">
        <v>0</v>
      </c>
      <c r="K77" s="328">
        <v>0</v>
      </c>
      <c r="L77" s="328">
        <v>0</v>
      </c>
      <c r="M77" s="328">
        <v>0</v>
      </c>
      <c r="N77" s="328">
        <v>0</v>
      </c>
      <c r="O77" s="328">
        <v>993095</v>
      </c>
      <c r="P77" s="328">
        <v>164379</v>
      </c>
      <c r="Q77" s="328">
        <v>478381</v>
      </c>
    </row>
    <row r="78" spans="1:18" ht="15.75">
      <c r="A78" s="184" t="s">
        <v>799</v>
      </c>
      <c r="B78" s="185" t="s">
        <v>800</v>
      </c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55999</v>
      </c>
      <c r="J78" s="327">
        <v>9978</v>
      </c>
      <c r="K78" s="327">
        <v>18016</v>
      </c>
      <c r="L78" s="327">
        <v>18832</v>
      </c>
      <c r="M78" s="327">
        <v>3377</v>
      </c>
      <c r="N78" s="327">
        <v>6528</v>
      </c>
      <c r="O78" s="327">
        <v>74831</v>
      </c>
      <c r="P78" s="327">
        <v>13355</v>
      </c>
      <c r="Q78" s="328">
        <v>24544</v>
      </c>
    </row>
    <row r="79" spans="1:18" ht="15.75">
      <c r="A79" s="212"/>
      <c r="B79" s="185" t="s">
        <v>801</v>
      </c>
      <c r="C79" s="328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8">
        <v>55999</v>
      </c>
      <c r="J79" s="328">
        <v>9978</v>
      </c>
      <c r="K79" s="328">
        <v>18016</v>
      </c>
      <c r="L79" s="328">
        <v>18832</v>
      </c>
      <c r="M79" s="328">
        <v>3377</v>
      </c>
      <c r="N79" s="328">
        <v>6528</v>
      </c>
      <c r="O79" s="328">
        <v>74831</v>
      </c>
      <c r="P79" s="328">
        <v>13355</v>
      </c>
      <c r="Q79" s="328">
        <v>24544</v>
      </c>
    </row>
    <row r="80" spans="1:18" ht="15.75">
      <c r="A80" s="184"/>
      <c r="B80" s="185" t="s">
        <v>459</v>
      </c>
      <c r="C80" s="328">
        <v>3925202</v>
      </c>
      <c r="D80" s="328">
        <v>1101217</v>
      </c>
      <c r="E80" s="328">
        <v>2169118</v>
      </c>
      <c r="F80" s="328">
        <v>1799518</v>
      </c>
      <c r="G80" s="328">
        <v>335573</v>
      </c>
      <c r="H80" s="328">
        <v>655275</v>
      </c>
      <c r="I80" s="328">
        <v>1693027</v>
      </c>
      <c r="J80" s="328">
        <v>750118</v>
      </c>
      <c r="K80" s="328">
        <v>1269590</v>
      </c>
      <c r="L80" s="328">
        <v>1564393</v>
      </c>
      <c r="M80" s="328">
        <v>720476</v>
      </c>
      <c r="N80" s="328">
        <v>1173740</v>
      </c>
      <c r="O80" s="328">
        <v>8982140</v>
      </c>
      <c r="P80" s="328">
        <v>2907384</v>
      </c>
      <c r="Q80" s="328">
        <v>5267723</v>
      </c>
    </row>
    <row r="81" spans="1:17">
      <c r="A81" s="331"/>
      <c r="B81" s="331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</row>
    <row r="82" spans="1:17">
      <c r="A82" s="331"/>
      <c r="B82" s="331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</row>
  </sheetData>
  <mergeCells count="43">
    <mergeCell ref="A1:Q1"/>
    <mergeCell ref="A2:Q2"/>
    <mergeCell ref="A3:Q3"/>
    <mergeCell ref="A4:A7"/>
    <mergeCell ref="B4:B7"/>
    <mergeCell ref="C4:H4"/>
    <mergeCell ref="I4:K5"/>
    <mergeCell ref="L4:N5"/>
    <mergeCell ref="O4:Q5"/>
    <mergeCell ref="C5:E5"/>
    <mergeCell ref="A38:Q38"/>
    <mergeCell ref="F5:H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I44:I45"/>
    <mergeCell ref="A39:Q39"/>
    <mergeCell ref="A40:Q40"/>
    <mergeCell ref="A41:Q41"/>
    <mergeCell ref="A42:A45"/>
    <mergeCell ref="B42:B45"/>
    <mergeCell ref="C42:H42"/>
    <mergeCell ref="I42:K43"/>
    <mergeCell ref="L42:N43"/>
    <mergeCell ref="O42:Q43"/>
    <mergeCell ref="C43:E43"/>
    <mergeCell ref="F43:H43"/>
    <mergeCell ref="C44:C45"/>
    <mergeCell ref="D44:E44"/>
    <mergeCell ref="F44:F45"/>
    <mergeCell ref="G44:H44"/>
    <mergeCell ref="J44:K44"/>
    <mergeCell ref="L44:L45"/>
    <mergeCell ref="M44:N44"/>
    <mergeCell ref="O44:O45"/>
    <mergeCell ref="P44:Q44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83"/>
  <sheetViews>
    <sheetView topLeftCell="K67" workbookViewId="0">
      <selection activeCell="T75" sqref="T75"/>
    </sheetView>
  </sheetViews>
  <sheetFormatPr defaultRowHeight="20.25"/>
  <cols>
    <col min="1" max="1" width="9.140625" style="345"/>
    <col min="2" max="2" width="24.28515625" style="345" customWidth="1"/>
    <col min="3" max="3" width="11.85546875" style="345" customWidth="1"/>
    <col min="4" max="4" width="10.28515625" style="345" customWidth="1"/>
    <col min="5" max="5" width="12.42578125" style="345" customWidth="1"/>
    <col min="6" max="6" width="14.140625" style="345" customWidth="1"/>
    <col min="7" max="8" width="12.42578125" style="345" customWidth="1"/>
    <col min="9" max="9" width="15.42578125" style="345" customWidth="1"/>
    <col min="10" max="10" width="12.85546875" style="345" customWidth="1"/>
    <col min="11" max="11" width="9.140625" style="345"/>
    <col min="12" max="12" width="13.7109375" style="345" customWidth="1"/>
    <col min="13" max="13" width="16" style="345" customWidth="1"/>
    <col min="14" max="14" width="13.28515625" style="345" customWidth="1"/>
    <col min="15" max="16" width="9.140625" style="345"/>
    <col min="17" max="17" width="11.140625" style="345" customWidth="1"/>
    <col min="18" max="18" width="12.7109375" style="345" customWidth="1"/>
    <col min="19" max="25" width="9.140625" style="345"/>
    <col min="26" max="26" width="11" style="345" customWidth="1"/>
    <col min="27" max="27" width="14" style="345" customWidth="1"/>
    <col min="28" max="28" width="11.28515625" style="345" customWidth="1"/>
    <col min="29" max="29" width="12.28515625" style="345" customWidth="1"/>
    <col min="30" max="30" width="13.42578125" style="345" customWidth="1"/>
    <col min="31" max="16384" width="9.140625" style="345"/>
  </cols>
  <sheetData>
    <row r="1" spans="1:30">
      <c r="A1" s="675" t="s">
        <v>981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</row>
    <row r="2" spans="1:30">
      <c r="A2" s="675" t="s">
        <v>982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</row>
    <row r="3" spans="1:30">
      <c r="A3" s="675" t="s">
        <v>983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</row>
    <row r="4" spans="1:30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682"/>
      <c r="AD4" s="682"/>
    </row>
    <row r="5" spans="1:30">
      <c r="A5" s="676" t="s">
        <v>959</v>
      </c>
      <c r="B5" s="679" t="s">
        <v>5</v>
      </c>
      <c r="C5" s="670" t="s">
        <v>984</v>
      </c>
      <c r="D5" s="667"/>
      <c r="E5" s="667"/>
      <c r="F5" s="667"/>
      <c r="G5" s="667" t="s">
        <v>985</v>
      </c>
      <c r="H5" s="667"/>
      <c r="I5" s="667"/>
      <c r="J5" s="667"/>
      <c r="K5" s="667" t="s">
        <v>986</v>
      </c>
      <c r="L5" s="667"/>
      <c r="M5" s="667"/>
      <c r="N5" s="667"/>
      <c r="O5" s="667" t="s">
        <v>987</v>
      </c>
      <c r="P5" s="667"/>
      <c r="Q5" s="667"/>
      <c r="R5" s="667"/>
      <c r="S5" s="667" t="s">
        <v>988</v>
      </c>
      <c r="T5" s="667"/>
      <c r="U5" s="667"/>
      <c r="V5" s="667"/>
      <c r="W5" s="668" t="s">
        <v>989</v>
      </c>
      <c r="X5" s="669"/>
      <c r="Y5" s="669"/>
      <c r="Z5" s="670"/>
      <c r="AA5" s="667" t="s">
        <v>87</v>
      </c>
      <c r="AB5" s="667"/>
      <c r="AC5" s="667"/>
      <c r="AD5" s="667"/>
    </row>
    <row r="6" spans="1:30">
      <c r="A6" s="677"/>
      <c r="B6" s="680"/>
      <c r="C6" s="671" t="s">
        <v>976</v>
      </c>
      <c r="D6" s="672"/>
      <c r="E6" s="666" t="s">
        <v>990</v>
      </c>
      <c r="F6" s="666"/>
      <c r="G6" s="672" t="s">
        <v>976</v>
      </c>
      <c r="H6" s="672"/>
      <c r="I6" s="666" t="s">
        <v>990</v>
      </c>
      <c r="J6" s="666"/>
      <c r="K6" s="672" t="s">
        <v>976</v>
      </c>
      <c r="L6" s="672"/>
      <c r="M6" s="666" t="s">
        <v>990</v>
      </c>
      <c r="N6" s="666"/>
      <c r="O6" s="672" t="s">
        <v>976</v>
      </c>
      <c r="P6" s="672"/>
      <c r="Q6" s="666" t="s">
        <v>990</v>
      </c>
      <c r="R6" s="666"/>
      <c r="S6" s="672" t="s">
        <v>976</v>
      </c>
      <c r="T6" s="672"/>
      <c r="U6" s="666" t="s">
        <v>990</v>
      </c>
      <c r="V6" s="666"/>
      <c r="W6" s="672" t="s">
        <v>976</v>
      </c>
      <c r="X6" s="672"/>
      <c r="Y6" s="666" t="s">
        <v>990</v>
      </c>
      <c r="Z6" s="666"/>
      <c r="AA6" s="672" t="s">
        <v>976</v>
      </c>
      <c r="AB6" s="672"/>
      <c r="AC6" s="666" t="s">
        <v>990</v>
      </c>
      <c r="AD6" s="666"/>
    </row>
    <row r="7" spans="1:30">
      <c r="A7" s="678"/>
      <c r="B7" s="681"/>
      <c r="C7" s="347" t="s">
        <v>811</v>
      </c>
      <c r="D7" s="348" t="s">
        <v>991</v>
      </c>
      <c r="E7" s="349" t="s">
        <v>811</v>
      </c>
      <c r="F7" s="348" t="s">
        <v>991</v>
      </c>
      <c r="G7" s="349" t="s">
        <v>811</v>
      </c>
      <c r="H7" s="348" t="s">
        <v>991</v>
      </c>
      <c r="I7" s="349" t="s">
        <v>811</v>
      </c>
      <c r="J7" s="348" t="s">
        <v>991</v>
      </c>
      <c r="K7" s="349" t="s">
        <v>811</v>
      </c>
      <c r="L7" s="348" t="s">
        <v>991</v>
      </c>
      <c r="M7" s="349" t="s">
        <v>811</v>
      </c>
      <c r="N7" s="348" t="s">
        <v>991</v>
      </c>
      <c r="O7" s="349" t="s">
        <v>811</v>
      </c>
      <c r="P7" s="348" t="s">
        <v>991</v>
      </c>
      <c r="Q7" s="349" t="s">
        <v>811</v>
      </c>
      <c r="R7" s="348" t="s">
        <v>991</v>
      </c>
      <c r="S7" s="349" t="s">
        <v>811</v>
      </c>
      <c r="T7" s="348" t="s">
        <v>991</v>
      </c>
      <c r="U7" s="349" t="s">
        <v>811</v>
      </c>
      <c r="V7" s="348" t="s">
        <v>991</v>
      </c>
      <c r="W7" s="349" t="s">
        <v>811</v>
      </c>
      <c r="X7" s="348" t="s">
        <v>991</v>
      </c>
      <c r="Y7" s="349" t="s">
        <v>811</v>
      </c>
      <c r="Z7" s="348" t="s">
        <v>991</v>
      </c>
      <c r="AA7" s="349" t="s">
        <v>811</v>
      </c>
      <c r="AB7" s="348" t="s">
        <v>991</v>
      </c>
      <c r="AC7" s="349" t="s">
        <v>811</v>
      </c>
      <c r="AD7" s="348" t="s">
        <v>991</v>
      </c>
    </row>
    <row r="8" spans="1:30">
      <c r="A8" s="350" t="s">
        <v>765</v>
      </c>
      <c r="B8" s="351" t="s">
        <v>766</v>
      </c>
      <c r="C8" s="352"/>
      <c r="D8" s="353"/>
      <c r="E8" s="353"/>
      <c r="F8" s="353"/>
      <c r="G8" s="353"/>
      <c r="H8" s="353"/>
      <c r="I8" s="352"/>
      <c r="J8" s="353"/>
      <c r="K8" s="353"/>
      <c r="L8" s="353"/>
      <c r="M8" s="352"/>
      <c r="N8" s="353"/>
      <c r="O8" s="353"/>
      <c r="P8" s="353"/>
      <c r="Q8" s="352"/>
      <c r="R8" s="353"/>
      <c r="S8" s="353"/>
      <c r="T8" s="353"/>
      <c r="U8" s="352"/>
      <c r="V8" s="353"/>
      <c r="W8" s="353"/>
      <c r="X8" s="353"/>
      <c r="Y8" s="353"/>
      <c r="Z8" s="353"/>
      <c r="AA8" s="353"/>
      <c r="AB8" s="353"/>
      <c r="AC8" s="352"/>
      <c r="AD8" s="353"/>
    </row>
    <row r="9" spans="1:30">
      <c r="A9" s="354">
        <v>1</v>
      </c>
      <c r="B9" s="355" t="s">
        <v>93</v>
      </c>
      <c r="C9" s="356">
        <v>3689</v>
      </c>
      <c r="D9" s="356">
        <v>4908</v>
      </c>
      <c r="E9" s="356">
        <v>33729</v>
      </c>
      <c r="F9" s="356">
        <v>56403</v>
      </c>
      <c r="G9" s="356">
        <v>8406</v>
      </c>
      <c r="H9" s="356">
        <v>12046</v>
      </c>
      <c r="I9" s="356">
        <v>123896</v>
      </c>
      <c r="J9" s="356">
        <v>170235</v>
      </c>
      <c r="K9" s="356">
        <v>60</v>
      </c>
      <c r="L9" s="356">
        <v>548</v>
      </c>
      <c r="M9" s="356">
        <v>264</v>
      </c>
      <c r="N9" s="356">
        <v>4382</v>
      </c>
      <c r="O9" s="356">
        <v>77</v>
      </c>
      <c r="P9" s="356">
        <v>210</v>
      </c>
      <c r="Q9" s="356">
        <v>1053</v>
      </c>
      <c r="R9" s="356">
        <v>2461</v>
      </c>
      <c r="S9" s="356">
        <v>0</v>
      </c>
      <c r="T9" s="356">
        <v>0</v>
      </c>
      <c r="U9" s="356">
        <v>15</v>
      </c>
      <c r="V9" s="356">
        <v>1</v>
      </c>
      <c r="W9" s="356">
        <v>19</v>
      </c>
      <c r="X9" s="356">
        <v>30</v>
      </c>
      <c r="Y9" s="356">
        <v>23</v>
      </c>
      <c r="Z9" s="356">
        <v>34</v>
      </c>
      <c r="AA9" s="356">
        <v>12251</v>
      </c>
      <c r="AB9" s="356">
        <v>17742</v>
      </c>
      <c r="AC9" s="356">
        <v>158980</v>
      </c>
      <c r="AD9" s="356">
        <v>233516</v>
      </c>
    </row>
    <row r="10" spans="1:30">
      <c r="A10" s="354">
        <v>2</v>
      </c>
      <c r="B10" s="355" t="s">
        <v>26</v>
      </c>
      <c r="C10" s="356">
        <v>2013</v>
      </c>
      <c r="D10" s="356">
        <v>8608</v>
      </c>
      <c r="E10" s="356">
        <v>7344</v>
      </c>
      <c r="F10" s="356">
        <v>39673</v>
      </c>
      <c r="G10" s="356">
        <v>5893</v>
      </c>
      <c r="H10" s="356">
        <v>25444</v>
      </c>
      <c r="I10" s="356">
        <v>19981</v>
      </c>
      <c r="J10" s="356">
        <v>89132</v>
      </c>
      <c r="K10" s="356">
        <v>131</v>
      </c>
      <c r="L10" s="356">
        <v>1195</v>
      </c>
      <c r="M10" s="356">
        <v>455</v>
      </c>
      <c r="N10" s="356">
        <v>3658</v>
      </c>
      <c r="O10" s="356">
        <v>124</v>
      </c>
      <c r="P10" s="356">
        <v>1669</v>
      </c>
      <c r="Q10" s="356">
        <v>476</v>
      </c>
      <c r="R10" s="356">
        <v>3834</v>
      </c>
      <c r="S10" s="356">
        <v>11</v>
      </c>
      <c r="T10" s="356">
        <v>3926</v>
      </c>
      <c r="U10" s="356">
        <v>45</v>
      </c>
      <c r="V10" s="356">
        <v>2326</v>
      </c>
      <c r="W10" s="356">
        <v>192</v>
      </c>
      <c r="X10" s="356">
        <v>2908</v>
      </c>
      <c r="Y10" s="356">
        <v>428</v>
      </c>
      <c r="Z10" s="356">
        <v>35431</v>
      </c>
      <c r="AA10" s="356">
        <v>8364</v>
      </c>
      <c r="AB10" s="356">
        <v>43750</v>
      </c>
      <c r="AC10" s="356">
        <v>28729</v>
      </c>
      <c r="AD10" s="356">
        <v>174054</v>
      </c>
    </row>
    <row r="11" spans="1:30">
      <c r="A11" s="354">
        <v>3</v>
      </c>
      <c r="B11" s="355" t="s">
        <v>47</v>
      </c>
      <c r="C11" s="356">
        <v>1623</v>
      </c>
      <c r="D11" s="356">
        <v>3582</v>
      </c>
      <c r="E11" s="356">
        <v>18574</v>
      </c>
      <c r="F11" s="356">
        <v>37327</v>
      </c>
      <c r="G11" s="356">
        <v>9211</v>
      </c>
      <c r="H11" s="356">
        <v>14537</v>
      </c>
      <c r="I11" s="356">
        <v>101426</v>
      </c>
      <c r="J11" s="356">
        <v>152856</v>
      </c>
      <c r="K11" s="356">
        <v>96</v>
      </c>
      <c r="L11" s="356">
        <v>94</v>
      </c>
      <c r="M11" s="356">
        <v>1196</v>
      </c>
      <c r="N11" s="356">
        <v>2864</v>
      </c>
      <c r="O11" s="356">
        <v>10</v>
      </c>
      <c r="P11" s="356">
        <v>11</v>
      </c>
      <c r="Q11" s="356">
        <v>292</v>
      </c>
      <c r="R11" s="356">
        <v>367</v>
      </c>
      <c r="S11" s="356">
        <v>3</v>
      </c>
      <c r="T11" s="356">
        <v>4</v>
      </c>
      <c r="U11" s="356">
        <v>76</v>
      </c>
      <c r="V11" s="356">
        <v>151</v>
      </c>
      <c r="W11" s="356">
        <v>519</v>
      </c>
      <c r="X11" s="356">
        <v>786</v>
      </c>
      <c r="Y11" s="356">
        <v>3711</v>
      </c>
      <c r="Z11" s="356">
        <v>6566</v>
      </c>
      <c r="AA11" s="356">
        <v>11462</v>
      </c>
      <c r="AB11" s="356">
        <v>19014</v>
      </c>
      <c r="AC11" s="356">
        <v>125275</v>
      </c>
      <c r="AD11" s="356">
        <v>200131</v>
      </c>
    </row>
    <row r="12" spans="1:30">
      <c r="A12" s="354">
        <v>4</v>
      </c>
      <c r="B12" s="355" t="s">
        <v>94</v>
      </c>
      <c r="C12" s="356">
        <v>103</v>
      </c>
      <c r="D12" s="356">
        <v>219</v>
      </c>
      <c r="E12" s="356">
        <v>1094</v>
      </c>
      <c r="F12" s="356">
        <v>2030</v>
      </c>
      <c r="G12" s="356">
        <v>1445</v>
      </c>
      <c r="H12" s="356">
        <v>1545</v>
      </c>
      <c r="I12" s="356">
        <v>17533</v>
      </c>
      <c r="J12" s="356">
        <v>24061</v>
      </c>
      <c r="K12" s="356">
        <v>29</v>
      </c>
      <c r="L12" s="356">
        <v>30</v>
      </c>
      <c r="M12" s="356">
        <v>291</v>
      </c>
      <c r="N12" s="356">
        <v>368</v>
      </c>
      <c r="O12" s="356">
        <v>0</v>
      </c>
      <c r="P12" s="356">
        <v>0</v>
      </c>
      <c r="Q12" s="356">
        <v>0</v>
      </c>
      <c r="R12" s="356">
        <v>0</v>
      </c>
      <c r="S12" s="356">
        <v>1</v>
      </c>
      <c r="T12" s="356">
        <v>4</v>
      </c>
      <c r="U12" s="356">
        <v>1</v>
      </c>
      <c r="V12" s="356">
        <v>4</v>
      </c>
      <c r="W12" s="356">
        <v>25</v>
      </c>
      <c r="X12" s="356">
        <v>82</v>
      </c>
      <c r="Y12" s="356">
        <v>96</v>
      </c>
      <c r="Z12" s="356">
        <v>490</v>
      </c>
      <c r="AA12" s="356">
        <v>1603</v>
      </c>
      <c r="AB12" s="356">
        <v>1880</v>
      </c>
      <c r="AC12" s="356">
        <v>19015</v>
      </c>
      <c r="AD12" s="356">
        <v>26953</v>
      </c>
    </row>
    <row r="13" spans="1:30">
      <c r="A13" s="354">
        <v>5</v>
      </c>
      <c r="B13" s="355" t="s">
        <v>95</v>
      </c>
      <c r="C13" s="356">
        <v>573</v>
      </c>
      <c r="D13" s="356">
        <v>2409</v>
      </c>
      <c r="E13" s="356">
        <v>26425</v>
      </c>
      <c r="F13" s="356">
        <v>36748</v>
      </c>
      <c r="G13" s="356">
        <v>5416</v>
      </c>
      <c r="H13" s="356">
        <v>10015</v>
      </c>
      <c r="I13" s="356">
        <v>56001</v>
      </c>
      <c r="J13" s="356">
        <v>162819</v>
      </c>
      <c r="K13" s="356">
        <v>67</v>
      </c>
      <c r="L13" s="356">
        <v>602</v>
      </c>
      <c r="M13" s="356">
        <v>7186</v>
      </c>
      <c r="N13" s="356">
        <v>11635</v>
      </c>
      <c r="O13" s="356">
        <v>3</v>
      </c>
      <c r="P13" s="356">
        <v>3</v>
      </c>
      <c r="Q13" s="356">
        <v>20</v>
      </c>
      <c r="R13" s="356">
        <v>30</v>
      </c>
      <c r="S13" s="356">
        <v>0</v>
      </c>
      <c r="T13" s="356">
        <v>0</v>
      </c>
      <c r="U13" s="356">
        <v>0</v>
      </c>
      <c r="V13" s="356">
        <v>0</v>
      </c>
      <c r="W13" s="356">
        <v>6</v>
      </c>
      <c r="X13" s="356">
        <v>0</v>
      </c>
      <c r="Y13" s="356">
        <v>81</v>
      </c>
      <c r="Z13" s="356">
        <v>249</v>
      </c>
      <c r="AA13" s="356">
        <v>6065</v>
      </c>
      <c r="AB13" s="356">
        <v>13029</v>
      </c>
      <c r="AC13" s="356">
        <v>89713</v>
      </c>
      <c r="AD13" s="356">
        <v>211481</v>
      </c>
    </row>
    <row r="14" spans="1:30">
      <c r="A14" s="354">
        <v>6</v>
      </c>
      <c r="B14" s="355" t="s">
        <v>96</v>
      </c>
      <c r="C14" s="356">
        <v>85</v>
      </c>
      <c r="D14" s="356">
        <v>1512</v>
      </c>
      <c r="E14" s="356">
        <v>8172</v>
      </c>
      <c r="F14" s="356">
        <v>29146</v>
      </c>
      <c r="G14" s="356">
        <v>1340</v>
      </c>
      <c r="H14" s="356">
        <v>3915</v>
      </c>
      <c r="I14" s="356">
        <v>28211</v>
      </c>
      <c r="J14" s="356">
        <v>75144</v>
      </c>
      <c r="K14" s="356">
        <v>21</v>
      </c>
      <c r="L14" s="356">
        <v>6906</v>
      </c>
      <c r="M14" s="356">
        <v>213</v>
      </c>
      <c r="N14" s="356">
        <v>7954</v>
      </c>
      <c r="O14" s="356">
        <v>56</v>
      </c>
      <c r="P14" s="356">
        <v>261</v>
      </c>
      <c r="Q14" s="356">
        <v>513</v>
      </c>
      <c r="R14" s="356">
        <v>730</v>
      </c>
      <c r="S14" s="356">
        <v>0</v>
      </c>
      <c r="T14" s="356">
        <v>0</v>
      </c>
      <c r="U14" s="356">
        <v>3</v>
      </c>
      <c r="V14" s="356">
        <v>29</v>
      </c>
      <c r="W14" s="356">
        <v>15</v>
      </c>
      <c r="X14" s="356">
        <v>522</v>
      </c>
      <c r="Y14" s="356">
        <v>465</v>
      </c>
      <c r="Z14" s="356">
        <v>5060</v>
      </c>
      <c r="AA14" s="356">
        <v>1517</v>
      </c>
      <c r="AB14" s="356">
        <v>13116</v>
      </c>
      <c r="AC14" s="356">
        <v>37577</v>
      </c>
      <c r="AD14" s="356">
        <v>118063</v>
      </c>
    </row>
    <row r="15" spans="1:30">
      <c r="A15" s="354">
        <v>7</v>
      </c>
      <c r="B15" s="355" t="s">
        <v>51</v>
      </c>
      <c r="C15" s="356">
        <v>2635</v>
      </c>
      <c r="D15" s="356">
        <v>2969</v>
      </c>
      <c r="E15" s="356">
        <v>7478</v>
      </c>
      <c r="F15" s="356">
        <v>18839</v>
      </c>
      <c r="G15" s="356">
        <v>12109</v>
      </c>
      <c r="H15" s="356">
        <v>11743</v>
      </c>
      <c r="I15" s="356">
        <v>30447</v>
      </c>
      <c r="J15" s="356">
        <v>52420</v>
      </c>
      <c r="K15" s="356">
        <v>41</v>
      </c>
      <c r="L15" s="356">
        <v>48</v>
      </c>
      <c r="M15" s="356">
        <v>149</v>
      </c>
      <c r="N15" s="356">
        <v>478</v>
      </c>
      <c r="O15" s="356">
        <v>332</v>
      </c>
      <c r="P15" s="356">
        <v>167</v>
      </c>
      <c r="Q15" s="356">
        <v>980</v>
      </c>
      <c r="R15" s="356">
        <v>1813</v>
      </c>
      <c r="S15" s="356">
        <v>37</v>
      </c>
      <c r="T15" s="356">
        <v>434</v>
      </c>
      <c r="U15" s="356">
        <v>79</v>
      </c>
      <c r="V15" s="356">
        <v>271</v>
      </c>
      <c r="W15" s="356">
        <v>581</v>
      </c>
      <c r="X15" s="356">
        <v>954</v>
      </c>
      <c r="Y15" s="356">
        <v>1309</v>
      </c>
      <c r="Z15" s="356">
        <v>4963</v>
      </c>
      <c r="AA15" s="356">
        <v>15735</v>
      </c>
      <c r="AB15" s="356">
        <v>16315</v>
      </c>
      <c r="AC15" s="356">
        <v>40442</v>
      </c>
      <c r="AD15" s="356">
        <v>78784</v>
      </c>
    </row>
    <row r="16" spans="1:30">
      <c r="A16" s="354"/>
      <c r="B16" s="351" t="s">
        <v>770</v>
      </c>
      <c r="C16" s="357">
        <v>10721</v>
      </c>
      <c r="D16" s="357">
        <v>24207</v>
      </c>
      <c r="E16" s="357">
        <v>102816</v>
      </c>
      <c r="F16" s="357">
        <v>220166</v>
      </c>
      <c r="G16" s="357">
        <v>43820</v>
      </c>
      <c r="H16" s="357">
        <v>79245</v>
      </c>
      <c r="I16" s="357">
        <v>377495</v>
      </c>
      <c r="J16" s="357">
        <v>726667</v>
      </c>
      <c r="K16" s="357">
        <v>445</v>
      </c>
      <c r="L16" s="357">
        <v>9423</v>
      </c>
      <c r="M16" s="357">
        <v>9754</v>
      </c>
      <c r="N16" s="357">
        <v>31339</v>
      </c>
      <c r="O16" s="357">
        <v>602</v>
      </c>
      <c r="P16" s="357">
        <v>2321</v>
      </c>
      <c r="Q16" s="357">
        <v>3334</v>
      </c>
      <c r="R16" s="357">
        <v>9235</v>
      </c>
      <c r="S16" s="357">
        <v>52</v>
      </c>
      <c r="T16" s="357">
        <v>4368</v>
      </c>
      <c r="U16" s="357">
        <v>219</v>
      </c>
      <c r="V16" s="357">
        <v>2782</v>
      </c>
      <c r="W16" s="356">
        <v>1357</v>
      </c>
      <c r="X16" s="356">
        <v>5282</v>
      </c>
      <c r="Y16" s="356">
        <v>6113</v>
      </c>
      <c r="Z16" s="356">
        <v>52793</v>
      </c>
      <c r="AA16" s="357">
        <v>56997</v>
      </c>
      <c r="AB16" s="357">
        <v>124846</v>
      </c>
      <c r="AC16" s="357">
        <v>499731</v>
      </c>
      <c r="AD16" s="328">
        <v>1042982</v>
      </c>
    </row>
    <row r="17" spans="1:30">
      <c r="A17" s="673" t="s">
        <v>771</v>
      </c>
      <c r="B17" s="674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</row>
    <row r="18" spans="1:30">
      <c r="A18" s="358">
        <v>1</v>
      </c>
      <c r="B18" s="359" t="s">
        <v>13</v>
      </c>
      <c r="C18" s="356">
        <v>52</v>
      </c>
      <c r="D18" s="356">
        <v>128</v>
      </c>
      <c r="E18" s="356">
        <v>612</v>
      </c>
      <c r="F18" s="356">
        <v>2581</v>
      </c>
      <c r="G18" s="356">
        <v>96</v>
      </c>
      <c r="H18" s="356">
        <v>165</v>
      </c>
      <c r="I18" s="356">
        <v>2151</v>
      </c>
      <c r="J18" s="356">
        <v>3862</v>
      </c>
      <c r="K18" s="356">
        <v>0</v>
      </c>
      <c r="L18" s="356">
        <v>0</v>
      </c>
      <c r="M18" s="356">
        <v>0</v>
      </c>
      <c r="N18" s="356">
        <v>0</v>
      </c>
      <c r="O18" s="356">
        <v>0</v>
      </c>
      <c r="P18" s="356">
        <v>0</v>
      </c>
      <c r="Q18" s="356">
        <v>0</v>
      </c>
      <c r="R18" s="356">
        <v>0</v>
      </c>
      <c r="S18" s="356">
        <v>0</v>
      </c>
      <c r="T18" s="356">
        <v>0</v>
      </c>
      <c r="U18" s="356">
        <v>0</v>
      </c>
      <c r="V18" s="356">
        <v>0</v>
      </c>
      <c r="W18" s="356">
        <v>0</v>
      </c>
      <c r="X18" s="356">
        <v>0</v>
      </c>
      <c r="Y18" s="356">
        <v>0</v>
      </c>
      <c r="Z18" s="356">
        <v>0</v>
      </c>
      <c r="AA18" s="356">
        <v>148</v>
      </c>
      <c r="AB18" s="356">
        <v>293</v>
      </c>
      <c r="AC18" s="356">
        <v>2763</v>
      </c>
      <c r="AD18" s="356">
        <v>6443</v>
      </c>
    </row>
    <row r="19" spans="1:30">
      <c r="A19" s="358">
        <v>2</v>
      </c>
      <c r="B19" s="359" t="s">
        <v>15</v>
      </c>
      <c r="C19" s="356">
        <v>86</v>
      </c>
      <c r="D19" s="356">
        <v>129</v>
      </c>
      <c r="E19" s="356">
        <v>701</v>
      </c>
      <c r="F19" s="356">
        <v>1092</v>
      </c>
      <c r="G19" s="356">
        <v>101</v>
      </c>
      <c r="H19" s="356">
        <v>132</v>
      </c>
      <c r="I19" s="356">
        <v>722</v>
      </c>
      <c r="J19" s="356">
        <v>716</v>
      </c>
      <c r="K19" s="356">
        <v>0</v>
      </c>
      <c r="L19" s="356">
        <v>0</v>
      </c>
      <c r="M19" s="356">
        <v>0</v>
      </c>
      <c r="N19" s="356">
        <v>0</v>
      </c>
      <c r="O19" s="356">
        <v>0</v>
      </c>
      <c r="P19" s="356">
        <v>0</v>
      </c>
      <c r="Q19" s="356">
        <v>0</v>
      </c>
      <c r="R19" s="356">
        <v>0</v>
      </c>
      <c r="S19" s="356">
        <v>0</v>
      </c>
      <c r="T19" s="356">
        <v>0</v>
      </c>
      <c r="U19" s="356">
        <v>0</v>
      </c>
      <c r="V19" s="356">
        <v>0</v>
      </c>
      <c r="W19" s="356">
        <v>0</v>
      </c>
      <c r="X19" s="356">
        <v>0</v>
      </c>
      <c r="Y19" s="356">
        <v>0</v>
      </c>
      <c r="Z19" s="356">
        <v>0</v>
      </c>
      <c r="AA19" s="356">
        <v>187</v>
      </c>
      <c r="AB19" s="356">
        <v>261</v>
      </c>
      <c r="AC19" s="356">
        <v>1423</v>
      </c>
      <c r="AD19" s="356">
        <v>1808</v>
      </c>
    </row>
    <row r="20" spans="1:30">
      <c r="A20" s="358">
        <v>3</v>
      </c>
      <c r="B20" s="359" t="s">
        <v>17</v>
      </c>
      <c r="C20" s="356">
        <v>150</v>
      </c>
      <c r="D20" s="356">
        <v>1342</v>
      </c>
      <c r="E20" s="356">
        <v>1542</v>
      </c>
      <c r="F20" s="356">
        <v>13700</v>
      </c>
      <c r="G20" s="356">
        <v>310</v>
      </c>
      <c r="H20" s="356">
        <v>3912</v>
      </c>
      <c r="I20" s="356">
        <v>4615</v>
      </c>
      <c r="J20" s="356">
        <v>27100</v>
      </c>
      <c r="K20" s="356">
        <v>10</v>
      </c>
      <c r="L20" s="356">
        <v>170</v>
      </c>
      <c r="M20" s="356">
        <v>109</v>
      </c>
      <c r="N20" s="356">
        <v>700</v>
      </c>
      <c r="O20" s="356">
        <v>1</v>
      </c>
      <c r="P20" s="356">
        <v>2</v>
      </c>
      <c r="Q20" s="356">
        <v>9</v>
      </c>
      <c r="R20" s="356">
        <v>60</v>
      </c>
      <c r="S20" s="356">
        <v>0</v>
      </c>
      <c r="T20" s="356">
        <v>0</v>
      </c>
      <c r="U20" s="356">
        <v>4</v>
      </c>
      <c r="V20" s="356">
        <v>100</v>
      </c>
      <c r="W20" s="356">
        <v>5</v>
      </c>
      <c r="X20" s="356">
        <v>11</v>
      </c>
      <c r="Y20" s="356">
        <v>304</v>
      </c>
      <c r="Z20" s="356">
        <v>1400</v>
      </c>
      <c r="AA20" s="356">
        <v>476</v>
      </c>
      <c r="AB20" s="356">
        <v>5437</v>
      </c>
      <c r="AC20" s="356">
        <v>6583</v>
      </c>
      <c r="AD20" s="356">
        <v>43060</v>
      </c>
    </row>
    <row r="21" spans="1:30">
      <c r="A21" s="358">
        <v>4</v>
      </c>
      <c r="B21" s="360" t="s">
        <v>97</v>
      </c>
      <c r="C21" s="356">
        <v>4</v>
      </c>
      <c r="D21" s="356">
        <v>4</v>
      </c>
      <c r="E21" s="356">
        <v>471</v>
      </c>
      <c r="F21" s="356">
        <v>2703</v>
      </c>
      <c r="G21" s="356">
        <v>79</v>
      </c>
      <c r="H21" s="356">
        <v>85</v>
      </c>
      <c r="I21" s="356">
        <v>3011</v>
      </c>
      <c r="J21" s="356">
        <v>9509</v>
      </c>
      <c r="K21" s="356">
        <v>2</v>
      </c>
      <c r="L21" s="356">
        <v>2</v>
      </c>
      <c r="M21" s="356">
        <v>11</v>
      </c>
      <c r="N21" s="356">
        <v>249</v>
      </c>
      <c r="O21" s="356">
        <v>0</v>
      </c>
      <c r="P21" s="356">
        <v>0</v>
      </c>
      <c r="Q21" s="356">
        <v>1</v>
      </c>
      <c r="R21" s="356">
        <v>2</v>
      </c>
      <c r="S21" s="356">
        <v>0</v>
      </c>
      <c r="T21" s="356">
        <v>0</v>
      </c>
      <c r="U21" s="356">
        <v>0</v>
      </c>
      <c r="V21" s="356">
        <v>0</v>
      </c>
      <c r="W21" s="356">
        <v>6</v>
      </c>
      <c r="X21" s="356">
        <v>13</v>
      </c>
      <c r="Y21" s="356">
        <v>306</v>
      </c>
      <c r="Z21" s="356">
        <v>695</v>
      </c>
      <c r="AA21" s="356">
        <v>91</v>
      </c>
      <c r="AB21" s="356">
        <v>104</v>
      </c>
      <c r="AC21" s="356">
        <v>3800</v>
      </c>
      <c r="AD21" s="356">
        <v>13158</v>
      </c>
    </row>
    <row r="22" spans="1:30">
      <c r="A22" s="358">
        <v>5</v>
      </c>
      <c r="B22" s="360" t="s">
        <v>19</v>
      </c>
      <c r="C22" s="356">
        <v>9</v>
      </c>
      <c r="D22" s="356">
        <v>245</v>
      </c>
      <c r="E22" s="356">
        <v>312</v>
      </c>
      <c r="F22" s="356">
        <v>2362</v>
      </c>
      <c r="G22" s="356">
        <v>392</v>
      </c>
      <c r="H22" s="356">
        <v>2750</v>
      </c>
      <c r="I22" s="356">
        <v>1747</v>
      </c>
      <c r="J22" s="356">
        <v>6408</v>
      </c>
      <c r="K22" s="356">
        <v>1</v>
      </c>
      <c r="L22" s="356">
        <v>15</v>
      </c>
      <c r="M22" s="356">
        <v>47</v>
      </c>
      <c r="N22" s="356">
        <v>157</v>
      </c>
      <c r="O22" s="356">
        <v>1</v>
      </c>
      <c r="P22" s="356">
        <v>1</v>
      </c>
      <c r="Q22" s="356">
        <v>6</v>
      </c>
      <c r="R22" s="356">
        <v>14</v>
      </c>
      <c r="S22" s="356">
        <v>1</v>
      </c>
      <c r="T22" s="356">
        <v>55</v>
      </c>
      <c r="U22" s="356">
        <v>2</v>
      </c>
      <c r="V22" s="356">
        <v>72</v>
      </c>
      <c r="W22" s="356">
        <v>0</v>
      </c>
      <c r="X22" s="356">
        <v>0</v>
      </c>
      <c r="Y22" s="356">
        <v>217</v>
      </c>
      <c r="Z22" s="356">
        <v>4238</v>
      </c>
      <c r="AA22" s="356">
        <v>404</v>
      </c>
      <c r="AB22" s="356">
        <v>3066</v>
      </c>
      <c r="AC22" s="356">
        <v>2331</v>
      </c>
      <c r="AD22" s="356">
        <v>13251</v>
      </c>
    </row>
    <row r="23" spans="1:30">
      <c r="A23" s="358">
        <v>6</v>
      </c>
      <c r="B23" s="359" t="s">
        <v>98</v>
      </c>
      <c r="C23" s="356">
        <v>97</v>
      </c>
      <c r="D23" s="356">
        <v>112</v>
      </c>
      <c r="E23" s="356">
        <v>691</v>
      </c>
      <c r="F23" s="356">
        <v>1506</v>
      </c>
      <c r="G23" s="356">
        <v>206</v>
      </c>
      <c r="H23" s="356">
        <v>345</v>
      </c>
      <c r="I23" s="356">
        <v>4742</v>
      </c>
      <c r="J23" s="356">
        <v>4712</v>
      </c>
      <c r="K23" s="356">
        <v>0</v>
      </c>
      <c r="L23" s="356">
        <v>0</v>
      </c>
      <c r="M23" s="356">
        <v>0</v>
      </c>
      <c r="N23" s="356">
        <v>0</v>
      </c>
      <c r="O23" s="356">
        <v>0</v>
      </c>
      <c r="P23" s="356">
        <v>0</v>
      </c>
      <c r="Q23" s="356">
        <v>0</v>
      </c>
      <c r="R23" s="356">
        <v>0</v>
      </c>
      <c r="S23" s="356">
        <v>0</v>
      </c>
      <c r="T23" s="356">
        <v>0</v>
      </c>
      <c r="U23" s="356">
        <v>0</v>
      </c>
      <c r="V23" s="356">
        <v>0</v>
      </c>
      <c r="W23" s="356">
        <v>0</v>
      </c>
      <c r="X23" s="356">
        <v>0</v>
      </c>
      <c r="Y23" s="356">
        <v>0</v>
      </c>
      <c r="Z23" s="356">
        <v>0</v>
      </c>
      <c r="AA23" s="356">
        <v>303</v>
      </c>
      <c r="AB23" s="356">
        <v>457</v>
      </c>
      <c r="AC23" s="356">
        <v>5433</v>
      </c>
      <c r="AD23" s="356">
        <v>6218</v>
      </c>
    </row>
    <row r="24" spans="1:30">
      <c r="A24" s="358">
        <v>7</v>
      </c>
      <c r="B24" s="360" t="s">
        <v>28</v>
      </c>
      <c r="C24" s="356">
        <v>11</v>
      </c>
      <c r="D24" s="356">
        <v>23</v>
      </c>
      <c r="E24" s="356">
        <v>194</v>
      </c>
      <c r="F24" s="356">
        <v>611</v>
      </c>
      <c r="G24" s="356">
        <v>42</v>
      </c>
      <c r="H24" s="356">
        <v>60</v>
      </c>
      <c r="I24" s="356">
        <v>902</v>
      </c>
      <c r="J24" s="356">
        <v>1475</v>
      </c>
      <c r="K24" s="356">
        <v>0</v>
      </c>
      <c r="L24" s="356">
        <v>0</v>
      </c>
      <c r="M24" s="356">
        <v>12</v>
      </c>
      <c r="N24" s="356">
        <v>29</v>
      </c>
      <c r="O24" s="356">
        <v>0</v>
      </c>
      <c r="P24" s="356">
        <v>0</v>
      </c>
      <c r="Q24" s="356">
        <v>0</v>
      </c>
      <c r="R24" s="356">
        <v>0</v>
      </c>
      <c r="S24" s="356">
        <v>0</v>
      </c>
      <c r="T24" s="356">
        <v>0</v>
      </c>
      <c r="U24" s="356">
        <v>0</v>
      </c>
      <c r="V24" s="356">
        <v>0</v>
      </c>
      <c r="W24" s="356">
        <v>0</v>
      </c>
      <c r="X24" s="356">
        <v>0</v>
      </c>
      <c r="Y24" s="356">
        <v>0</v>
      </c>
      <c r="Z24" s="356">
        <v>0</v>
      </c>
      <c r="AA24" s="356">
        <v>53</v>
      </c>
      <c r="AB24" s="356">
        <v>83</v>
      </c>
      <c r="AC24" s="356">
        <v>1108</v>
      </c>
      <c r="AD24" s="356">
        <v>2115</v>
      </c>
    </row>
    <row r="25" spans="1:30">
      <c r="A25" s="358">
        <v>8</v>
      </c>
      <c r="B25" s="360" t="s">
        <v>32</v>
      </c>
      <c r="C25" s="356">
        <v>108</v>
      </c>
      <c r="D25" s="356">
        <v>174</v>
      </c>
      <c r="E25" s="356">
        <v>3648</v>
      </c>
      <c r="F25" s="356">
        <v>709</v>
      </c>
      <c r="G25" s="356">
        <v>125</v>
      </c>
      <c r="H25" s="356">
        <v>278</v>
      </c>
      <c r="I25" s="356">
        <v>4945</v>
      </c>
      <c r="J25" s="356">
        <v>1253</v>
      </c>
      <c r="K25" s="356">
        <v>0</v>
      </c>
      <c r="L25" s="356">
        <v>0</v>
      </c>
      <c r="M25" s="356">
        <v>0</v>
      </c>
      <c r="N25" s="356">
        <v>0</v>
      </c>
      <c r="O25" s="356">
        <v>0</v>
      </c>
      <c r="P25" s="356">
        <v>0</v>
      </c>
      <c r="Q25" s="356">
        <v>0</v>
      </c>
      <c r="R25" s="356">
        <v>0</v>
      </c>
      <c r="S25" s="356">
        <v>0</v>
      </c>
      <c r="T25" s="356">
        <v>0</v>
      </c>
      <c r="U25" s="356">
        <v>0</v>
      </c>
      <c r="V25" s="356">
        <v>0</v>
      </c>
      <c r="W25" s="356">
        <v>0</v>
      </c>
      <c r="X25" s="356">
        <v>0</v>
      </c>
      <c r="Y25" s="356">
        <v>0</v>
      </c>
      <c r="Z25" s="356">
        <v>0</v>
      </c>
      <c r="AA25" s="356">
        <v>233</v>
      </c>
      <c r="AB25" s="356">
        <v>452</v>
      </c>
      <c r="AC25" s="356">
        <v>8593</v>
      </c>
      <c r="AD25" s="356">
        <v>1962</v>
      </c>
    </row>
    <row r="26" spans="1:30">
      <c r="A26" s="358">
        <v>9</v>
      </c>
      <c r="B26" s="360" t="s">
        <v>99</v>
      </c>
      <c r="C26" s="356">
        <v>344</v>
      </c>
      <c r="D26" s="356">
        <v>1062</v>
      </c>
      <c r="E26" s="356">
        <v>7531</v>
      </c>
      <c r="F26" s="356">
        <v>17663</v>
      </c>
      <c r="G26" s="356">
        <v>1995</v>
      </c>
      <c r="H26" s="356">
        <v>2826</v>
      </c>
      <c r="I26" s="356">
        <v>19638</v>
      </c>
      <c r="J26" s="356">
        <v>30619</v>
      </c>
      <c r="K26" s="356">
        <v>0</v>
      </c>
      <c r="L26" s="356">
        <v>0</v>
      </c>
      <c r="M26" s="356">
        <v>4</v>
      </c>
      <c r="N26" s="356">
        <v>43</v>
      </c>
      <c r="O26" s="356">
        <v>0</v>
      </c>
      <c r="P26" s="356">
        <v>0</v>
      </c>
      <c r="Q26" s="356">
        <v>0</v>
      </c>
      <c r="R26" s="356">
        <v>0</v>
      </c>
      <c r="S26" s="356">
        <v>0</v>
      </c>
      <c r="T26" s="356">
        <v>0</v>
      </c>
      <c r="U26" s="356">
        <v>0</v>
      </c>
      <c r="V26" s="356">
        <v>0</v>
      </c>
      <c r="W26" s="356">
        <v>0</v>
      </c>
      <c r="X26" s="356">
        <v>0</v>
      </c>
      <c r="Y26" s="356">
        <v>0</v>
      </c>
      <c r="Z26" s="356">
        <v>0</v>
      </c>
      <c r="AA26" s="356">
        <v>2339</v>
      </c>
      <c r="AB26" s="356">
        <v>3888</v>
      </c>
      <c r="AC26" s="356">
        <v>27173</v>
      </c>
      <c r="AD26" s="356">
        <v>48325</v>
      </c>
    </row>
    <row r="27" spans="1:30">
      <c r="A27" s="358">
        <v>10</v>
      </c>
      <c r="B27" s="360" t="s">
        <v>100</v>
      </c>
      <c r="C27" s="356">
        <v>42</v>
      </c>
      <c r="D27" s="356">
        <v>302</v>
      </c>
      <c r="E27" s="356">
        <v>539</v>
      </c>
      <c r="F27" s="356">
        <v>3974</v>
      </c>
      <c r="G27" s="356">
        <v>113</v>
      </c>
      <c r="H27" s="356">
        <v>472</v>
      </c>
      <c r="I27" s="356">
        <v>1248</v>
      </c>
      <c r="J27" s="356">
        <v>5211</v>
      </c>
      <c r="K27" s="356">
        <v>2</v>
      </c>
      <c r="L27" s="356">
        <v>1</v>
      </c>
      <c r="M27" s="356">
        <v>16</v>
      </c>
      <c r="N27" s="356">
        <v>69</v>
      </c>
      <c r="O27" s="356">
        <v>1</v>
      </c>
      <c r="P27" s="356">
        <v>20</v>
      </c>
      <c r="Q27" s="356">
        <v>1</v>
      </c>
      <c r="R27" s="356">
        <v>3</v>
      </c>
      <c r="S27" s="356">
        <v>0</v>
      </c>
      <c r="T27" s="356">
        <v>0</v>
      </c>
      <c r="U27" s="356">
        <v>1</v>
      </c>
      <c r="V27" s="356">
        <v>2</v>
      </c>
      <c r="W27" s="356">
        <v>0</v>
      </c>
      <c r="X27" s="356">
        <v>0</v>
      </c>
      <c r="Y27" s="356">
        <v>12</v>
      </c>
      <c r="Z27" s="356">
        <v>59</v>
      </c>
      <c r="AA27" s="356">
        <v>158</v>
      </c>
      <c r="AB27" s="356">
        <v>795</v>
      </c>
      <c r="AC27" s="356">
        <v>1817</v>
      </c>
      <c r="AD27" s="356">
        <v>9318</v>
      </c>
    </row>
    <row r="28" spans="1:30">
      <c r="A28" s="358">
        <v>11</v>
      </c>
      <c r="B28" s="360" t="s">
        <v>101</v>
      </c>
      <c r="C28" s="356">
        <v>89</v>
      </c>
      <c r="D28" s="356">
        <v>280</v>
      </c>
      <c r="E28" s="356">
        <v>1378</v>
      </c>
      <c r="F28" s="356">
        <v>2815</v>
      </c>
      <c r="G28" s="356">
        <v>578</v>
      </c>
      <c r="H28" s="356">
        <v>915</v>
      </c>
      <c r="I28" s="356">
        <v>3168</v>
      </c>
      <c r="J28" s="356">
        <v>4825</v>
      </c>
      <c r="K28" s="356">
        <v>20</v>
      </c>
      <c r="L28" s="356">
        <v>25</v>
      </c>
      <c r="M28" s="356">
        <v>139</v>
      </c>
      <c r="N28" s="356">
        <v>612</v>
      </c>
      <c r="O28" s="356">
        <v>0</v>
      </c>
      <c r="P28" s="356">
        <v>0</v>
      </c>
      <c r="Q28" s="356">
        <v>3</v>
      </c>
      <c r="R28" s="356">
        <v>12</v>
      </c>
      <c r="S28" s="356">
        <v>0</v>
      </c>
      <c r="T28" s="356">
        <v>0</v>
      </c>
      <c r="U28" s="356">
        <v>0</v>
      </c>
      <c r="V28" s="356">
        <v>0</v>
      </c>
      <c r="W28" s="356">
        <v>0</v>
      </c>
      <c r="X28" s="356">
        <v>0</v>
      </c>
      <c r="Y28" s="356">
        <v>0</v>
      </c>
      <c r="Z28" s="356">
        <v>0</v>
      </c>
      <c r="AA28" s="356">
        <v>687</v>
      </c>
      <c r="AB28" s="356">
        <v>1220</v>
      </c>
      <c r="AC28" s="356">
        <v>4688</v>
      </c>
      <c r="AD28" s="356">
        <v>8264</v>
      </c>
    </row>
    <row r="29" spans="1:30">
      <c r="A29" s="358">
        <v>12</v>
      </c>
      <c r="B29" s="360" t="s">
        <v>102</v>
      </c>
      <c r="C29" s="356">
        <v>0</v>
      </c>
      <c r="D29" s="356">
        <v>0</v>
      </c>
      <c r="E29" s="356">
        <v>43</v>
      </c>
      <c r="F29" s="356">
        <v>121</v>
      </c>
      <c r="G29" s="356">
        <v>0</v>
      </c>
      <c r="H29" s="356">
        <v>0</v>
      </c>
      <c r="I29" s="356">
        <v>201</v>
      </c>
      <c r="J29" s="356">
        <v>696</v>
      </c>
      <c r="K29" s="356">
        <v>0</v>
      </c>
      <c r="L29" s="356">
        <v>0</v>
      </c>
      <c r="M29" s="356">
        <v>79</v>
      </c>
      <c r="N29" s="356">
        <v>476</v>
      </c>
      <c r="O29" s="356">
        <v>0</v>
      </c>
      <c r="P29" s="356">
        <v>0</v>
      </c>
      <c r="Q29" s="356">
        <v>0</v>
      </c>
      <c r="R29" s="356">
        <v>0</v>
      </c>
      <c r="S29" s="356">
        <v>0</v>
      </c>
      <c r="T29" s="356">
        <v>0</v>
      </c>
      <c r="U29" s="356">
        <v>0</v>
      </c>
      <c r="V29" s="356">
        <v>0</v>
      </c>
      <c r="W29" s="356">
        <v>0</v>
      </c>
      <c r="X29" s="356">
        <v>0</v>
      </c>
      <c r="Y29" s="356">
        <v>0</v>
      </c>
      <c r="Z29" s="356">
        <v>0</v>
      </c>
      <c r="AA29" s="356">
        <v>0</v>
      </c>
      <c r="AB29" s="356">
        <v>0</v>
      </c>
      <c r="AC29" s="356">
        <v>323</v>
      </c>
      <c r="AD29" s="356">
        <v>1293</v>
      </c>
    </row>
    <row r="30" spans="1:30">
      <c r="A30" s="358">
        <v>13</v>
      </c>
      <c r="B30" s="359" t="s">
        <v>978</v>
      </c>
      <c r="C30" s="356">
        <v>10</v>
      </c>
      <c r="D30" s="356">
        <v>38</v>
      </c>
      <c r="E30" s="356">
        <v>199</v>
      </c>
      <c r="F30" s="356">
        <v>1498</v>
      </c>
      <c r="G30" s="356">
        <v>0</v>
      </c>
      <c r="H30" s="356">
        <v>0</v>
      </c>
      <c r="I30" s="356">
        <v>176</v>
      </c>
      <c r="J30" s="356">
        <v>1131</v>
      </c>
      <c r="K30" s="356">
        <v>0</v>
      </c>
      <c r="L30" s="356">
        <v>0</v>
      </c>
      <c r="M30" s="356">
        <v>9</v>
      </c>
      <c r="N30" s="356">
        <v>95</v>
      </c>
      <c r="O30" s="356">
        <v>0</v>
      </c>
      <c r="P30" s="356">
        <v>0</v>
      </c>
      <c r="Q30" s="356">
        <v>0</v>
      </c>
      <c r="R30" s="356">
        <v>0</v>
      </c>
      <c r="S30" s="356">
        <v>0</v>
      </c>
      <c r="T30" s="356">
        <v>0</v>
      </c>
      <c r="U30" s="356">
        <v>0</v>
      </c>
      <c r="V30" s="356">
        <v>0</v>
      </c>
      <c r="W30" s="356">
        <v>0</v>
      </c>
      <c r="X30" s="356">
        <v>0</v>
      </c>
      <c r="Y30" s="356">
        <v>0</v>
      </c>
      <c r="Z30" s="356">
        <v>0</v>
      </c>
      <c r="AA30" s="356">
        <v>10</v>
      </c>
      <c r="AB30" s="356">
        <v>38</v>
      </c>
      <c r="AC30" s="356">
        <v>384</v>
      </c>
      <c r="AD30" s="356">
        <v>2724</v>
      </c>
    </row>
    <row r="31" spans="1:30">
      <c r="A31" s="358">
        <v>14</v>
      </c>
      <c r="B31" s="359" t="s">
        <v>979</v>
      </c>
      <c r="C31" s="356">
        <v>0</v>
      </c>
      <c r="D31" s="356">
        <v>0</v>
      </c>
      <c r="E31" s="356">
        <v>75</v>
      </c>
      <c r="F31" s="356">
        <v>469</v>
      </c>
      <c r="G31" s="356">
        <v>0</v>
      </c>
      <c r="H31" s="356">
        <v>0</v>
      </c>
      <c r="I31" s="356">
        <v>42</v>
      </c>
      <c r="J31" s="356">
        <v>414</v>
      </c>
      <c r="K31" s="356">
        <v>0</v>
      </c>
      <c r="L31" s="356">
        <v>0</v>
      </c>
      <c r="M31" s="356">
        <v>0</v>
      </c>
      <c r="N31" s="356">
        <v>0</v>
      </c>
      <c r="O31" s="356">
        <v>0</v>
      </c>
      <c r="P31" s="356">
        <v>0</v>
      </c>
      <c r="Q31" s="356">
        <v>0</v>
      </c>
      <c r="R31" s="356">
        <v>0</v>
      </c>
      <c r="S31" s="356">
        <v>0</v>
      </c>
      <c r="T31" s="356">
        <v>0</v>
      </c>
      <c r="U31" s="356">
        <v>0</v>
      </c>
      <c r="V31" s="356">
        <v>0</v>
      </c>
      <c r="W31" s="356">
        <v>0</v>
      </c>
      <c r="X31" s="356">
        <v>0</v>
      </c>
      <c r="Y31" s="356">
        <v>23</v>
      </c>
      <c r="Z31" s="356">
        <v>640</v>
      </c>
      <c r="AA31" s="356">
        <v>0</v>
      </c>
      <c r="AB31" s="356">
        <v>0</v>
      </c>
      <c r="AC31" s="356">
        <v>140</v>
      </c>
      <c r="AD31" s="356">
        <v>1523</v>
      </c>
    </row>
    <row r="32" spans="1:30">
      <c r="A32" s="358">
        <v>15</v>
      </c>
      <c r="B32" s="359" t="s">
        <v>952</v>
      </c>
      <c r="C32" s="356">
        <v>792</v>
      </c>
      <c r="D32" s="356">
        <v>619</v>
      </c>
      <c r="E32" s="356">
        <v>4080</v>
      </c>
      <c r="F32" s="356">
        <v>1073</v>
      </c>
      <c r="G32" s="356">
        <v>528</v>
      </c>
      <c r="H32" s="356">
        <v>412</v>
      </c>
      <c r="I32" s="356">
        <v>2719</v>
      </c>
      <c r="J32" s="356">
        <v>715</v>
      </c>
      <c r="K32" s="356">
        <v>10</v>
      </c>
      <c r="L32" s="356">
        <v>79</v>
      </c>
      <c r="M32" s="356">
        <v>51</v>
      </c>
      <c r="N32" s="356">
        <v>135</v>
      </c>
      <c r="O32" s="356">
        <v>0</v>
      </c>
      <c r="P32" s="356">
        <v>0</v>
      </c>
      <c r="Q32" s="356">
        <v>0</v>
      </c>
      <c r="R32" s="356">
        <v>0</v>
      </c>
      <c r="S32" s="356">
        <v>0</v>
      </c>
      <c r="T32" s="356">
        <v>0</v>
      </c>
      <c r="U32" s="356">
        <v>0</v>
      </c>
      <c r="V32" s="356">
        <v>0</v>
      </c>
      <c r="W32" s="356">
        <v>0</v>
      </c>
      <c r="X32" s="356">
        <v>0</v>
      </c>
      <c r="Y32" s="356">
        <v>0</v>
      </c>
      <c r="Z32" s="356">
        <v>0</v>
      </c>
      <c r="AA32" s="356">
        <v>1330</v>
      </c>
      <c r="AB32" s="356">
        <v>1110</v>
      </c>
      <c r="AC32" s="356">
        <v>6850</v>
      </c>
      <c r="AD32" s="356">
        <v>1923</v>
      </c>
    </row>
    <row r="33" spans="1:30">
      <c r="A33" s="358">
        <v>16</v>
      </c>
      <c r="B33" s="360" t="s">
        <v>106</v>
      </c>
      <c r="C33" s="356">
        <v>0</v>
      </c>
      <c r="D33" s="356">
        <v>0</v>
      </c>
      <c r="E33" s="356">
        <v>364</v>
      </c>
      <c r="F33" s="356">
        <v>3174</v>
      </c>
      <c r="G33" s="356">
        <v>0</v>
      </c>
      <c r="H33" s="356">
        <v>0</v>
      </c>
      <c r="I33" s="356">
        <v>3042</v>
      </c>
      <c r="J33" s="356">
        <v>9741</v>
      </c>
      <c r="K33" s="356">
        <v>0</v>
      </c>
      <c r="L33" s="356">
        <v>0</v>
      </c>
      <c r="M33" s="356">
        <v>29</v>
      </c>
      <c r="N33" s="356">
        <v>187</v>
      </c>
      <c r="O33" s="356">
        <v>0</v>
      </c>
      <c r="P33" s="356">
        <v>0</v>
      </c>
      <c r="Q33" s="356">
        <v>13</v>
      </c>
      <c r="R33" s="356">
        <v>41</v>
      </c>
      <c r="S33" s="356">
        <v>0</v>
      </c>
      <c r="T33" s="356">
        <v>0</v>
      </c>
      <c r="U33" s="356">
        <v>0</v>
      </c>
      <c r="V33" s="356">
        <v>0</v>
      </c>
      <c r="W33" s="356">
        <v>0</v>
      </c>
      <c r="X33" s="356">
        <v>0</v>
      </c>
      <c r="Y33" s="356">
        <v>0</v>
      </c>
      <c r="Z33" s="356">
        <v>0</v>
      </c>
      <c r="AA33" s="356">
        <v>0</v>
      </c>
      <c r="AB33" s="356">
        <v>0</v>
      </c>
      <c r="AC33" s="356">
        <v>3448</v>
      </c>
      <c r="AD33" s="356">
        <v>13143</v>
      </c>
    </row>
    <row r="34" spans="1:30">
      <c r="A34" s="358">
        <v>17</v>
      </c>
      <c r="B34" s="360" t="s">
        <v>107</v>
      </c>
      <c r="C34" s="356">
        <v>1222</v>
      </c>
      <c r="D34" s="356">
        <v>2179</v>
      </c>
      <c r="E34" s="356">
        <v>5834</v>
      </c>
      <c r="F34" s="356">
        <v>6950</v>
      </c>
      <c r="G34" s="356">
        <v>9793</v>
      </c>
      <c r="H34" s="356">
        <v>8910</v>
      </c>
      <c r="I34" s="356">
        <v>46733</v>
      </c>
      <c r="J34" s="356">
        <v>45977</v>
      </c>
      <c r="K34" s="356">
        <v>6</v>
      </c>
      <c r="L34" s="356">
        <v>100</v>
      </c>
      <c r="M34" s="356">
        <v>52</v>
      </c>
      <c r="N34" s="356">
        <v>352</v>
      </c>
      <c r="O34" s="356">
        <v>7</v>
      </c>
      <c r="P34" s="356">
        <v>12</v>
      </c>
      <c r="Q34" s="356">
        <v>32233</v>
      </c>
      <c r="R34" s="356">
        <v>16546</v>
      </c>
      <c r="S34" s="356">
        <v>0</v>
      </c>
      <c r="T34" s="356">
        <v>0</v>
      </c>
      <c r="U34" s="356">
        <v>0</v>
      </c>
      <c r="V34" s="356">
        <v>0</v>
      </c>
      <c r="W34" s="356">
        <v>0</v>
      </c>
      <c r="X34" s="356">
        <v>0</v>
      </c>
      <c r="Y34" s="356">
        <v>31</v>
      </c>
      <c r="Z34" s="356">
        <v>883</v>
      </c>
      <c r="AA34" s="356">
        <v>11028</v>
      </c>
      <c r="AB34" s="356">
        <v>11201</v>
      </c>
      <c r="AC34" s="356">
        <v>84883</v>
      </c>
      <c r="AD34" s="356">
        <v>70708</v>
      </c>
    </row>
    <row r="35" spans="1:30">
      <c r="A35" s="358">
        <v>18</v>
      </c>
      <c r="B35" s="360" t="s">
        <v>108</v>
      </c>
      <c r="C35" s="356">
        <v>0</v>
      </c>
      <c r="D35" s="356">
        <v>0</v>
      </c>
      <c r="E35" s="356">
        <v>51</v>
      </c>
      <c r="F35" s="356">
        <v>378</v>
      </c>
      <c r="G35" s="356">
        <v>0</v>
      </c>
      <c r="H35" s="356">
        <v>0</v>
      </c>
      <c r="I35" s="356">
        <v>177</v>
      </c>
      <c r="J35" s="356">
        <v>3714</v>
      </c>
      <c r="K35" s="356">
        <v>0</v>
      </c>
      <c r="L35" s="356">
        <v>0</v>
      </c>
      <c r="M35" s="356">
        <v>0</v>
      </c>
      <c r="N35" s="356">
        <v>0</v>
      </c>
      <c r="O35" s="356">
        <v>0</v>
      </c>
      <c r="P35" s="356">
        <v>0</v>
      </c>
      <c r="Q35" s="356">
        <v>0</v>
      </c>
      <c r="R35" s="356">
        <v>0</v>
      </c>
      <c r="S35" s="356">
        <v>0</v>
      </c>
      <c r="T35" s="356">
        <v>0</v>
      </c>
      <c r="U35" s="356">
        <v>4</v>
      </c>
      <c r="V35" s="356">
        <v>28</v>
      </c>
      <c r="W35" s="356">
        <v>0</v>
      </c>
      <c r="X35" s="356">
        <v>0</v>
      </c>
      <c r="Y35" s="356">
        <v>0</v>
      </c>
      <c r="Z35" s="356">
        <v>0</v>
      </c>
      <c r="AA35" s="356">
        <v>0</v>
      </c>
      <c r="AB35" s="356">
        <v>0</v>
      </c>
      <c r="AC35" s="356">
        <v>232</v>
      </c>
      <c r="AD35" s="356">
        <v>4120</v>
      </c>
    </row>
    <row r="36" spans="1:30">
      <c r="A36" s="361">
        <v>19</v>
      </c>
      <c r="B36" s="360" t="s">
        <v>368</v>
      </c>
      <c r="C36" s="356">
        <v>62</v>
      </c>
      <c r="D36" s="356">
        <v>491</v>
      </c>
      <c r="E36" s="356">
        <v>1084</v>
      </c>
      <c r="F36" s="356">
        <v>15720</v>
      </c>
      <c r="G36" s="356">
        <v>266</v>
      </c>
      <c r="H36" s="356">
        <v>1167</v>
      </c>
      <c r="I36" s="356">
        <v>1440</v>
      </c>
      <c r="J36" s="356">
        <v>10284</v>
      </c>
      <c r="K36" s="356">
        <v>3</v>
      </c>
      <c r="L36" s="356">
        <v>43</v>
      </c>
      <c r="M36" s="356">
        <v>29</v>
      </c>
      <c r="N36" s="356">
        <v>522</v>
      </c>
      <c r="O36" s="356">
        <v>0</v>
      </c>
      <c r="P36" s="356">
        <v>0</v>
      </c>
      <c r="Q36" s="356">
        <v>5</v>
      </c>
      <c r="R36" s="356">
        <v>59</v>
      </c>
      <c r="S36" s="356">
        <v>1</v>
      </c>
      <c r="T36" s="356">
        <v>3</v>
      </c>
      <c r="U36" s="356">
        <v>2</v>
      </c>
      <c r="V36" s="356">
        <v>45</v>
      </c>
      <c r="W36" s="356">
        <v>36</v>
      </c>
      <c r="X36" s="356">
        <v>63</v>
      </c>
      <c r="Y36" s="356">
        <v>202</v>
      </c>
      <c r="Z36" s="356">
        <v>670</v>
      </c>
      <c r="AA36" s="356">
        <v>368</v>
      </c>
      <c r="AB36" s="356">
        <v>1767</v>
      </c>
      <c r="AC36" s="356">
        <v>2762</v>
      </c>
      <c r="AD36" s="356">
        <v>27300</v>
      </c>
    </row>
    <row r="37" spans="1:30">
      <c r="A37" s="362"/>
      <c r="B37" s="363" t="s">
        <v>773</v>
      </c>
      <c r="C37" s="357">
        <v>3078</v>
      </c>
      <c r="D37" s="357">
        <v>7128</v>
      </c>
      <c r="E37" s="357">
        <v>29349</v>
      </c>
      <c r="F37" s="357">
        <v>79099</v>
      </c>
      <c r="G37" s="357">
        <v>14624</v>
      </c>
      <c r="H37" s="357">
        <v>22429</v>
      </c>
      <c r="I37" s="357">
        <v>101419</v>
      </c>
      <c r="J37" s="357">
        <v>168362</v>
      </c>
      <c r="K37" s="357">
        <v>54</v>
      </c>
      <c r="L37" s="357">
        <v>435</v>
      </c>
      <c r="M37" s="357">
        <v>587</v>
      </c>
      <c r="N37" s="357">
        <v>3626</v>
      </c>
      <c r="O37" s="357">
        <v>10</v>
      </c>
      <c r="P37" s="357">
        <v>35</v>
      </c>
      <c r="Q37" s="357">
        <v>32271</v>
      </c>
      <c r="R37" s="357">
        <v>16737</v>
      </c>
      <c r="S37" s="357">
        <v>2</v>
      </c>
      <c r="T37" s="357">
        <v>58</v>
      </c>
      <c r="U37" s="357">
        <v>13</v>
      </c>
      <c r="V37" s="357">
        <v>247</v>
      </c>
      <c r="W37" s="356">
        <v>47</v>
      </c>
      <c r="X37" s="356">
        <v>87</v>
      </c>
      <c r="Y37" s="356">
        <v>1095</v>
      </c>
      <c r="Z37" s="356">
        <v>8585</v>
      </c>
      <c r="AA37" s="357">
        <v>17815</v>
      </c>
      <c r="AB37" s="357">
        <v>30172</v>
      </c>
      <c r="AC37" s="357">
        <v>164734</v>
      </c>
      <c r="AD37" s="357">
        <v>276656</v>
      </c>
    </row>
    <row r="38" spans="1:30">
      <c r="A38" s="354"/>
      <c r="B38" s="355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</row>
    <row r="39" spans="1:30">
      <c r="A39" s="364"/>
      <c r="B39" s="365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</row>
    <row r="40" spans="1:30">
      <c r="A40" s="675" t="s">
        <v>992</v>
      </c>
      <c r="B40" s="675"/>
      <c r="C40" s="675"/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5"/>
    </row>
    <row r="41" spans="1:30">
      <c r="A41" s="675" t="s">
        <v>982</v>
      </c>
      <c r="B41" s="675"/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5"/>
    </row>
    <row r="42" spans="1:30">
      <c r="A42" s="675" t="s">
        <v>993</v>
      </c>
      <c r="B42" s="675"/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</row>
    <row r="43" spans="1:30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</row>
    <row r="44" spans="1:30">
      <c r="A44" s="676" t="s">
        <v>959</v>
      </c>
      <c r="B44" s="679" t="s">
        <v>5</v>
      </c>
      <c r="C44" s="670" t="s">
        <v>984</v>
      </c>
      <c r="D44" s="667"/>
      <c r="E44" s="667"/>
      <c r="F44" s="667"/>
      <c r="G44" s="667" t="s">
        <v>985</v>
      </c>
      <c r="H44" s="667"/>
      <c r="I44" s="667"/>
      <c r="J44" s="667"/>
      <c r="K44" s="667" t="s">
        <v>986</v>
      </c>
      <c r="L44" s="667"/>
      <c r="M44" s="667"/>
      <c r="N44" s="667"/>
      <c r="O44" s="667" t="s">
        <v>987</v>
      </c>
      <c r="P44" s="667"/>
      <c r="Q44" s="667"/>
      <c r="R44" s="667"/>
      <c r="S44" s="667" t="s">
        <v>988</v>
      </c>
      <c r="T44" s="667"/>
      <c r="U44" s="667"/>
      <c r="V44" s="667"/>
      <c r="W44" s="668" t="s">
        <v>989</v>
      </c>
      <c r="X44" s="669"/>
      <c r="Y44" s="669"/>
      <c r="Z44" s="670"/>
      <c r="AA44" s="667" t="s">
        <v>87</v>
      </c>
      <c r="AB44" s="667"/>
      <c r="AC44" s="667"/>
      <c r="AD44" s="667"/>
    </row>
    <row r="45" spans="1:30">
      <c r="A45" s="677"/>
      <c r="B45" s="680"/>
      <c r="C45" s="671" t="s">
        <v>976</v>
      </c>
      <c r="D45" s="672"/>
      <c r="E45" s="666" t="s">
        <v>990</v>
      </c>
      <c r="F45" s="666"/>
      <c r="G45" s="672" t="s">
        <v>976</v>
      </c>
      <c r="H45" s="672"/>
      <c r="I45" s="666" t="s">
        <v>990</v>
      </c>
      <c r="J45" s="666"/>
      <c r="K45" s="672" t="s">
        <v>976</v>
      </c>
      <c r="L45" s="672"/>
      <c r="M45" s="666" t="s">
        <v>990</v>
      </c>
      <c r="N45" s="666"/>
      <c r="O45" s="672" t="s">
        <v>976</v>
      </c>
      <c r="P45" s="672"/>
      <c r="Q45" s="666" t="s">
        <v>990</v>
      </c>
      <c r="R45" s="666"/>
      <c r="S45" s="672" t="s">
        <v>976</v>
      </c>
      <c r="T45" s="672"/>
      <c r="U45" s="666" t="s">
        <v>990</v>
      </c>
      <c r="V45" s="666"/>
      <c r="W45" s="672" t="s">
        <v>976</v>
      </c>
      <c r="X45" s="672"/>
      <c r="Y45" s="666" t="s">
        <v>990</v>
      </c>
      <c r="Z45" s="666"/>
      <c r="AA45" s="672" t="s">
        <v>976</v>
      </c>
      <c r="AB45" s="672"/>
      <c r="AC45" s="666" t="s">
        <v>990</v>
      </c>
      <c r="AD45" s="666"/>
    </row>
    <row r="46" spans="1:30">
      <c r="A46" s="678"/>
      <c r="B46" s="681"/>
      <c r="C46" s="347" t="s">
        <v>811</v>
      </c>
      <c r="D46" s="348" t="s">
        <v>991</v>
      </c>
      <c r="E46" s="349" t="s">
        <v>811</v>
      </c>
      <c r="F46" s="348" t="s">
        <v>991</v>
      </c>
      <c r="G46" s="349" t="s">
        <v>811</v>
      </c>
      <c r="H46" s="348" t="s">
        <v>991</v>
      </c>
      <c r="I46" s="349" t="s">
        <v>811</v>
      </c>
      <c r="J46" s="348" t="s">
        <v>991</v>
      </c>
      <c r="K46" s="349" t="s">
        <v>811</v>
      </c>
      <c r="L46" s="348" t="s">
        <v>991</v>
      </c>
      <c r="M46" s="349" t="s">
        <v>811</v>
      </c>
      <c r="N46" s="348" t="s">
        <v>991</v>
      </c>
      <c r="O46" s="349" t="s">
        <v>811</v>
      </c>
      <c r="P46" s="348" t="s">
        <v>991</v>
      </c>
      <c r="Q46" s="349" t="s">
        <v>811</v>
      </c>
      <c r="R46" s="348" t="s">
        <v>991</v>
      </c>
      <c r="S46" s="349" t="s">
        <v>811</v>
      </c>
      <c r="T46" s="348" t="s">
        <v>991</v>
      </c>
      <c r="U46" s="349" t="s">
        <v>811</v>
      </c>
      <c r="V46" s="348" t="s">
        <v>991</v>
      </c>
      <c r="W46" s="349" t="s">
        <v>811</v>
      </c>
      <c r="X46" s="348" t="s">
        <v>991</v>
      </c>
      <c r="Y46" s="349" t="s">
        <v>811</v>
      </c>
      <c r="Z46" s="348" t="s">
        <v>991</v>
      </c>
      <c r="AA46" s="349" t="s">
        <v>811</v>
      </c>
      <c r="AB46" s="348" t="s">
        <v>991</v>
      </c>
      <c r="AC46" s="349" t="s">
        <v>811</v>
      </c>
      <c r="AD46" s="348" t="s">
        <v>991</v>
      </c>
    </row>
    <row r="47" spans="1:30">
      <c r="A47" s="368" t="s">
        <v>817</v>
      </c>
      <c r="B47" s="359" t="s">
        <v>777</v>
      </c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</row>
    <row r="48" spans="1:30">
      <c r="A48" s="361">
        <v>1</v>
      </c>
      <c r="B48" s="360" t="s">
        <v>119</v>
      </c>
      <c r="C48" s="356">
        <v>829</v>
      </c>
      <c r="D48" s="356">
        <v>1316</v>
      </c>
      <c r="E48" s="356">
        <v>2040</v>
      </c>
      <c r="F48" s="356">
        <v>3397</v>
      </c>
      <c r="G48" s="356">
        <v>7169</v>
      </c>
      <c r="H48" s="356">
        <v>2309</v>
      </c>
      <c r="I48" s="356">
        <v>4213</v>
      </c>
      <c r="J48" s="356">
        <v>17203</v>
      </c>
      <c r="K48" s="356">
        <v>3</v>
      </c>
      <c r="L48" s="356">
        <v>2</v>
      </c>
      <c r="M48" s="356">
        <v>7</v>
      </c>
      <c r="N48" s="356">
        <v>10</v>
      </c>
      <c r="O48" s="356">
        <v>1</v>
      </c>
      <c r="P48" s="356">
        <v>7</v>
      </c>
      <c r="Q48" s="356">
        <v>3</v>
      </c>
      <c r="R48" s="356">
        <v>21</v>
      </c>
      <c r="S48" s="356">
        <v>0</v>
      </c>
      <c r="T48" s="356">
        <v>0</v>
      </c>
      <c r="U48" s="356">
        <v>0</v>
      </c>
      <c r="V48" s="356">
        <v>0</v>
      </c>
      <c r="W48" s="356">
        <v>199</v>
      </c>
      <c r="X48" s="356">
        <v>590</v>
      </c>
      <c r="Y48" s="356">
        <v>567</v>
      </c>
      <c r="Z48" s="356">
        <v>2465</v>
      </c>
      <c r="AA48" s="356">
        <v>8201</v>
      </c>
      <c r="AB48" s="356">
        <v>4224</v>
      </c>
      <c r="AC48" s="356">
        <v>6830</v>
      </c>
      <c r="AD48" s="356">
        <v>23096</v>
      </c>
    </row>
    <row r="49" spans="1:30">
      <c r="A49" s="361">
        <v>2</v>
      </c>
      <c r="B49" s="360" t="s">
        <v>120</v>
      </c>
      <c r="C49" s="356">
        <v>75</v>
      </c>
      <c r="D49" s="356">
        <v>64</v>
      </c>
      <c r="E49" s="356">
        <v>139</v>
      </c>
      <c r="F49" s="356">
        <v>226</v>
      </c>
      <c r="G49" s="356">
        <v>1034</v>
      </c>
      <c r="H49" s="356">
        <v>794</v>
      </c>
      <c r="I49" s="356">
        <v>1121</v>
      </c>
      <c r="J49" s="356">
        <v>1333</v>
      </c>
      <c r="K49" s="356">
        <v>3</v>
      </c>
      <c r="L49" s="356">
        <v>1</v>
      </c>
      <c r="M49" s="356">
        <v>23</v>
      </c>
      <c r="N49" s="356">
        <v>31</v>
      </c>
      <c r="O49" s="356">
        <v>1</v>
      </c>
      <c r="P49" s="356">
        <v>1</v>
      </c>
      <c r="Q49" s="356">
        <v>14</v>
      </c>
      <c r="R49" s="356">
        <v>28</v>
      </c>
      <c r="S49" s="356">
        <v>0</v>
      </c>
      <c r="T49" s="356">
        <v>0</v>
      </c>
      <c r="U49" s="356">
        <v>0</v>
      </c>
      <c r="V49" s="356">
        <v>0</v>
      </c>
      <c r="W49" s="356">
        <v>0</v>
      </c>
      <c r="X49" s="356">
        <v>0</v>
      </c>
      <c r="Y49" s="356">
        <v>0</v>
      </c>
      <c r="Z49" s="356">
        <v>0</v>
      </c>
      <c r="AA49" s="356">
        <v>1113</v>
      </c>
      <c r="AB49" s="356">
        <v>860</v>
      </c>
      <c r="AC49" s="356">
        <v>1297</v>
      </c>
      <c r="AD49" s="356">
        <v>1618</v>
      </c>
    </row>
    <row r="50" spans="1:30">
      <c r="A50" s="361">
        <v>3</v>
      </c>
      <c r="B50" s="360" t="s">
        <v>121</v>
      </c>
      <c r="C50" s="356">
        <v>86</v>
      </c>
      <c r="D50" s="356">
        <v>136</v>
      </c>
      <c r="E50" s="356">
        <v>182</v>
      </c>
      <c r="F50" s="356">
        <v>326</v>
      </c>
      <c r="G50" s="356">
        <v>624</v>
      </c>
      <c r="H50" s="356">
        <v>1063</v>
      </c>
      <c r="I50" s="356">
        <v>232</v>
      </c>
      <c r="J50" s="356">
        <v>319</v>
      </c>
      <c r="K50" s="356">
        <v>0</v>
      </c>
      <c r="L50" s="356">
        <v>0</v>
      </c>
      <c r="M50" s="356">
        <v>0</v>
      </c>
      <c r="N50" s="356">
        <v>0</v>
      </c>
      <c r="O50" s="356">
        <v>0</v>
      </c>
      <c r="P50" s="356">
        <v>0</v>
      </c>
      <c r="Q50" s="356">
        <v>0</v>
      </c>
      <c r="R50" s="356">
        <v>0</v>
      </c>
      <c r="S50" s="356">
        <v>0</v>
      </c>
      <c r="T50" s="356">
        <v>0</v>
      </c>
      <c r="U50" s="356">
        <v>0</v>
      </c>
      <c r="V50" s="356">
        <v>0</v>
      </c>
      <c r="W50" s="356">
        <v>0</v>
      </c>
      <c r="X50" s="356">
        <v>0</v>
      </c>
      <c r="Y50" s="356">
        <v>0</v>
      </c>
      <c r="Z50" s="356">
        <v>0</v>
      </c>
      <c r="AA50" s="356">
        <v>710</v>
      </c>
      <c r="AB50" s="356">
        <v>1199</v>
      </c>
      <c r="AC50" s="356">
        <v>414</v>
      </c>
      <c r="AD50" s="356">
        <v>645</v>
      </c>
    </row>
    <row r="51" spans="1:30">
      <c r="A51" s="361">
        <v>4</v>
      </c>
      <c r="B51" s="360" t="s">
        <v>122</v>
      </c>
      <c r="C51" s="356">
        <v>35</v>
      </c>
      <c r="D51" s="356">
        <v>38</v>
      </c>
      <c r="E51" s="356">
        <v>62</v>
      </c>
      <c r="F51" s="356">
        <v>257</v>
      </c>
      <c r="G51" s="356">
        <v>169</v>
      </c>
      <c r="H51" s="356">
        <v>217</v>
      </c>
      <c r="I51" s="356">
        <v>335</v>
      </c>
      <c r="J51" s="356">
        <v>597</v>
      </c>
      <c r="K51" s="356">
        <v>6</v>
      </c>
      <c r="L51" s="356">
        <v>3</v>
      </c>
      <c r="M51" s="356">
        <v>11</v>
      </c>
      <c r="N51" s="356">
        <v>13</v>
      </c>
      <c r="O51" s="356">
        <v>0</v>
      </c>
      <c r="P51" s="356">
        <v>0</v>
      </c>
      <c r="Q51" s="356">
        <v>0</v>
      </c>
      <c r="R51" s="356">
        <v>0</v>
      </c>
      <c r="S51" s="356">
        <v>0</v>
      </c>
      <c r="T51" s="356">
        <v>0</v>
      </c>
      <c r="U51" s="356">
        <v>0</v>
      </c>
      <c r="V51" s="356">
        <v>0</v>
      </c>
      <c r="W51" s="356">
        <v>6</v>
      </c>
      <c r="X51" s="356">
        <v>19</v>
      </c>
      <c r="Y51" s="356">
        <v>6</v>
      </c>
      <c r="Z51" s="356">
        <v>45</v>
      </c>
      <c r="AA51" s="356">
        <v>216</v>
      </c>
      <c r="AB51" s="356">
        <v>277</v>
      </c>
      <c r="AC51" s="356">
        <v>414</v>
      </c>
      <c r="AD51" s="356">
        <v>912</v>
      </c>
    </row>
    <row r="52" spans="1:30">
      <c r="A52" s="361">
        <v>5</v>
      </c>
      <c r="B52" s="360" t="s">
        <v>123</v>
      </c>
      <c r="C52" s="356">
        <v>0</v>
      </c>
      <c r="D52" s="356">
        <v>0</v>
      </c>
      <c r="E52" s="356">
        <v>125</v>
      </c>
      <c r="F52" s="356">
        <v>383</v>
      </c>
      <c r="G52" s="356">
        <v>0</v>
      </c>
      <c r="H52" s="356">
        <v>0</v>
      </c>
      <c r="I52" s="356">
        <v>263</v>
      </c>
      <c r="J52" s="356">
        <v>545</v>
      </c>
      <c r="K52" s="356">
        <v>0</v>
      </c>
      <c r="L52" s="356">
        <v>0</v>
      </c>
      <c r="M52" s="356">
        <v>0</v>
      </c>
      <c r="N52" s="356">
        <v>0</v>
      </c>
      <c r="O52" s="356">
        <v>0</v>
      </c>
      <c r="P52" s="356">
        <v>0</v>
      </c>
      <c r="Q52" s="356">
        <v>0</v>
      </c>
      <c r="R52" s="356">
        <v>0</v>
      </c>
      <c r="S52" s="356">
        <v>0</v>
      </c>
      <c r="T52" s="356">
        <v>0</v>
      </c>
      <c r="U52" s="356">
        <v>0</v>
      </c>
      <c r="V52" s="356">
        <v>0</v>
      </c>
      <c r="W52" s="356">
        <v>0</v>
      </c>
      <c r="X52" s="356">
        <v>0</v>
      </c>
      <c r="Y52" s="356">
        <v>0</v>
      </c>
      <c r="Z52" s="356">
        <v>0</v>
      </c>
      <c r="AA52" s="356">
        <v>0</v>
      </c>
      <c r="AB52" s="356">
        <v>0</v>
      </c>
      <c r="AC52" s="356">
        <v>388</v>
      </c>
      <c r="AD52" s="356">
        <v>928</v>
      </c>
    </row>
    <row r="53" spans="1:30">
      <c r="A53" s="361">
        <v>6</v>
      </c>
      <c r="B53" s="360" t="s">
        <v>124</v>
      </c>
      <c r="C53" s="356">
        <v>939</v>
      </c>
      <c r="D53" s="356">
        <v>4562</v>
      </c>
      <c r="E53" s="356">
        <v>1942</v>
      </c>
      <c r="F53" s="356">
        <v>15347</v>
      </c>
      <c r="G53" s="356">
        <v>1698</v>
      </c>
      <c r="H53" s="356">
        <v>4235</v>
      </c>
      <c r="I53" s="356">
        <v>2381</v>
      </c>
      <c r="J53" s="356">
        <v>9945</v>
      </c>
      <c r="K53" s="356">
        <v>3</v>
      </c>
      <c r="L53" s="356">
        <v>13</v>
      </c>
      <c r="M53" s="356">
        <v>10</v>
      </c>
      <c r="N53" s="356">
        <v>136</v>
      </c>
      <c r="O53" s="356">
        <v>0</v>
      </c>
      <c r="P53" s="356">
        <v>0</v>
      </c>
      <c r="Q53" s="356">
        <v>0</v>
      </c>
      <c r="R53" s="356">
        <v>0</v>
      </c>
      <c r="S53" s="356">
        <v>0</v>
      </c>
      <c r="T53" s="356">
        <v>0</v>
      </c>
      <c r="U53" s="356">
        <v>0</v>
      </c>
      <c r="V53" s="356">
        <v>0</v>
      </c>
      <c r="W53" s="356">
        <v>0</v>
      </c>
      <c r="X53" s="356">
        <v>0</v>
      </c>
      <c r="Y53" s="356">
        <v>0</v>
      </c>
      <c r="Z53" s="356">
        <v>0</v>
      </c>
      <c r="AA53" s="356">
        <v>2640</v>
      </c>
      <c r="AB53" s="356">
        <v>8810</v>
      </c>
      <c r="AC53" s="356">
        <v>4333</v>
      </c>
      <c r="AD53" s="356">
        <v>25428</v>
      </c>
    </row>
    <row r="54" spans="1:30">
      <c r="A54" s="361">
        <v>7</v>
      </c>
      <c r="B54" s="359" t="s">
        <v>125</v>
      </c>
      <c r="C54" s="356">
        <v>0</v>
      </c>
      <c r="D54" s="356">
        <v>0</v>
      </c>
      <c r="E54" s="356">
        <v>92</v>
      </c>
      <c r="F54" s="356">
        <v>590</v>
      </c>
      <c r="G54" s="356">
        <v>0</v>
      </c>
      <c r="H54" s="356">
        <v>0</v>
      </c>
      <c r="I54" s="356">
        <v>1067</v>
      </c>
      <c r="J54" s="356">
        <v>29569</v>
      </c>
      <c r="K54" s="356">
        <v>0</v>
      </c>
      <c r="L54" s="356">
        <v>0</v>
      </c>
      <c r="M54" s="356">
        <v>40</v>
      </c>
      <c r="N54" s="356">
        <v>212</v>
      </c>
      <c r="O54" s="356">
        <v>0</v>
      </c>
      <c r="P54" s="356">
        <v>0</v>
      </c>
      <c r="Q54" s="356">
        <v>0</v>
      </c>
      <c r="R54" s="356">
        <v>0</v>
      </c>
      <c r="S54" s="356">
        <v>0</v>
      </c>
      <c r="T54" s="356">
        <v>0</v>
      </c>
      <c r="U54" s="356">
        <v>4</v>
      </c>
      <c r="V54" s="356">
        <v>44</v>
      </c>
      <c r="W54" s="356">
        <v>0</v>
      </c>
      <c r="X54" s="356">
        <v>0</v>
      </c>
      <c r="Y54" s="356">
        <v>0</v>
      </c>
      <c r="Z54" s="356">
        <v>0</v>
      </c>
      <c r="AA54" s="356">
        <v>0</v>
      </c>
      <c r="AB54" s="356">
        <v>0</v>
      </c>
      <c r="AC54" s="356">
        <v>1203</v>
      </c>
      <c r="AD54" s="356">
        <v>30415</v>
      </c>
    </row>
    <row r="55" spans="1:30">
      <c r="A55" s="361">
        <v>8</v>
      </c>
      <c r="B55" s="360" t="s">
        <v>126</v>
      </c>
      <c r="C55" s="356">
        <v>0</v>
      </c>
      <c r="D55" s="356">
        <v>0</v>
      </c>
      <c r="E55" s="356">
        <v>108</v>
      </c>
      <c r="F55" s="356">
        <v>282</v>
      </c>
      <c r="G55" s="356">
        <v>0</v>
      </c>
      <c r="H55" s="356">
        <v>0</v>
      </c>
      <c r="I55" s="356">
        <v>371</v>
      </c>
      <c r="J55" s="356">
        <v>461</v>
      </c>
      <c r="K55" s="356">
        <v>0</v>
      </c>
      <c r="L55" s="356">
        <v>0</v>
      </c>
      <c r="M55" s="356">
        <v>0</v>
      </c>
      <c r="N55" s="356">
        <v>0</v>
      </c>
      <c r="O55" s="356">
        <v>0</v>
      </c>
      <c r="P55" s="356">
        <v>0</v>
      </c>
      <c r="Q55" s="356">
        <v>0</v>
      </c>
      <c r="R55" s="356">
        <v>0</v>
      </c>
      <c r="S55" s="356">
        <v>0</v>
      </c>
      <c r="T55" s="356">
        <v>0</v>
      </c>
      <c r="U55" s="356">
        <v>0</v>
      </c>
      <c r="V55" s="356">
        <v>0.21</v>
      </c>
      <c r="W55" s="356">
        <v>0</v>
      </c>
      <c r="X55" s="356">
        <v>0</v>
      </c>
      <c r="Y55" s="356">
        <v>0</v>
      </c>
      <c r="Z55" s="356">
        <v>0</v>
      </c>
      <c r="AA55" s="356">
        <v>0</v>
      </c>
      <c r="AB55" s="356">
        <v>0</v>
      </c>
      <c r="AC55" s="356">
        <v>479</v>
      </c>
      <c r="AD55" s="356">
        <v>743.21</v>
      </c>
    </row>
    <row r="56" spans="1:30">
      <c r="A56" s="361">
        <v>9</v>
      </c>
      <c r="B56" s="359" t="s">
        <v>127</v>
      </c>
      <c r="C56" s="356">
        <v>7</v>
      </c>
      <c r="D56" s="356">
        <v>20</v>
      </c>
      <c r="E56" s="356">
        <v>33</v>
      </c>
      <c r="F56" s="356">
        <v>143</v>
      </c>
      <c r="G56" s="356">
        <v>151</v>
      </c>
      <c r="H56" s="356">
        <v>232</v>
      </c>
      <c r="I56" s="356">
        <v>354</v>
      </c>
      <c r="J56" s="356">
        <v>922</v>
      </c>
      <c r="K56" s="356">
        <v>1</v>
      </c>
      <c r="L56" s="356">
        <v>1</v>
      </c>
      <c r="M56" s="356">
        <v>4</v>
      </c>
      <c r="N56" s="356">
        <v>6</v>
      </c>
      <c r="O56" s="356">
        <v>0</v>
      </c>
      <c r="P56" s="356">
        <v>0</v>
      </c>
      <c r="Q56" s="356">
        <v>1</v>
      </c>
      <c r="R56" s="356">
        <v>1</v>
      </c>
      <c r="S56" s="356">
        <v>0</v>
      </c>
      <c r="T56" s="356">
        <v>0</v>
      </c>
      <c r="U56" s="356">
        <v>0</v>
      </c>
      <c r="V56" s="356">
        <v>0</v>
      </c>
      <c r="W56" s="356">
        <v>0</v>
      </c>
      <c r="X56" s="356">
        <v>0</v>
      </c>
      <c r="Y56" s="356">
        <v>0</v>
      </c>
      <c r="Z56" s="356">
        <v>0</v>
      </c>
      <c r="AA56" s="356">
        <v>159</v>
      </c>
      <c r="AB56" s="356">
        <v>253</v>
      </c>
      <c r="AC56" s="356">
        <v>392</v>
      </c>
      <c r="AD56" s="356">
        <v>1072</v>
      </c>
    </row>
    <row r="57" spans="1:30">
      <c r="A57" s="361">
        <v>10</v>
      </c>
      <c r="B57" s="359" t="s">
        <v>994</v>
      </c>
      <c r="C57" s="356">
        <v>107</v>
      </c>
      <c r="D57" s="356">
        <v>18</v>
      </c>
      <c r="E57" s="356">
        <v>300</v>
      </c>
      <c r="F57" s="356">
        <v>28</v>
      </c>
      <c r="G57" s="356">
        <v>5494</v>
      </c>
      <c r="H57" s="356">
        <v>1372</v>
      </c>
      <c r="I57" s="356">
        <v>11217</v>
      </c>
      <c r="J57" s="356">
        <v>1754</v>
      </c>
      <c r="K57" s="356">
        <v>5</v>
      </c>
      <c r="L57" s="356">
        <v>1</v>
      </c>
      <c r="M57" s="356">
        <v>6</v>
      </c>
      <c r="N57" s="356">
        <v>1</v>
      </c>
      <c r="O57" s="356">
        <v>3</v>
      </c>
      <c r="P57" s="356">
        <v>1</v>
      </c>
      <c r="Q57" s="356">
        <v>6</v>
      </c>
      <c r="R57" s="356">
        <v>1</v>
      </c>
      <c r="S57" s="356">
        <v>1</v>
      </c>
      <c r="T57" s="356">
        <v>0</v>
      </c>
      <c r="U57" s="356">
        <v>3</v>
      </c>
      <c r="V57" s="356">
        <v>6</v>
      </c>
      <c r="W57" s="356">
        <v>11</v>
      </c>
      <c r="X57" s="356">
        <v>29</v>
      </c>
      <c r="Y57" s="356">
        <v>19</v>
      </c>
      <c r="Z57" s="356">
        <v>61</v>
      </c>
      <c r="AA57" s="356">
        <v>5621</v>
      </c>
      <c r="AB57" s="356">
        <v>1421</v>
      </c>
      <c r="AC57" s="356">
        <v>11551</v>
      </c>
      <c r="AD57" s="356">
        <v>1851</v>
      </c>
    </row>
    <row r="58" spans="1:30">
      <c r="A58" s="361">
        <v>11</v>
      </c>
      <c r="B58" s="360" t="s">
        <v>129</v>
      </c>
      <c r="C58" s="356">
        <v>25</v>
      </c>
      <c r="D58" s="356">
        <v>140</v>
      </c>
      <c r="E58" s="356">
        <v>3238</v>
      </c>
      <c r="F58" s="356">
        <v>8830</v>
      </c>
      <c r="G58" s="356">
        <v>80</v>
      </c>
      <c r="H58" s="356">
        <v>262</v>
      </c>
      <c r="I58" s="356">
        <v>7123</v>
      </c>
      <c r="J58" s="356">
        <v>9943</v>
      </c>
      <c r="K58" s="356">
        <v>1</v>
      </c>
      <c r="L58" s="356">
        <v>2</v>
      </c>
      <c r="M58" s="356">
        <v>28</v>
      </c>
      <c r="N58" s="356">
        <v>24</v>
      </c>
      <c r="O58" s="356">
        <v>0</v>
      </c>
      <c r="P58" s="356">
        <v>0</v>
      </c>
      <c r="Q58" s="356">
        <v>16</v>
      </c>
      <c r="R58" s="356">
        <v>11</v>
      </c>
      <c r="S58" s="356">
        <v>1</v>
      </c>
      <c r="T58" s="356">
        <v>1</v>
      </c>
      <c r="U58" s="356">
        <v>65</v>
      </c>
      <c r="V58" s="356">
        <v>52</v>
      </c>
      <c r="W58" s="356">
        <v>0</v>
      </c>
      <c r="X58" s="356">
        <v>0</v>
      </c>
      <c r="Y58" s="356">
        <v>0</v>
      </c>
      <c r="Z58" s="356">
        <v>0</v>
      </c>
      <c r="AA58" s="356">
        <v>107</v>
      </c>
      <c r="AB58" s="356">
        <v>405</v>
      </c>
      <c r="AC58" s="356">
        <v>10470</v>
      </c>
      <c r="AD58" s="356">
        <v>18860</v>
      </c>
    </row>
    <row r="59" spans="1:30">
      <c r="A59" s="361">
        <v>12</v>
      </c>
      <c r="B59" s="359" t="s">
        <v>130</v>
      </c>
      <c r="C59" s="356">
        <v>8</v>
      </c>
      <c r="D59" s="356">
        <v>94</v>
      </c>
      <c r="E59" s="356">
        <v>48</v>
      </c>
      <c r="F59" s="356">
        <v>549</v>
      </c>
      <c r="G59" s="356">
        <v>34</v>
      </c>
      <c r="H59" s="356">
        <v>267</v>
      </c>
      <c r="I59" s="356">
        <v>111</v>
      </c>
      <c r="J59" s="356">
        <v>405</v>
      </c>
      <c r="K59" s="356">
        <v>0</v>
      </c>
      <c r="L59" s="356">
        <v>0</v>
      </c>
      <c r="M59" s="356">
        <v>0</v>
      </c>
      <c r="N59" s="356">
        <v>0</v>
      </c>
      <c r="O59" s="356">
        <v>0</v>
      </c>
      <c r="P59" s="356">
        <v>0</v>
      </c>
      <c r="Q59" s="356">
        <v>0</v>
      </c>
      <c r="R59" s="356">
        <v>0</v>
      </c>
      <c r="S59" s="356">
        <v>1</v>
      </c>
      <c r="T59" s="356">
        <v>20</v>
      </c>
      <c r="U59" s="356">
        <v>30</v>
      </c>
      <c r="V59" s="356">
        <v>491</v>
      </c>
      <c r="W59" s="356">
        <v>0</v>
      </c>
      <c r="X59" s="356">
        <v>0</v>
      </c>
      <c r="Y59" s="356">
        <v>2</v>
      </c>
      <c r="Z59" s="356">
        <v>127</v>
      </c>
      <c r="AA59" s="356">
        <v>43</v>
      </c>
      <c r="AB59" s="356">
        <v>381</v>
      </c>
      <c r="AC59" s="356">
        <v>191</v>
      </c>
      <c r="AD59" s="356">
        <v>1572</v>
      </c>
    </row>
    <row r="60" spans="1:30">
      <c r="A60" s="361">
        <v>13</v>
      </c>
      <c r="B60" s="360" t="s">
        <v>778</v>
      </c>
      <c r="C60" s="356">
        <v>286</v>
      </c>
      <c r="D60" s="356">
        <v>665</v>
      </c>
      <c r="E60" s="356">
        <v>1216</v>
      </c>
      <c r="F60" s="356">
        <v>2255</v>
      </c>
      <c r="G60" s="356">
        <v>2042</v>
      </c>
      <c r="H60" s="356">
        <v>2949</v>
      </c>
      <c r="I60" s="356">
        <v>9211</v>
      </c>
      <c r="J60" s="356">
        <v>11881</v>
      </c>
      <c r="K60" s="356">
        <v>4</v>
      </c>
      <c r="L60" s="356">
        <v>14</v>
      </c>
      <c r="M60" s="356">
        <v>15</v>
      </c>
      <c r="N60" s="356">
        <v>38</v>
      </c>
      <c r="O60" s="356">
        <v>0</v>
      </c>
      <c r="P60" s="356">
        <v>0</v>
      </c>
      <c r="Q60" s="356">
        <v>1</v>
      </c>
      <c r="R60" s="356">
        <v>1</v>
      </c>
      <c r="S60" s="356">
        <v>6</v>
      </c>
      <c r="T60" s="356">
        <v>17</v>
      </c>
      <c r="U60" s="356">
        <v>16</v>
      </c>
      <c r="V60" s="356">
        <v>23</v>
      </c>
      <c r="W60" s="356">
        <v>0</v>
      </c>
      <c r="X60" s="356">
        <v>0</v>
      </c>
      <c r="Y60" s="356">
        <v>0</v>
      </c>
      <c r="Z60" s="356">
        <v>0</v>
      </c>
      <c r="AA60" s="356">
        <v>2338</v>
      </c>
      <c r="AB60" s="356">
        <v>3645</v>
      </c>
      <c r="AC60" s="356">
        <v>10459</v>
      </c>
      <c r="AD60" s="356">
        <v>14198</v>
      </c>
    </row>
    <row r="61" spans="1:30">
      <c r="A61" s="361">
        <v>14</v>
      </c>
      <c r="B61" s="360" t="s">
        <v>367</v>
      </c>
      <c r="C61" s="356">
        <v>0</v>
      </c>
      <c r="D61" s="356">
        <v>0</v>
      </c>
      <c r="E61" s="356">
        <v>4211</v>
      </c>
      <c r="F61" s="356">
        <v>41648</v>
      </c>
      <c r="G61" s="356">
        <v>0</v>
      </c>
      <c r="H61" s="356">
        <v>0</v>
      </c>
      <c r="I61" s="356">
        <v>10681</v>
      </c>
      <c r="J61" s="356">
        <v>40009</v>
      </c>
      <c r="K61" s="356">
        <v>0</v>
      </c>
      <c r="L61" s="356">
        <v>0</v>
      </c>
      <c r="M61" s="356">
        <v>212</v>
      </c>
      <c r="N61" s="356">
        <v>4313</v>
      </c>
      <c r="O61" s="356">
        <v>0</v>
      </c>
      <c r="P61" s="356">
        <v>0</v>
      </c>
      <c r="Q61" s="356">
        <v>113</v>
      </c>
      <c r="R61" s="356">
        <v>767</v>
      </c>
      <c r="S61" s="356">
        <v>0</v>
      </c>
      <c r="T61" s="356">
        <v>0</v>
      </c>
      <c r="U61" s="356">
        <v>21</v>
      </c>
      <c r="V61" s="356">
        <v>145</v>
      </c>
      <c r="W61" s="356">
        <v>0</v>
      </c>
      <c r="X61" s="356">
        <v>0</v>
      </c>
      <c r="Y61" s="356">
        <v>0</v>
      </c>
      <c r="Z61" s="356">
        <v>0</v>
      </c>
      <c r="AA61" s="356">
        <v>0</v>
      </c>
      <c r="AB61" s="356">
        <v>0</v>
      </c>
      <c r="AC61" s="356">
        <v>15238</v>
      </c>
      <c r="AD61" s="356">
        <v>86882</v>
      </c>
    </row>
    <row r="62" spans="1:30">
      <c r="A62" s="361">
        <v>15</v>
      </c>
      <c r="B62" s="360" t="s">
        <v>779</v>
      </c>
      <c r="C62" s="356">
        <v>26</v>
      </c>
      <c r="D62" s="356">
        <v>455</v>
      </c>
      <c r="E62" s="356">
        <v>459</v>
      </c>
      <c r="F62" s="356">
        <v>4608</v>
      </c>
      <c r="G62" s="356">
        <v>210</v>
      </c>
      <c r="H62" s="356">
        <v>611</v>
      </c>
      <c r="I62" s="356">
        <v>849</v>
      </c>
      <c r="J62" s="356">
        <v>1880</v>
      </c>
      <c r="K62" s="356">
        <v>6</v>
      </c>
      <c r="L62" s="356">
        <v>73</v>
      </c>
      <c r="M62" s="356">
        <v>8</v>
      </c>
      <c r="N62" s="356">
        <v>56</v>
      </c>
      <c r="O62" s="356">
        <v>1</v>
      </c>
      <c r="P62" s="356">
        <v>3</v>
      </c>
      <c r="Q62" s="356">
        <v>5</v>
      </c>
      <c r="R62" s="356">
        <v>7</v>
      </c>
      <c r="S62" s="356">
        <v>0</v>
      </c>
      <c r="T62" s="356">
        <v>0</v>
      </c>
      <c r="U62" s="356">
        <v>0</v>
      </c>
      <c r="V62" s="356">
        <v>0</v>
      </c>
      <c r="W62" s="356">
        <v>0</v>
      </c>
      <c r="X62" s="356">
        <v>0</v>
      </c>
      <c r="Y62" s="356">
        <v>0</v>
      </c>
      <c r="Z62" s="356">
        <v>0</v>
      </c>
      <c r="AA62" s="356">
        <v>243</v>
      </c>
      <c r="AB62" s="356">
        <v>1142</v>
      </c>
      <c r="AC62" s="356">
        <v>1321</v>
      </c>
      <c r="AD62" s="356">
        <v>6551</v>
      </c>
    </row>
    <row r="63" spans="1:30">
      <c r="A63" s="361">
        <v>16</v>
      </c>
      <c r="B63" s="360" t="s">
        <v>780</v>
      </c>
      <c r="C63" s="356">
        <v>35</v>
      </c>
      <c r="D63" s="356">
        <v>48</v>
      </c>
      <c r="E63" s="356">
        <v>596</v>
      </c>
      <c r="F63" s="356">
        <v>692</v>
      </c>
      <c r="G63" s="356">
        <v>1264</v>
      </c>
      <c r="H63" s="356">
        <v>3065</v>
      </c>
      <c r="I63" s="356">
        <v>19433</v>
      </c>
      <c r="J63" s="356">
        <v>29260</v>
      </c>
      <c r="K63" s="356">
        <v>0</v>
      </c>
      <c r="L63" s="356">
        <v>0</v>
      </c>
      <c r="M63" s="356">
        <v>5</v>
      </c>
      <c r="N63" s="356">
        <v>6</v>
      </c>
      <c r="O63" s="356">
        <v>0</v>
      </c>
      <c r="P63" s="356">
        <v>0</v>
      </c>
      <c r="Q63" s="356">
        <v>2</v>
      </c>
      <c r="R63" s="356">
        <v>1</v>
      </c>
      <c r="S63" s="356">
        <v>0</v>
      </c>
      <c r="T63" s="356">
        <v>0</v>
      </c>
      <c r="U63" s="356">
        <v>0</v>
      </c>
      <c r="V63" s="356">
        <v>0</v>
      </c>
      <c r="W63" s="356">
        <v>0</v>
      </c>
      <c r="X63" s="356">
        <v>0</v>
      </c>
      <c r="Y63" s="356">
        <v>0</v>
      </c>
      <c r="Z63" s="356">
        <v>0</v>
      </c>
      <c r="AA63" s="356">
        <v>1299</v>
      </c>
      <c r="AB63" s="356">
        <v>3113</v>
      </c>
      <c r="AC63" s="356">
        <v>20036</v>
      </c>
      <c r="AD63" s="356">
        <v>29959</v>
      </c>
    </row>
    <row r="64" spans="1:30">
      <c r="A64" s="361">
        <v>17</v>
      </c>
      <c r="B64" s="360" t="s">
        <v>820</v>
      </c>
      <c r="C64" s="356">
        <v>3</v>
      </c>
      <c r="D64" s="356">
        <v>25</v>
      </c>
      <c r="E64" s="356">
        <v>22</v>
      </c>
      <c r="F64" s="356">
        <v>49</v>
      </c>
      <c r="G64" s="356">
        <v>5</v>
      </c>
      <c r="H64" s="356">
        <v>12</v>
      </c>
      <c r="I64" s="356">
        <v>222</v>
      </c>
      <c r="J64" s="356">
        <v>433</v>
      </c>
      <c r="K64" s="356">
        <v>0</v>
      </c>
      <c r="L64" s="356">
        <v>0</v>
      </c>
      <c r="M64" s="356">
        <v>1</v>
      </c>
      <c r="N64" s="356">
        <v>2</v>
      </c>
      <c r="O64" s="356">
        <v>0</v>
      </c>
      <c r="P64" s="356">
        <v>0</v>
      </c>
      <c r="Q64" s="356">
        <v>9</v>
      </c>
      <c r="R64" s="356">
        <v>23</v>
      </c>
      <c r="S64" s="356">
        <v>0</v>
      </c>
      <c r="T64" s="356">
        <v>0</v>
      </c>
      <c r="U64" s="356">
        <v>1</v>
      </c>
      <c r="V64" s="356">
        <v>2</v>
      </c>
      <c r="W64" s="356">
        <v>0</v>
      </c>
      <c r="X64" s="356">
        <v>0</v>
      </c>
      <c r="Y64" s="356">
        <v>0</v>
      </c>
      <c r="Z64" s="356">
        <v>0</v>
      </c>
      <c r="AA64" s="356">
        <v>8</v>
      </c>
      <c r="AB64" s="356">
        <v>37</v>
      </c>
      <c r="AC64" s="356">
        <v>255</v>
      </c>
      <c r="AD64" s="356">
        <v>509</v>
      </c>
    </row>
    <row r="65" spans="1:30">
      <c r="A65" s="361"/>
      <c r="B65" s="360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</row>
    <row r="66" spans="1:30">
      <c r="A66" s="362"/>
      <c r="B66" s="363" t="s">
        <v>783</v>
      </c>
      <c r="C66" s="357">
        <v>2461</v>
      </c>
      <c r="D66" s="357">
        <v>7581</v>
      </c>
      <c r="E66" s="357">
        <v>14813</v>
      </c>
      <c r="F66" s="357">
        <v>79610</v>
      </c>
      <c r="G66" s="357">
        <v>19974</v>
      </c>
      <c r="H66" s="357">
        <v>17388</v>
      </c>
      <c r="I66" s="357">
        <v>69184</v>
      </c>
      <c r="J66" s="357">
        <v>156459</v>
      </c>
      <c r="K66" s="357">
        <v>32</v>
      </c>
      <c r="L66" s="357">
        <v>110</v>
      </c>
      <c r="M66" s="357">
        <v>370</v>
      </c>
      <c r="N66" s="357">
        <v>4848</v>
      </c>
      <c r="O66" s="357">
        <v>6</v>
      </c>
      <c r="P66" s="357">
        <v>12</v>
      </c>
      <c r="Q66" s="357">
        <v>170</v>
      </c>
      <c r="R66" s="357">
        <v>861</v>
      </c>
      <c r="S66" s="357">
        <v>9</v>
      </c>
      <c r="T66" s="357">
        <v>38</v>
      </c>
      <c r="U66" s="357">
        <v>140</v>
      </c>
      <c r="V66" s="357">
        <v>763.21</v>
      </c>
      <c r="W66" s="356">
        <v>216</v>
      </c>
      <c r="X66" s="356">
        <v>638</v>
      </c>
      <c r="Y66" s="356">
        <v>594</v>
      </c>
      <c r="Z66" s="356">
        <v>2698</v>
      </c>
      <c r="AA66" s="357">
        <v>22698</v>
      </c>
      <c r="AB66" s="357">
        <v>25767</v>
      </c>
      <c r="AC66" s="357">
        <v>85271</v>
      </c>
      <c r="AD66" s="357">
        <v>245239.21</v>
      </c>
    </row>
    <row r="67" spans="1:30">
      <c r="A67" s="358" t="s">
        <v>784</v>
      </c>
      <c r="B67" s="359" t="s">
        <v>785</v>
      </c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</row>
    <row r="68" spans="1:30">
      <c r="A68" s="358">
        <v>1</v>
      </c>
      <c r="B68" s="359" t="s">
        <v>786</v>
      </c>
      <c r="C68" s="356">
        <v>427</v>
      </c>
      <c r="D68" s="356">
        <v>1357</v>
      </c>
      <c r="E68" s="356">
        <v>2311</v>
      </c>
      <c r="F68" s="356">
        <v>4421</v>
      </c>
      <c r="G68" s="356">
        <v>2159</v>
      </c>
      <c r="H68" s="356">
        <v>4645</v>
      </c>
      <c r="I68" s="356">
        <v>8063</v>
      </c>
      <c r="J68" s="356">
        <v>15996</v>
      </c>
      <c r="K68" s="356">
        <v>5</v>
      </c>
      <c r="L68" s="356">
        <v>339</v>
      </c>
      <c r="M68" s="356">
        <v>22</v>
      </c>
      <c r="N68" s="356">
        <v>492</v>
      </c>
      <c r="O68" s="356">
        <v>0</v>
      </c>
      <c r="P68" s="356">
        <v>0</v>
      </c>
      <c r="Q68" s="356">
        <v>0</v>
      </c>
      <c r="R68" s="356">
        <v>0</v>
      </c>
      <c r="S68" s="356">
        <v>0</v>
      </c>
      <c r="T68" s="356">
        <v>0</v>
      </c>
      <c r="U68" s="356">
        <v>0</v>
      </c>
      <c r="V68" s="356">
        <v>0</v>
      </c>
      <c r="W68" s="356">
        <v>25</v>
      </c>
      <c r="X68" s="356">
        <v>352</v>
      </c>
      <c r="Y68" s="356">
        <v>150</v>
      </c>
      <c r="Z68" s="356">
        <v>1174</v>
      </c>
      <c r="AA68" s="356">
        <v>2616</v>
      </c>
      <c r="AB68" s="356">
        <v>6693</v>
      </c>
      <c r="AC68" s="356">
        <v>10546</v>
      </c>
      <c r="AD68" s="356">
        <v>22083</v>
      </c>
    </row>
    <row r="69" spans="1:30">
      <c r="A69" s="361">
        <v>2</v>
      </c>
      <c r="B69" s="360" t="s">
        <v>788</v>
      </c>
      <c r="C69" s="356">
        <v>429</v>
      </c>
      <c r="D69" s="356">
        <v>660</v>
      </c>
      <c r="E69" s="356">
        <v>5387</v>
      </c>
      <c r="F69" s="356">
        <v>5729</v>
      </c>
      <c r="G69" s="356">
        <v>5694</v>
      </c>
      <c r="H69" s="356">
        <v>6334</v>
      </c>
      <c r="I69" s="356">
        <v>64125</v>
      </c>
      <c r="J69" s="356">
        <v>41766</v>
      </c>
      <c r="K69" s="356">
        <v>63</v>
      </c>
      <c r="L69" s="356">
        <v>111</v>
      </c>
      <c r="M69" s="356">
        <v>8806</v>
      </c>
      <c r="N69" s="356">
        <v>5809</v>
      </c>
      <c r="O69" s="356">
        <v>27</v>
      </c>
      <c r="P69" s="356">
        <v>44</v>
      </c>
      <c r="Q69" s="356">
        <v>9004</v>
      </c>
      <c r="R69" s="356">
        <v>4667</v>
      </c>
      <c r="S69" s="356">
        <v>0</v>
      </c>
      <c r="T69" s="356">
        <v>0</v>
      </c>
      <c r="U69" s="356">
        <v>0</v>
      </c>
      <c r="V69" s="356">
        <v>0</v>
      </c>
      <c r="W69" s="356">
        <v>30</v>
      </c>
      <c r="X69" s="356">
        <v>56</v>
      </c>
      <c r="Y69" s="356">
        <v>30</v>
      </c>
      <c r="Z69" s="356">
        <v>53</v>
      </c>
      <c r="AA69" s="356">
        <v>6243</v>
      </c>
      <c r="AB69" s="356">
        <v>7205</v>
      </c>
      <c r="AC69" s="356">
        <v>87352</v>
      </c>
      <c r="AD69" s="356">
        <v>58024</v>
      </c>
    </row>
    <row r="70" spans="1:30">
      <c r="A70" s="361">
        <v>3</v>
      </c>
      <c r="B70" s="360" t="s">
        <v>789</v>
      </c>
      <c r="C70" s="356">
        <v>181</v>
      </c>
      <c r="D70" s="356">
        <v>329</v>
      </c>
      <c r="E70" s="356">
        <v>535</v>
      </c>
      <c r="F70" s="356">
        <v>824</v>
      </c>
      <c r="G70" s="356">
        <v>6312</v>
      </c>
      <c r="H70" s="356">
        <v>4985</v>
      </c>
      <c r="I70" s="356">
        <v>18256</v>
      </c>
      <c r="J70" s="356">
        <v>15887</v>
      </c>
      <c r="K70" s="356">
        <v>0</v>
      </c>
      <c r="L70" s="356">
        <v>0</v>
      </c>
      <c r="M70" s="356">
        <v>2</v>
      </c>
      <c r="N70" s="356">
        <v>5</v>
      </c>
      <c r="O70" s="356">
        <v>22</v>
      </c>
      <c r="P70" s="356">
        <v>22</v>
      </c>
      <c r="Q70" s="356">
        <v>33</v>
      </c>
      <c r="R70" s="356">
        <v>31</v>
      </c>
      <c r="S70" s="356">
        <v>0</v>
      </c>
      <c r="T70" s="356">
        <v>0</v>
      </c>
      <c r="U70" s="356">
        <v>0</v>
      </c>
      <c r="V70" s="356">
        <v>0</v>
      </c>
      <c r="W70" s="356">
        <v>54</v>
      </c>
      <c r="X70" s="356">
        <v>62</v>
      </c>
      <c r="Y70" s="356">
        <v>106</v>
      </c>
      <c r="Z70" s="356">
        <v>163</v>
      </c>
      <c r="AA70" s="356">
        <v>6569</v>
      </c>
      <c r="AB70" s="356">
        <v>5398</v>
      </c>
      <c r="AC70" s="356">
        <v>18932</v>
      </c>
      <c r="AD70" s="356">
        <v>16910</v>
      </c>
    </row>
    <row r="71" spans="1:30">
      <c r="A71" s="358"/>
      <c r="B71" s="359" t="s">
        <v>790</v>
      </c>
      <c r="C71" s="357">
        <v>1037</v>
      </c>
      <c r="D71" s="357">
        <v>2346</v>
      </c>
      <c r="E71" s="357">
        <v>8233</v>
      </c>
      <c r="F71" s="357">
        <v>10974</v>
      </c>
      <c r="G71" s="357">
        <v>14165</v>
      </c>
      <c r="H71" s="357">
        <v>15964</v>
      </c>
      <c r="I71" s="357">
        <v>90444</v>
      </c>
      <c r="J71" s="357">
        <v>73649</v>
      </c>
      <c r="K71" s="357">
        <v>68</v>
      </c>
      <c r="L71" s="357">
        <v>450</v>
      </c>
      <c r="M71" s="357">
        <v>8830</v>
      </c>
      <c r="N71" s="357">
        <v>6306</v>
      </c>
      <c r="O71" s="357">
        <v>49</v>
      </c>
      <c r="P71" s="357">
        <v>66</v>
      </c>
      <c r="Q71" s="357">
        <v>9037</v>
      </c>
      <c r="R71" s="357">
        <v>4698</v>
      </c>
      <c r="S71" s="357">
        <v>0</v>
      </c>
      <c r="T71" s="357">
        <v>0</v>
      </c>
      <c r="U71" s="357">
        <v>0</v>
      </c>
      <c r="V71" s="357">
        <v>0</v>
      </c>
      <c r="W71" s="356">
        <v>109</v>
      </c>
      <c r="X71" s="356">
        <v>470</v>
      </c>
      <c r="Y71" s="356">
        <v>286</v>
      </c>
      <c r="Z71" s="356">
        <v>1390</v>
      </c>
      <c r="AA71" s="357">
        <v>15428</v>
      </c>
      <c r="AB71" s="357">
        <v>19296</v>
      </c>
      <c r="AC71" s="357">
        <v>116830</v>
      </c>
      <c r="AD71" s="357">
        <v>97017</v>
      </c>
    </row>
    <row r="72" spans="1:30">
      <c r="A72" s="363" t="s">
        <v>791</v>
      </c>
      <c r="B72" s="370"/>
      <c r="C72" s="357">
        <v>16260</v>
      </c>
      <c r="D72" s="357">
        <v>38916</v>
      </c>
      <c r="E72" s="357">
        <v>146978</v>
      </c>
      <c r="F72" s="357">
        <v>378875</v>
      </c>
      <c r="G72" s="357">
        <v>78418</v>
      </c>
      <c r="H72" s="357">
        <v>119062</v>
      </c>
      <c r="I72" s="357">
        <v>548098</v>
      </c>
      <c r="J72" s="232">
        <v>1051488</v>
      </c>
      <c r="K72" s="357">
        <v>531</v>
      </c>
      <c r="L72" s="357">
        <v>9968</v>
      </c>
      <c r="M72" s="357">
        <v>10711</v>
      </c>
      <c r="N72" s="357">
        <v>39813</v>
      </c>
      <c r="O72" s="357">
        <v>618</v>
      </c>
      <c r="P72" s="357">
        <v>2368</v>
      </c>
      <c r="Q72" s="357">
        <v>35775</v>
      </c>
      <c r="R72" s="357">
        <v>26833</v>
      </c>
      <c r="S72" s="357">
        <v>63</v>
      </c>
      <c r="T72" s="357">
        <v>4464</v>
      </c>
      <c r="U72" s="357">
        <v>372</v>
      </c>
      <c r="V72" s="357">
        <v>3792.21</v>
      </c>
      <c r="W72" s="356">
        <v>1620</v>
      </c>
      <c r="X72" s="356">
        <v>6007</v>
      </c>
      <c r="Y72" s="356">
        <v>7802</v>
      </c>
      <c r="Z72" s="356">
        <v>64076</v>
      </c>
      <c r="AA72" s="357">
        <v>97510</v>
      </c>
      <c r="AB72" s="357">
        <v>180785</v>
      </c>
      <c r="AC72" s="357">
        <v>749736</v>
      </c>
      <c r="AD72" s="357">
        <v>1564877.21</v>
      </c>
    </row>
    <row r="73" spans="1:30">
      <c r="A73" s="363" t="s">
        <v>969</v>
      </c>
      <c r="B73" s="363"/>
      <c r="C73" s="357">
        <v>17297</v>
      </c>
      <c r="D73" s="357">
        <v>41262</v>
      </c>
      <c r="E73" s="357">
        <v>155211</v>
      </c>
      <c r="F73" s="357">
        <v>389849</v>
      </c>
      <c r="G73" s="357">
        <v>92583</v>
      </c>
      <c r="H73" s="357">
        <v>135026</v>
      </c>
      <c r="I73" s="357">
        <v>638542</v>
      </c>
      <c r="J73" s="232">
        <v>1125137</v>
      </c>
      <c r="K73" s="357">
        <v>599</v>
      </c>
      <c r="L73" s="357">
        <v>10418</v>
      </c>
      <c r="M73" s="357">
        <v>19541</v>
      </c>
      <c r="N73" s="357">
        <v>46119</v>
      </c>
      <c r="O73" s="357">
        <v>667</v>
      </c>
      <c r="P73" s="357">
        <v>2434</v>
      </c>
      <c r="Q73" s="357">
        <v>44812</v>
      </c>
      <c r="R73" s="357">
        <v>31531</v>
      </c>
      <c r="S73" s="357">
        <v>63</v>
      </c>
      <c r="T73" s="357">
        <v>4464</v>
      </c>
      <c r="U73" s="357">
        <v>372</v>
      </c>
      <c r="V73" s="357">
        <v>3792.21</v>
      </c>
      <c r="W73" s="357">
        <v>1729</v>
      </c>
      <c r="X73" s="357">
        <v>6477</v>
      </c>
      <c r="Y73" s="357">
        <v>8088</v>
      </c>
      <c r="Z73" s="357">
        <v>65466</v>
      </c>
      <c r="AA73" s="357">
        <v>112938</v>
      </c>
      <c r="AB73" s="357">
        <v>200081</v>
      </c>
      <c r="AC73" s="357">
        <v>866566</v>
      </c>
      <c r="AD73" s="357">
        <v>1661894.21</v>
      </c>
    </row>
    <row r="74" spans="1:30">
      <c r="A74" s="358" t="s">
        <v>793</v>
      </c>
      <c r="B74" s="359" t="s">
        <v>794</v>
      </c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</row>
    <row r="75" spans="1:30">
      <c r="A75" s="361">
        <v>1</v>
      </c>
      <c r="B75" s="360" t="s">
        <v>795</v>
      </c>
      <c r="C75" s="356">
        <v>0</v>
      </c>
      <c r="D75" s="356">
        <v>0</v>
      </c>
      <c r="E75" s="356">
        <v>0</v>
      </c>
      <c r="F75" s="356">
        <v>0</v>
      </c>
      <c r="G75" s="356">
        <v>34</v>
      </c>
      <c r="H75" s="356">
        <v>175</v>
      </c>
      <c r="I75" s="356">
        <v>9396</v>
      </c>
      <c r="J75" s="356">
        <v>4109</v>
      </c>
      <c r="K75" s="356">
        <v>0</v>
      </c>
      <c r="L75" s="356">
        <v>0</v>
      </c>
      <c r="M75" s="356">
        <v>0</v>
      </c>
      <c r="N75" s="356">
        <v>0</v>
      </c>
      <c r="O75" s="356">
        <v>0</v>
      </c>
      <c r="P75" s="356">
        <v>0</v>
      </c>
      <c r="Q75" s="356">
        <v>0</v>
      </c>
      <c r="R75" s="356">
        <v>0</v>
      </c>
      <c r="S75" s="356">
        <v>0</v>
      </c>
      <c r="T75" s="356">
        <v>0</v>
      </c>
      <c r="U75" s="356">
        <v>0</v>
      </c>
      <c r="V75" s="356">
        <v>0</v>
      </c>
      <c r="W75" s="356">
        <v>0</v>
      </c>
      <c r="X75" s="356">
        <v>0</v>
      </c>
      <c r="Y75" s="356">
        <v>0</v>
      </c>
      <c r="Z75" s="356">
        <v>0</v>
      </c>
      <c r="AA75" s="356">
        <v>34</v>
      </c>
      <c r="AB75" s="356">
        <v>175</v>
      </c>
      <c r="AC75" s="356">
        <v>9396</v>
      </c>
      <c r="AD75" s="356">
        <v>4109</v>
      </c>
    </row>
    <row r="76" spans="1:30">
      <c r="A76" s="361">
        <v>2</v>
      </c>
      <c r="B76" s="360" t="s">
        <v>796</v>
      </c>
      <c r="C76" s="356">
        <v>10661</v>
      </c>
      <c r="D76" s="356">
        <v>4290</v>
      </c>
      <c r="E76" s="356">
        <v>23293</v>
      </c>
      <c r="F76" s="356">
        <v>5124</v>
      </c>
      <c r="G76" s="356">
        <v>43769</v>
      </c>
      <c r="H76" s="356">
        <v>17620</v>
      </c>
      <c r="I76" s="356">
        <v>48122</v>
      </c>
      <c r="J76" s="356">
        <v>21316</v>
      </c>
      <c r="K76" s="356">
        <v>8282</v>
      </c>
      <c r="L76" s="356">
        <v>3334</v>
      </c>
      <c r="M76" s="356">
        <v>7280</v>
      </c>
      <c r="N76" s="356">
        <v>4122</v>
      </c>
      <c r="O76" s="356">
        <v>0</v>
      </c>
      <c r="P76" s="356">
        <v>0</v>
      </c>
      <c r="Q76" s="356">
        <v>0</v>
      </c>
      <c r="R76" s="356">
        <v>0</v>
      </c>
      <c r="S76" s="356">
        <v>0</v>
      </c>
      <c r="T76" s="356">
        <v>0</v>
      </c>
      <c r="U76" s="356">
        <v>0</v>
      </c>
      <c r="V76" s="356">
        <v>0</v>
      </c>
      <c r="W76" s="356">
        <v>0</v>
      </c>
      <c r="X76" s="356">
        <v>0</v>
      </c>
      <c r="Y76" s="356">
        <v>0</v>
      </c>
      <c r="Z76" s="356">
        <v>0</v>
      </c>
      <c r="AA76" s="356">
        <v>62712</v>
      </c>
      <c r="AB76" s="356">
        <v>25244</v>
      </c>
      <c r="AC76" s="356">
        <v>78695</v>
      </c>
      <c r="AD76" s="356">
        <v>30562</v>
      </c>
    </row>
    <row r="77" spans="1:30">
      <c r="A77" s="361">
        <v>3</v>
      </c>
      <c r="B77" s="360" t="s">
        <v>995</v>
      </c>
      <c r="C77" s="356">
        <v>24</v>
      </c>
      <c r="D77" s="356">
        <v>11</v>
      </c>
      <c r="E77" s="356">
        <v>2</v>
      </c>
      <c r="F77" s="356">
        <v>89</v>
      </c>
      <c r="G77" s="356">
        <v>115</v>
      </c>
      <c r="H77" s="356">
        <v>93</v>
      </c>
      <c r="I77" s="356">
        <v>1293</v>
      </c>
      <c r="J77" s="356">
        <v>1138</v>
      </c>
      <c r="K77" s="356">
        <v>0</v>
      </c>
      <c r="L77" s="356">
        <v>0</v>
      </c>
      <c r="M77" s="356">
        <v>4</v>
      </c>
      <c r="N77" s="356">
        <v>14</v>
      </c>
      <c r="O77" s="356">
        <v>0</v>
      </c>
      <c r="P77" s="356">
        <v>0</v>
      </c>
      <c r="Q77" s="356">
        <v>0</v>
      </c>
      <c r="R77" s="356">
        <v>0</v>
      </c>
      <c r="S77" s="356">
        <v>0</v>
      </c>
      <c r="T77" s="356">
        <v>0</v>
      </c>
      <c r="U77" s="356">
        <v>0</v>
      </c>
      <c r="V77" s="356">
        <v>0</v>
      </c>
      <c r="W77" s="356">
        <v>0</v>
      </c>
      <c r="X77" s="356">
        <v>0</v>
      </c>
      <c r="Y77" s="356">
        <v>0</v>
      </c>
      <c r="Z77" s="356">
        <v>0</v>
      </c>
      <c r="AA77" s="356">
        <v>139</v>
      </c>
      <c r="AB77" s="356">
        <v>104</v>
      </c>
      <c r="AC77" s="356">
        <v>1299</v>
      </c>
      <c r="AD77" s="356">
        <v>1241</v>
      </c>
    </row>
    <row r="78" spans="1:30">
      <c r="A78" s="362"/>
      <c r="B78" s="363" t="s">
        <v>798</v>
      </c>
      <c r="C78" s="357">
        <v>10685</v>
      </c>
      <c r="D78" s="357">
        <v>4301</v>
      </c>
      <c r="E78" s="357">
        <v>23295</v>
      </c>
      <c r="F78" s="357">
        <v>5213</v>
      </c>
      <c r="G78" s="357">
        <v>43918</v>
      </c>
      <c r="H78" s="357">
        <v>17888</v>
      </c>
      <c r="I78" s="357">
        <v>58811</v>
      </c>
      <c r="J78" s="357">
        <v>26563</v>
      </c>
      <c r="K78" s="357">
        <v>8282</v>
      </c>
      <c r="L78" s="357">
        <v>3334</v>
      </c>
      <c r="M78" s="357">
        <v>7284</v>
      </c>
      <c r="N78" s="357">
        <v>4136</v>
      </c>
      <c r="O78" s="357">
        <v>0</v>
      </c>
      <c r="P78" s="357">
        <v>0</v>
      </c>
      <c r="Q78" s="357">
        <v>0</v>
      </c>
      <c r="R78" s="357">
        <v>0</v>
      </c>
      <c r="S78" s="357">
        <v>0</v>
      </c>
      <c r="T78" s="357">
        <v>0</v>
      </c>
      <c r="U78" s="357">
        <v>0</v>
      </c>
      <c r="V78" s="357">
        <v>0</v>
      </c>
      <c r="W78" s="356">
        <v>0</v>
      </c>
      <c r="X78" s="356">
        <v>0</v>
      </c>
      <c r="Y78" s="356">
        <v>0</v>
      </c>
      <c r="Z78" s="356">
        <v>0</v>
      </c>
      <c r="AA78" s="357">
        <v>62885</v>
      </c>
      <c r="AB78" s="357">
        <v>25523</v>
      </c>
      <c r="AC78" s="357">
        <v>89390</v>
      </c>
      <c r="AD78" s="357">
        <v>35912</v>
      </c>
    </row>
    <row r="79" spans="1:30">
      <c r="A79" s="371" t="s">
        <v>799</v>
      </c>
      <c r="B79" s="360" t="s">
        <v>800</v>
      </c>
      <c r="C79" s="356">
        <v>0</v>
      </c>
      <c r="D79" s="356">
        <v>0</v>
      </c>
      <c r="E79" s="356">
        <v>0</v>
      </c>
      <c r="F79" s="356">
        <v>0</v>
      </c>
      <c r="G79" s="356">
        <v>0</v>
      </c>
      <c r="H79" s="356">
        <v>2590</v>
      </c>
      <c r="I79" s="356">
        <v>789</v>
      </c>
      <c r="J79" s="356">
        <v>18981</v>
      </c>
      <c r="K79" s="356">
        <v>0</v>
      </c>
      <c r="L79" s="356">
        <v>0</v>
      </c>
      <c r="M79" s="356">
        <v>0</v>
      </c>
      <c r="N79" s="356">
        <v>0</v>
      </c>
      <c r="O79" s="356">
        <v>0</v>
      </c>
      <c r="P79" s="356">
        <v>0</v>
      </c>
      <c r="Q79" s="356">
        <v>0</v>
      </c>
      <c r="R79" s="356">
        <v>0</v>
      </c>
      <c r="S79" s="356">
        <v>0</v>
      </c>
      <c r="T79" s="356">
        <v>0</v>
      </c>
      <c r="U79" s="356">
        <v>0</v>
      </c>
      <c r="V79" s="356">
        <v>0</v>
      </c>
      <c r="W79" s="356">
        <v>0</v>
      </c>
      <c r="X79" s="356">
        <v>0</v>
      </c>
      <c r="Y79" s="356">
        <v>0</v>
      </c>
      <c r="Z79" s="356">
        <v>0</v>
      </c>
      <c r="AA79" s="356">
        <v>0</v>
      </c>
      <c r="AB79" s="356">
        <v>2590</v>
      </c>
      <c r="AC79" s="356">
        <v>789</v>
      </c>
      <c r="AD79" s="356">
        <v>18981</v>
      </c>
    </row>
    <row r="80" spans="1:30">
      <c r="A80" s="371"/>
      <c r="B80" s="360" t="s">
        <v>801</v>
      </c>
      <c r="C80" s="357">
        <v>0</v>
      </c>
      <c r="D80" s="357">
        <v>0</v>
      </c>
      <c r="E80" s="357">
        <v>0</v>
      </c>
      <c r="F80" s="357">
        <v>0</v>
      </c>
      <c r="G80" s="357">
        <v>0</v>
      </c>
      <c r="H80" s="357">
        <v>2590</v>
      </c>
      <c r="I80" s="357">
        <v>789</v>
      </c>
      <c r="J80" s="357">
        <v>18981</v>
      </c>
      <c r="K80" s="357">
        <v>0</v>
      </c>
      <c r="L80" s="357">
        <v>0</v>
      </c>
      <c r="M80" s="357">
        <v>0</v>
      </c>
      <c r="N80" s="357">
        <v>0</v>
      </c>
      <c r="O80" s="357">
        <v>0</v>
      </c>
      <c r="P80" s="357">
        <v>0</v>
      </c>
      <c r="Q80" s="357">
        <v>0</v>
      </c>
      <c r="R80" s="357">
        <v>0</v>
      </c>
      <c r="S80" s="357">
        <v>0</v>
      </c>
      <c r="T80" s="357">
        <v>0</v>
      </c>
      <c r="U80" s="357">
        <v>0</v>
      </c>
      <c r="V80" s="357">
        <v>0</v>
      </c>
      <c r="W80" s="356">
        <v>0</v>
      </c>
      <c r="X80" s="356">
        <v>0</v>
      </c>
      <c r="Y80" s="356">
        <v>0</v>
      </c>
      <c r="Z80" s="356">
        <v>0</v>
      </c>
      <c r="AA80" s="357">
        <v>0</v>
      </c>
      <c r="AB80" s="357">
        <v>2590</v>
      </c>
      <c r="AC80" s="357">
        <v>789</v>
      </c>
      <c r="AD80" s="357">
        <v>18981</v>
      </c>
    </row>
    <row r="81" spans="1:30">
      <c r="A81" s="371"/>
      <c r="B81" s="372" t="s">
        <v>996</v>
      </c>
      <c r="C81" s="357">
        <v>27982</v>
      </c>
      <c r="D81" s="357">
        <v>45563</v>
      </c>
      <c r="E81" s="357">
        <v>178506</v>
      </c>
      <c r="F81" s="357">
        <v>395062</v>
      </c>
      <c r="G81" s="357">
        <v>136501</v>
      </c>
      <c r="H81" s="357">
        <v>155504</v>
      </c>
      <c r="I81" s="232">
        <v>698142</v>
      </c>
      <c r="J81" s="232">
        <v>1170681</v>
      </c>
      <c r="K81" s="357">
        <v>8881</v>
      </c>
      <c r="L81" s="357">
        <v>13752</v>
      </c>
      <c r="M81" s="357">
        <v>26825</v>
      </c>
      <c r="N81" s="357">
        <v>50255</v>
      </c>
      <c r="O81" s="357">
        <v>667</v>
      </c>
      <c r="P81" s="357">
        <v>2434</v>
      </c>
      <c r="Q81" s="357">
        <v>44812</v>
      </c>
      <c r="R81" s="357">
        <v>31531</v>
      </c>
      <c r="S81" s="357">
        <v>63</v>
      </c>
      <c r="T81" s="357">
        <v>4464</v>
      </c>
      <c r="U81" s="357">
        <v>372</v>
      </c>
      <c r="V81" s="357">
        <v>3792.21</v>
      </c>
      <c r="W81" s="357">
        <v>1729</v>
      </c>
      <c r="X81" s="357">
        <v>6477</v>
      </c>
      <c r="Y81" s="357">
        <v>8088</v>
      </c>
      <c r="Z81" s="357">
        <v>65466</v>
      </c>
      <c r="AA81" s="357">
        <v>175823</v>
      </c>
      <c r="AB81" s="357">
        <v>228194</v>
      </c>
      <c r="AC81" s="357">
        <v>956745</v>
      </c>
      <c r="AD81" s="357">
        <v>1716787.21</v>
      </c>
    </row>
    <row r="82" spans="1:30">
      <c r="A82" s="354"/>
      <c r="B82" s="355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</row>
    <row r="83" spans="1:30">
      <c r="A83" s="369"/>
      <c r="B83" s="369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</row>
  </sheetData>
  <mergeCells count="54">
    <mergeCell ref="G6:H6"/>
    <mergeCell ref="O44:R44"/>
    <mergeCell ref="A1:AD1"/>
    <mergeCell ref="A2:AD2"/>
    <mergeCell ref="A3:AD3"/>
    <mergeCell ref="AC4:AD4"/>
    <mergeCell ref="A5:A7"/>
    <mergeCell ref="B5:B7"/>
    <mergeCell ref="C5:F5"/>
    <mergeCell ref="G5:J5"/>
    <mergeCell ref="K5:N5"/>
    <mergeCell ref="O5:R5"/>
    <mergeCell ref="S5:V5"/>
    <mergeCell ref="W5:Z5"/>
    <mergeCell ref="AA5:AD5"/>
    <mergeCell ref="C6:D6"/>
    <mergeCell ref="E6:F6"/>
    <mergeCell ref="A44:A46"/>
    <mergeCell ref="B44:B46"/>
    <mergeCell ref="C44:F44"/>
    <mergeCell ref="G44:J44"/>
    <mergeCell ref="K44:N44"/>
    <mergeCell ref="W45:X45"/>
    <mergeCell ref="AC6:AD6"/>
    <mergeCell ref="A17:B17"/>
    <mergeCell ref="A40:AD40"/>
    <mergeCell ref="A41:AD41"/>
    <mergeCell ref="A42:AD42"/>
    <mergeCell ref="Q6:R6"/>
    <mergeCell ref="S6:T6"/>
    <mergeCell ref="U6:V6"/>
    <mergeCell ref="W6:X6"/>
    <mergeCell ref="Y6:Z6"/>
    <mergeCell ref="AA6:AB6"/>
    <mergeCell ref="I6:J6"/>
    <mergeCell ref="K6:L6"/>
    <mergeCell ref="M6:N6"/>
    <mergeCell ref="O6:P6"/>
    <mergeCell ref="Y45:Z45"/>
    <mergeCell ref="S44:V44"/>
    <mergeCell ref="W44:Z44"/>
    <mergeCell ref="AA44:AD44"/>
    <mergeCell ref="C45:D45"/>
    <mergeCell ref="E45:F45"/>
    <mergeCell ref="G45:H45"/>
    <mergeCell ref="I45:J45"/>
    <mergeCell ref="K45:L45"/>
    <mergeCell ref="M45:N45"/>
    <mergeCell ref="AA45:AB45"/>
    <mergeCell ref="AC45:AD45"/>
    <mergeCell ref="O45:P45"/>
    <mergeCell ref="Q45:R45"/>
    <mergeCell ref="S45:T45"/>
    <mergeCell ref="U45:V4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8"/>
  <sheetViews>
    <sheetView topLeftCell="A58" workbookViewId="0">
      <selection activeCell="G78" sqref="G78"/>
    </sheetView>
  </sheetViews>
  <sheetFormatPr defaultColWidth="14.28515625" defaultRowHeight="15"/>
  <cols>
    <col min="1" max="3" width="14.28515625" style="195"/>
    <col min="4" max="4" width="14.28515625" style="343"/>
    <col min="5" max="5" width="14.28515625" style="195"/>
    <col min="6" max="6" width="14.28515625" style="343"/>
    <col min="7" max="7" width="14.28515625" style="195"/>
    <col min="8" max="8" width="14.28515625" style="343"/>
    <col min="9" max="9" width="14.28515625" style="195"/>
    <col min="10" max="10" width="14.28515625" style="343"/>
    <col min="11" max="11" width="14.28515625" style="195"/>
    <col min="12" max="12" width="14.28515625" style="343"/>
    <col min="13" max="13" width="14.28515625" style="195"/>
    <col min="14" max="14" width="14.28515625" style="343"/>
    <col min="15" max="16384" width="14.28515625" style="195"/>
  </cols>
  <sheetData>
    <row r="1" spans="1:14" ht="15.75">
      <c r="A1" s="662" t="s">
        <v>970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</row>
    <row r="2" spans="1:14" ht="15.75">
      <c r="A2" s="662" t="s">
        <v>971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</row>
    <row r="3" spans="1:14">
      <c r="A3" s="684" t="s">
        <v>972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</row>
    <row r="4" spans="1:14" s="258" customFormat="1" ht="15.75">
      <c r="A4" s="333"/>
      <c r="B4" s="334"/>
      <c r="D4" s="335"/>
      <c r="F4" s="336"/>
      <c r="H4" s="336"/>
      <c r="I4" s="337"/>
      <c r="J4" s="336"/>
      <c r="L4" s="336"/>
      <c r="N4" s="336"/>
    </row>
    <row r="5" spans="1:14" ht="15.75">
      <c r="A5" s="685" t="s">
        <v>959</v>
      </c>
      <c r="B5" s="661" t="s">
        <v>5</v>
      </c>
      <c r="C5" s="689" t="s">
        <v>973</v>
      </c>
      <c r="D5" s="690"/>
      <c r="E5" s="690"/>
      <c r="F5" s="691"/>
      <c r="G5" s="689" t="s">
        <v>974</v>
      </c>
      <c r="H5" s="690"/>
      <c r="I5" s="690"/>
      <c r="J5" s="691"/>
      <c r="K5" s="689" t="s">
        <v>975</v>
      </c>
      <c r="L5" s="690"/>
      <c r="M5" s="690"/>
      <c r="N5" s="691"/>
    </row>
    <row r="6" spans="1:14">
      <c r="A6" s="686"/>
      <c r="B6" s="661"/>
      <c r="C6" s="692" t="s">
        <v>976</v>
      </c>
      <c r="D6" s="693"/>
      <c r="E6" s="692" t="s">
        <v>977</v>
      </c>
      <c r="F6" s="693"/>
      <c r="G6" s="692" t="s">
        <v>976</v>
      </c>
      <c r="H6" s="693"/>
      <c r="I6" s="692" t="s">
        <v>977</v>
      </c>
      <c r="J6" s="693"/>
      <c r="K6" s="692" t="s">
        <v>976</v>
      </c>
      <c r="L6" s="693"/>
      <c r="M6" s="692" t="s">
        <v>977</v>
      </c>
      <c r="N6" s="693"/>
    </row>
    <row r="7" spans="1:14">
      <c r="A7" s="687"/>
      <c r="B7" s="661"/>
      <c r="C7" s="300" t="s">
        <v>756</v>
      </c>
      <c r="D7" s="296" t="s">
        <v>876</v>
      </c>
      <c r="E7" s="300" t="s">
        <v>756</v>
      </c>
      <c r="F7" s="296" t="s">
        <v>876</v>
      </c>
      <c r="G7" s="300" t="s">
        <v>756</v>
      </c>
      <c r="H7" s="296" t="s">
        <v>876</v>
      </c>
      <c r="I7" s="300" t="s">
        <v>756</v>
      </c>
      <c r="J7" s="296" t="s">
        <v>876</v>
      </c>
      <c r="K7" s="300" t="s">
        <v>756</v>
      </c>
      <c r="L7" s="296" t="s">
        <v>876</v>
      </c>
      <c r="M7" s="300" t="s">
        <v>756</v>
      </c>
      <c r="N7" s="296" t="s">
        <v>876</v>
      </c>
    </row>
    <row r="8" spans="1:14" ht="15.75">
      <c r="A8" s="159" t="s">
        <v>765</v>
      </c>
      <c r="B8" s="151" t="s">
        <v>766</v>
      </c>
      <c r="C8" s="338"/>
      <c r="D8" s="329"/>
      <c r="E8" s="338"/>
      <c r="F8" s="329"/>
      <c r="G8" s="339"/>
      <c r="H8" s="340"/>
      <c r="I8" s="339"/>
      <c r="J8" s="340"/>
      <c r="K8" s="339"/>
      <c r="L8" s="340"/>
      <c r="M8" s="339"/>
      <c r="N8" s="340"/>
    </row>
    <row r="9" spans="1:14" ht="15.75">
      <c r="A9" s="160">
        <v>1</v>
      </c>
      <c r="B9" s="326" t="s">
        <v>93</v>
      </c>
      <c r="C9" s="329">
        <v>34952</v>
      </c>
      <c r="D9" s="329">
        <v>33833</v>
      </c>
      <c r="E9" s="329">
        <v>360456</v>
      </c>
      <c r="F9" s="329">
        <v>373400</v>
      </c>
      <c r="G9" s="329">
        <v>32</v>
      </c>
      <c r="H9" s="329">
        <v>149</v>
      </c>
      <c r="I9" s="329">
        <v>600</v>
      </c>
      <c r="J9" s="329">
        <v>603</v>
      </c>
      <c r="K9" s="329">
        <v>0</v>
      </c>
      <c r="L9" s="329">
        <v>0</v>
      </c>
      <c r="M9" s="329">
        <v>0</v>
      </c>
      <c r="N9" s="329">
        <v>0</v>
      </c>
    </row>
    <row r="10" spans="1:14" ht="15.75">
      <c r="A10" s="160">
        <v>2</v>
      </c>
      <c r="B10" s="326" t="s">
        <v>26</v>
      </c>
      <c r="C10" s="329">
        <v>84897</v>
      </c>
      <c r="D10" s="329">
        <v>112026</v>
      </c>
      <c r="E10" s="329">
        <v>117731</v>
      </c>
      <c r="F10" s="329">
        <v>216164</v>
      </c>
      <c r="G10" s="329">
        <v>0</v>
      </c>
      <c r="H10" s="329">
        <v>0</v>
      </c>
      <c r="I10" s="329">
        <v>0</v>
      </c>
      <c r="J10" s="329">
        <v>0</v>
      </c>
      <c r="K10" s="329">
        <v>0</v>
      </c>
      <c r="L10" s="329">
        <v>0</v>
      </c>
      <c r="M10" s="329">
        <v>0</v>
      </c>
      <c r="N10" s="329">
        <v>0</v>
      </c>
    </row>
    <row r="11" spans="1:14" ht="15.75">
      <c r="A11" s="160">
        <v>3</v>
      </c>
      <c r="B11" s="326" t="s">
        <v>47</v>
      </c>
      <c r="C11" s="329">
        <v>19068</v>
      </c>
      <c r="D11" s="329">
        <v>28154</v>
      </c>
      <c r="E11" s="329">
        <v>115166</v>
      </c>
      <c r="F11" s="329">
        <v>166995</v>
      </c>
      <c r="G11" s="329">
        <v>22</v>
      </c>
      <c r="H11" s="329">
        <v>28</v>
      </c>
      <c r="I11" s="329">
        <v>318</v>
      </c>
      <c r="J11" s="329">
        <v>1998</v>
      </c>
      <c r="K11" s="329">
        <v>13</v>
      </c>
      <c r="L11" s="329">
        <v>285</v>
      </c>
      <c r="M11" s="329">
        <v>48</v>
      </c>
      <c r="N11" s="329">
        <v>2288</v>
      </c>
    </row>
    <row r="12" spans="1:14" ht="15.75">
      <c r="A12" s="160">
        <v>4</v>
      </c>
      <c r="B12" s="326" t="s">
        <v>94</v>
      </c>
      <c r="C12" s="329">
        <v>476</v>
      </c>
      <c r="D12" s="329">
        <v>411</v>
      </c>
      <c r="E12" s="329">
        <v>12644</v>
      </c>
      <c r="F12" s="329">
        <v>11670</v>
      </c>
      <c r="G12" s="329">
        <v>39</v>
      </c>
      <c r="H12" s="329">
        <v>60</v>
      </c>
      <c r="I12" s="329">
        <v>431</v>
      </c>
      <c r="J12" s="329">
        <v>309</v>
      </c>
      <c r="K12" s="329">
        <v>0</v>
      </c>
      <c r="L12" s="329">
        <v>0</v>
      </c>
      <c r="M12" s="329">
        <v>0</v>
      </c>
      <c r="N12" s="329">
        <v>0</v>
      </c>
    </row>
    <row r="13" spans="1:14" ht="15.75">
      <c r="A13" s="160">
        <v>5</v>
      </c>
      <c r="B13" s="326" t="s">
        <v>95</v>
      </c>
      <c r="C13" s="329">
        <v>952</v>
      </c>
      <c r="D13" s="329">
        <v>1317</v>
      </c>
      <c r="E13" s="329">
        <v>36879</v>
      </c>
      <c r="F13" s="329">
        <v>37218</v>
      </c>
      <c r="G13" s="329">
        <v>7</v>
      </c>
      <c r="H13" s="329">
        <v>31</v>
      </c>
      <c r="I13" s="329">
        <v>6577</v>
      </c>
      <c r="J13" s="329">
        <v>58991</v>
      </c>
      <c r="K13" s="329">
        <v>0</v>
      </c>
      <c r="L13" s="329">
        <v>0</v>
      </c>
      <c r="M13" s="329">
        <v>315</v>
      </c>
      <c r="N13" s="329">
        <v>30238</v>
      </c>
    </row>
    <row r="14" spans="1:14" ht="15.75">
      <c r="A14" s="160">
        <v>6</v>
      </c>
      <c r="B14" s="326" t="s">
        <v>96</v>
      </c>
      <c r="C14" s="329">
        <v>13667</v>
      </c>
      <c r="D14" s="329">
        <v>31824</v>
      </c>
      <c r="E14" s="329">
        <v>195029</v>
      </c>
      <c r="F14" s="329">
        <v>335700</v>
      </c>
      <c r="G14" s="329">
        <v>50</v>
      </c>
      <c r="H14" s="329">
        <v>96</v>
      </c>
      <c r="I14" s="329">
        <v>2916</v>
      </c>
      <c r="J14" s="329">
        <v>2635</v>
      </c>
      <c r="K14" s="329">
        <v>180</v>
      </c>
      <c r="L14" s="329">
        <v>147000</v>
      </c>
      <c r="M14" s="329">
        <v>241</v>
      </c>
      <c r="N14" s="329">
        <v>166500</v>
      </c>
    </row>
    <row r="15" spans="1:14" ht="15.75">
      <c r="A15" s="160">
        <v>7</v>
      </c>
      <c r="B15" s="326" t="s">
        <v>51</v>
      </c>
      <c r="C15" s="329">
        <v>52270</v>
      </c>
      <c r="D15" s="329">
        <v>68279</v>
      </c>
      <c r="E15" s="329">
        <v>131654</v>
      </c>
      <c r="F15" s="329">
        <v>247950</v>
      </c>
      <c r="G15" s="329">
        <v>1</v>
      </c>
      <c r="H15" s="329">
        <v>4</v>
      </c>
      <c r="I15" s="329">
        <v>32</v>
      </c>
      <c r="J15" s="329">
        <v>49</v>
      </c>
      <c r="K15" s="329">
        <v>0</v>
      </c>
      <c r="L15" s="329">
        <v>0</v>
      </c>
      <c r="M15" s="329">
        <v>0</v>
      </c>
      <c r="N15" s="329">
        <v>0</v>
      </c>
    </row>
    <row r="16" spans="1:14" ht="15.75">
      <c r="A16" s="160"/>
      <c r="B16" s="151" t="s">
        <v>770</v>
      </c>
      <c r="C16" s="341">
        <v>206282</v>
      </c>
      <c r="D16" s="341">
        <v>275844</v>
      </c>
      <c r="E16" s="341">
        <v>969559</v>
      </c>
      <c r="F16" s="341">
        <v>1389097</v>
      </c>
      <c r="G16" s="341">
        <v>151</v>
      </c>
      <c r="H16" s="341">
        <v>368</v>
      </c>
      <c r="I16" s="341">
        <v>10874</v>
      </c>
      <c r="J16" s="341">
        <v>64585</v>
      </c>
      <c r="K16" s="341">
        <v>193</v>
      </c>
      <c r="L16" s="341">
        <v>147285</v>
      </c>
      <c r="M16" s="341">
        <v>604</v>
      </c>
      <c r="N16" s="341">
        <v>199026</v>
      </c>
    </row>
    <row r="17" spans="1:14" ht="15.75">
      <c r="A17" s="607" t="s">
        <v>771</v>
      </c>
      <c r="B17" s="608"/>
      <c r="C17" s="329"/>
      <c r="D17" s="329"/>
      <c r="E17" s="329"/>
      <c r="F17" s="342"/>
      <c r="G17" s="343"/>
      <c r="I17" s="343"/>
      <c r="K17" s="343"/>
      <c r="M17" s="343"/>
    </row>
    <row r="18" spans="1:14" ht="15.75">
      <c r="A18" s="167">
        <v>1</v>
      </c>
      <c r="B18" s="168" t="s">
        <v>13</v>
      </c>
      <c r="C18" s="329">
        <v>24</v>
      </c>
      <c r="D18" s="329">
        <v>121</v>
      </c>
      <c r="E18" s="329">
        <v>1599</v>
      </c>
      <c r="F18" s="329">
        <v>6489</v>
      </c>
      <c r="G18" s="329">
        <v>0</v>
      </c>
      <c r="H18" s="329">
        <v>0</v>
      </c>
      <c r="I18" s="329">
        <v>0</v>
      </c>
      <c r="J18" s="329">
        <v>0</v>
      </c>
      <c r="K18" s="329">
        <v>4</v>
      </c>
      <c r="L18" s="329">
        <v>240</v>
      </c>
      <c r="M18" s="329">
        <v>22</v>
      </c>
      <c r="N18" s="329">
        <v>347</v>
      </c>
    </row>
    <row r="19" spans="1:14" ht="15.75">
      <c r="A19" s="167">
        <v>2</v>
      </c>
      <c r="B19" s="168" t="s">
        <v>15</v>
      </c>
      <c r="C19" s="329">
        <v>254</v>
      </c>
      <c r="D19" s="329">
        <v>498</v>
      </c>
      <c r="E19" s="329">
        <v>7526</v>
      </c>
      <c r="F19" s="329">
        <v>10712</v>
      </c>
      <c r="G19" s="329">
        <v>2</v>
      </c>
      <c r="H19" s="329">
        <v>6</v>
      </c>
      <c r="I19" s="329">
        <v>28</v>
      </c>
      <c r="J19" s="329">
        <v>80</v>
      </c>
      <c r="K19" s="329">
        <v>0</v>
      </c>
      <c r="L19" s="329">
        <v>0</v>
      </c>
      <c r="M19" s="329">
        <v>26</v>
      </c>
      <c r="N19" s="329">
        <v>3415</v>
      </c>
    </row>
    <row r="20" spans="1:14" ht="15.75">
      <c r="A20" s="167">
        <v>3</v>
      </c>
      <c r="B20" s="168" t="s">
        <v>17</v>
      </c>
      <c r="C20" s="329">
        <v>4144</v>
      </c>
      <c r="D20" s="329">
        <v>5078</v>
      </c>
      <c r="E20" s="329">
        <v>7770</v>
      </c>
      <c r="F20" s="329">
        <v>15423</v>
      </c>
      <c r="G20" s="329">
        <v>0</v>
      </c>
      <c r="H20" s="329">
        <v>0</v>
      </c>
      <c r="I20" s="329">
        <v>0</v>
      </c>
      <c r="J20" s="329">
        <v>0</v>
      </c>
      <c r="K20" s="329">
        <v>0</v>
      </c>
      <c r="L20" s="329">
        <v>0</v>
      </c>
      <c r="M20" s="329">
        <v>0</v>
      </c>
      <c r="N20" s="329">
        <v>0</v>
      </c>
    </row>
    <row r="21" spans="1:14" ht="15.75">
      <c r="A21" s="167">
        <v>4</v>
      </c>
      <c r="B21" s="169" t="s">
        <v>97</v>
      </c>
      <c r="C21" s="329">
        <v>374</v>
      </c>
      <c r="D21" s="329">
        <v>612</v>
      </c>
      <c r="E21" s="329">
        <v>4311</v>
      </c>
      <c r="F21" s="329">
        <v>5011</v>
      </c>
      <c r="G21" s="329">
        <v>0</v>
      </c>
      <c r="H21" s="329">
        <v>0</v>
      </c>
      <c r="I21" s="329">
        <v>0</v>
      </c>
      <c r="J21" s="329">
        <v>0</v>
      </c>
      <c r="K21" s="329">
        <v>0</v>
      </c>
      <c r="L21" s="329">
        <v>0</v>
      </c>
      <c r="M21" s="329">
        <v>647</v>
      </c>
      <c r="N21" s="329">
        <v>67</v>
      </c>
    </row>
    <row r="22" spans="1:14" ht="15.75">
      <c r="A22" s="167">
        <v>5</v>
      </c>
      <c r="B22" s="169" t="s">
        <v>19</v>
      </c>
      <c r="C22" s="329">
        <v>412</v>
      </c>
      <c r="D22" s="329">
        <v>3308</v>
      </c>
      <c r="E22" s="329">
        <v>4283</v>
      </c>
      <c r="F22" s="329">
        <v>8949</v>
      </c>
      <c r="G22" s="329">
        <v>26</v>
      </c>
      <c r="H22" s="329">
        <v>21</v>
      </c>
      <c r="I22" s="329">
        <v>33</v>
      </c>
      <c r="J22" s="329">
        <v>28</v>
      </c>
      <c r="K22" s="329">
        <v>14</v>
      </c>
      <c r="L22" s="329">
        <v>1409</v>
      </c>
      <c r="M22" s="329">
        <v>44</v>
      </c>
      <c r="N22" s="329">
        <v>2894</v>
      </c>
    </row>
    <row r="23" spans="1:14" ht="15.75">
      <c r="A23" s="167">
        <v>6</v>
      </c>
      <c r="B23" s="168" t="s">
        <v>98</v>
      </c>
      <c r="C23" s="329">
        <v>684</v>
      </c>
      <c r="D23" s="329">
        <v>1206</v>
      </c>
      <c r="E23" s="329">
        <v>8233</v>
      </c>
      <c r="F23" s="329">
        <v>8613</v>
      </c>
      <c r="G23" s="329">
        <v>9</v>
      </c>
      <c r="H23" s="329">
        <v>35</v>
      </c>
      <c r="I23" s="329">
        <v>127</v>
      </c>
      <c r="J23" s="329">
        <v>755</v>
      </c>
      <c r="K23" s="329">
        <v>0</v>
      </c>
      <c r="L23" s="329">
        <v>0</v>
      </c>
      <c r="M23" s="329">
        <v>0</v>
      </c>
      <c r="N23" s="329">
        <v>0</v>
      </c>
    </row>
    <row r="24" spans="1:14" ht="15.75">
      <c r="A24" s="167">
        <v>7</v>
      </c>
      <c r="B24" s="169" t="s">
        <v>28</v>
      </c>
      <c r="C24" s="329">
        <v>39</v>
      </c>
      <c r="D24" s="329">
        <v>7</v>
      </c>
      <c r="E24" s="329">
        <v>247</v>
      </c>
      <c r="F24" s="329">
        <v>901</v>
      </c>
      <c r="G24" s="329">
        <v>0</v>
      </c>
      <c r="H24" s="329">
        <v>0</v>
      </c>
      <c r="I24" s="329">
        <v>0</v>
      </c>
      <c r="J24" s="329">
        <v>0</v>
      </c>
      <c r="K24" s="329">
        <v>0</v>
      </c>
      <c r="L24" s="329">
        <v>0</v>
      </c>
      <c r="M24" s="329">
        <v>0</v>
      </c>
      <c r="N24" s="329">
        <v>0</v>
      </c>
    </row>
    <row r="25" spans="1:14" ht="15.75">
      <c r="A25" s="167">
        <v>8</v>
      </c>
      <c r="B25" s="169" t="s">
        <v>32</v>
      </c>
      <c r="C25" s="329">
        <v>625</v>
      </c>
      <c r="D25" s="329">
        <v>328</v>
      </c>
      <c r="E25" s="329">
        <v>7896</v>
      </c>
      <c r="F25" s="329">
        <v>1623</v>
      </c>
      <c r="G25" s="329">
        <v>12</v>
      </c>
      <c r="H25" s="329">
        <v>14</v>
      </c>
      <c r="I25" s="329">
        <v>274</v>
      </c>
      <c r="J25" s="329">
        <v>168</v>
      </c>
      <c r="K25" s="329">
        <v>2</v>
      </c>
      <c r="L25" s="329">
        <v>259</v>
      </c>
      <c r="M25" s="329">
        <v>12</v>
      </c>
      <c r="N25" s="329">
        <v>961</v>
      </c>
    </row>
    <row r="26" spans="1:14" ht="15.75">
      <c r="A26" s="167">
        <v>9</v>
      </c>
      <c r="B26" s="169" t="s">
        <v>99</v>
      </c>
      <c r="C26" s="329">
        <v>1631</v>
      </c>
      <c r="D26" s="329">
        <v>2636</v>
      </c>
      <c r="E26" s="329">
        <v>28332</v>
      </c>
      <c r="F26" s="329">
        <v>39233</v>
      </c>
      <c r="G26" s="329">
        <v>28</v>
      </c>
      <c r="H26" s="329">
        <v>39</v>
      </c>
      <c r="I26" s="329">
        <v>249</v>
      </c>
      <c r="J26" s="329">
        <v>293</v>
      </c>
      <c r="K26" s="329">
        <v>12</v>
      </c>
      <c r="L26" s="329">
        <v>235</v>
      </c>
      <c r="M26" s="329">
        <v>31</v>
      </c>
      <c r="N26" s="329">
        <v>2815</v>
      </c>
    </row>
    <row r="27" spans="1:14" ht="15.75">
      <c r="A27" s="167">
        <v>10</v>
      </c>
      <c r="B27" s="169" t="s">
        <v>100</v>
      </c>
      <c r="C27" s="329">
        <v>287</v>
      </c>
      <c r="D27" s="329">
        <v>1537</v>
      </c>
      <c r="E27" s="329">
        <v>2513</v>
      </c>
      <c r="F27" s="329">
        <v>10500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</row>
    <row r="28" spans="1:14" ht="15.75">
      <c r="A28" s="167">
        <v>11</v>
      </c>
      <c r="B28" s="169" t="s">
        <v>101</v>
      </c>
      <c r="C28" s="329">
        <v>625</v>
      </c>
      <c r="D28" s="329">
        <v>1725</v>
      </c>
      <c r="E28" s="329">
        <v>12405</v>
      </c>
      <c r="F28" s="329">
        <v>25842</v>
      </c>
      <c r="G28" s="329">
        <v>28</v>
      </c>
      <c r="H28" s="329">
        <v>26</v>
      </c>
      <c r="I28" s="329">
        <v>132</v>
      </c>
      <c r="J28" s="329">
        <v>572</v>
      </c>
      <c r="K28" s="329">
        <v>4</v>
      </c>
      <c r="L28" s="329">
        <v>180</v>
      </c>
      <c r="M28" s="329">
        <v>13</v>
      </c>
      <c r="N28" s="329">
        <v>5602</v>
      </c>
    </row>
    <row r="29" spans="1:14" ht="15.75">
      <c r="A29" s="167">
        <v>12</v>
      </c>
      <c r="B29" s="169" t="s">
        <v>102</v>
      </c>
      <c r="C29" s="329">
        <v>0</v>
      </c>
      <c r="D29" s="329">
        <v>0</v>
      </c>
      <c r="E29" s="329">
        <v>116</v>
      </c>
      <c r="F29" s="329">
        <v>9779</v>
      </c>
      <c r="G29" s="329">
        <v>0</v>
      </c>
      <c r="H29" s="329">
        <v>0</v>
      </c>
      <c r="I29" s="329">
        <v>0</v>
      </c>
      <c r="J29" s="329">
        <v>0</v>
      </c>
      <c r="K29" s="329">
        <v>0</v>
      </c>
      <c r="L29" s="329">
        <v>0</v>
      </c>
      <c r="M29" s="329">
        <v>0</v>
      </c>
      <c r="N29" s="329">
        <v>0</v>
      </c>
    </row>
    <row r="30" spans="1:14" ht="15.75">
      <c r="A30" s="167">
        <v>13</v>
      </c>
      <c r="B30" s="168" t="s">
        <v>978</v>
      </c>
      <c r="C30" s="329">
        <v>29</v>
      </c>
      <c r="D30" s="329">
        <v>135</v>
      </c>
      <c r="E30" s="329">
        <v>260</v>
      </c>
      <c r="F30" s="329">
        <v>1530</v>
      </c>
      <c r="G30" s="329">
        <v>0</v>
      </c>
      <c r="H30" s="329">
        <v>0</v>
      </c>
      <c r="I30" s="329">
        <v>0</v>
      </c>
      <c r="J30" s="329">
        <v>0</v>
      </c>
      <c r="K30" s="329">
        <v>2</v>
      </c>
      <c r="L30" s="329">
        <v>33</v>
      </c>
      <c r="M30" s="329">
        <v>50</v>
      </c>
      <c r="N30" s="329">
        <v>409</v>
      </c>
    </row>
    <row r="31" spans="1:14" ht="15.75">
      <c r="A31" s="167">
        <v>14</v>
      </c>
      <c r="B31" s="168" t="s">
        <v>979</v>
      </c>
      <c r="C31" s="329">
        <v>31</v>
      </c>
      <c r="D31" s="329">
        <v>131</v>
      </c>
      <c r="E31" s="329">
        <v>331</v>
      </c>
      <c r="F31" s="329">
        <v>1717</v>
      </c>
      <c r="G31" s="329">
        <v>0</v>
      </c>
      <c r="H31" s="329">
        <v>0</v>
      </c>
      <c r="I31" s="329">
        <v>0</v>
      </c>
      <c r="J31" s="329">
        <v>0</v>
      </c>
      <c r="K31" s="329">
        <v>0</v>
      </c>
      <c r="L31" s="329">
        <v>0</v>
      </c>
      <c r="M31" s="329">
        <v>0</v>
      </c>
      <c r="N31" s="329">
        <v>0</v>
      </c>
    </row>
    <row r="32" spans="1:14" ht="15.75">
      <c r="A32" s="167">
        <v>15</v>
      </c>
      <c r="B32" s="168" t="s">
        <v>815</v>
      </c>
      <c r="C32" s="329">
        <v>865</v>
      </c>
      <c r="D32" s="329">
        <v>1386</v>
      </c>
      <c r="E32" s="329">
        <v>1869</v>
      </c>
      <c r="F32" s="329">
        <v>3248</v>
      </c>
      <c r="G32" s="329">
        <v>86</v>
      </c>
      <c r="H32" s="329">
        <v>645</v>
      </c>
      <c r="I32" s="329">
        <v>435</v>
      </c>
      <c r="J32" s="329">
        <v>1145</v>
      </c>
      <c r="K32" s="329">
        <v>1</v>
      </c>
      <c r="L32" s="329">
        <v>38</v>
      </c>
      <c r="M32" s="329">
        <v>10</v>
      </c>
      <c r="N32" s="329">
        <v>9186</v>
      </c>
    </row>
    <row r="33" spans="1:14" ht="15.75">
      <c r="A33" s="167">
        <v>16</v>
      </c>
      <c r="B33" s="169" t="s">
        <v>106</v>
      </c>
      <c r="C33" s="329">
        <v>4408</v>
      </c>
      <c r="D33" s="329">
        <v>4159</v>
      </c>
      <c r="E33" s="329">
        <v>28744</v>
      </c>
      <c r="F33" s="329">
        <v>31470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</row>
    <row r="34" spans="1:14" ht="15.75">
      <c r="A34" s="167">
        <v>17</v>
      </c>
      <c r="B34" s="169" t="s">
        <v>107</v>
      </c>
      <c r="C34" s="329">
        <v>40359</v>
      </c>
      <c r="D34" s="329">
        <v>27484</v>
      </c>
      <c r="E34" s="329">
        <v>164932</v>
      </c>
      <c r="F34" s="329">
        <v>115430</v>
      </c>
      <c r="G34" s="329">
        <v>0</v>
      </c>
      <c r="H34" s="329">
        <v>0</v>
      </c>
      <c r="I34" s="329">
        <v>20</v>
      </c>
      <c r="J34" s="329">
        <v>171</v>
      </c>
      <c r="K34" s="329">
        <v>0</v>
      </c>
      <c r="L34" s="329">
        <v>0</v>
      </c>
      <c r="M34" s="329">
        <v>85</v>
      </c>
      <c r="N34" s="329">
        <v>3542</v>
      </c>
    </row>
    <row r="35" spans="1:14" ht="15.75">
      <c r="A35" s="167">
        <v>18</v>
      </c>
      <c r="B35" s="169" t="s">
        <v>108</v>
      </c>
      <c r="C35" s="329">
        <v>506</v>
      </c>
      <c r="D35" s="329">
        <v>3439</v>
      </c>
      <c r="E35" s="329">
        <v>560</v>
      </c>
      <c r="F35" s="329">
        <v>3439</v>
      </c>
      <c r="G35" s="329">
        <v>0</v>
      </c>
      <c r="H35" s="329">
        <v>0</v>
      </c>
      <c r="I35" s="329">
        <v>0</v>
      </c>
      <c r="J35" s="329">
        <v>0</v>
      </c>
      <c r="K35" s="329">
        <v>0</v>
      </c>
      <c r="L35" s="329">
        <v>0</v>
      </c>
      <c r="M35" s="329">
        <v>0</v>
      </c>
      <c r="N35" s="329">
        <v>0</v>
      </c>
    </row>
    <row r="36" spans="1:14" ht="15.75">
      <c r="A36" s="170">
        <v>19</v>
      </c>
      <c r="B36" s="169" t="s">
        <v>368</v>
      </c>
      <c r="C36" s="329">
        <v>0</v>
      </c>
      <c r="D36" s="329">
        <v>0</v>
      </c>
      <c r="E36" s="329">
        <v>9636</v>
      </c>
      <c r="F36" s="329">
        <v>24454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65</v>
      </c>
      <c r="N36" s="329">
        <v>23364</v>
      </c>
    </row>
    <row r="37" spans="1:14" ht="15.75">
      <c r="A37" s="170">
        <v>18</v>
      </c>
      <c r="B37" s="169" t="s">
        <v>772</v>
      </c>
      <c r="C37" s="329">
        <v>0</v>
      </c>
      <c r="D37" s="329">
        <v>0</v>
      </c>
      <c r="E37" s="329">
        <v>5</v>
      </c>
      <c r="F37" s="329">
        <v>10</v>
      </c>
      <c r="G37" s="329">
        <v>0</v>
      </c>
      <c r="H37" s="329">
        <v>0</v>
      </c>
      <c r="I37" s="329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</row>
    <row r="38" spans="1:14" ht="15.75">
      <c r="A38" s="167"/>
      <c r="B38" s="171" t="s">
        <v>773</v>
      </c>
      <c r="C38" s="341">
        <v>55297</v>
      </c>
      <c r="D38" s="341">
        <v>53790</v>
      </c>
      <c r="E38" s="341">
        <v>291568</v>
      </c>
      <c r="F38" s="341">
        <v>324373</v>
      </c>
      <c r="G38" s="341">
        <v>191</v>
      </c>
      <c r="H38" s="341">
        <v>786</v>
      </c>
      <c r="I38" s="341">
        <v>1298</v>
      </c>
      <c r="J38" s="341">
        <v>3212</v>
      </c>
      <c r="K38" s="341">
        <v>39</v>
      </c>
      <c r="L38" s="341">
        <v>2394</v>
      </c>
      <c r="M38" s="341">
        <v>1005</v>
      </c>
      <c r="N38" s="341">
        <v>52602</v>
      </c>
    </row>
    <row r="39" spans="1:14" ht="15.75">
      <c r="A39" s="160"/>
      <c r="B39" s="151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14" ht="15.75">
      <c r="A40" s="662" t="s">
        <v>970</v>
      </c>
      <c r="B40" s="662"/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</row>
    <row r="41" spans="1:14" ht="15.75">
      <c r="A41" s="662" t="s">
        <v>971</v>
      </c>
      <c r="B41" s="662"/>
      <c r="C41" s="662"/>
      <c r="D41" s="662"/>
      <c r="E41" s="662"/>
      <c r="F41" s="662"/>
      <c r="G41" s="662"/>
      <c r="H41" s="662"/>
      <c r="I41" s="662"/>
      <c r="J41" s="662"/>
      <c r="K41" s="662"/>
      <c r="L41" s="662"/>
      <c r="M41" s="662"/>
      <c r="N41" s="662"/>
    </row>
    <row r="42" spans="1:14">
      <c r="A42" s="684" t="s">
        <v>980</v>
      </c>
      <c r="B42" s="684"/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/>
    </row>
    <row r="43" spans="1:14" ht="15.75">
      <c r="A43" s="685" t="s">
        <v>959</v>
      </c>
      <c r="B43" s="661" t="s">
        <v>5</v>
      </c>
      <c r="C43" s="688" t="s">
        <v>973</v>
      </c>
      <c r="D43" s="688"/>
      <c r="E43" s="688"/>
      <c r="F43" s="688"/>
      <c r="G43" s="688" t="s">
        <v>974</v>
      </c>
      <c r="H43" s="688"/>
      <c r="I43" s="688"/>
      <c r="J43" s="688"/>
      <c r="K43" s="688" t="s">
        <v>975</v>
      </c>
      <c r="L43" s="688"/>
      <c r="M43" s="688"/>
      <c r="N43" s="688"/>
    </row>
    <row r="44" spans="1:14">
      <c r="A44" s="686"/>
      <c r="B44" s="661"/>
      <c r="C44" s="683" t="s">
        <v>976</v>
      </c>
      <c r="D44" s="683"/>
      <c r="E44" s="683" t="s">
        <v>977</v>
      </c>
      <c r="F44" s="683"/>
      <c r="G44" s="683" t="s">
        <v>976</v>
      </c>
      <c r="H44" s="683"/>
      <c r="I44" s="683" t="s">
        <v>977</v>
      </c>
      <c r="J44" s="683"/>
      <c r="K44" s="683" t="s">
        <v>976</v>
      </c>
      <c r="L44" s="683"/>
      <c r="M44" s="683" t="s">
        <v>977</v>
      </c>
      <c r="N44" s="683"/>
    </row>
    <row r="45" spans="1:14">
      <c r="A45" s="687"/>
      <c r="B45" s="661"/>
      <c r="C45" s="300" t="s">
        <v>756</v>
      </c>
      <c r="D45" s="296" t="s">
        <v>876</v>
      </c>
      <c r="E45" s="300" t="s">
        <v>756</v>
      </c>
      <c r="F45" s="296" t="s">
        <v>876</v>
      </c>
      <c r="G45" s="300" t="s">
        <v>756</v>
      </c>
      <c r="H45" s="296" t="s">
        <v>876</v>
      </c>
      <c r="I45" s="300" t="s">
        <v>756</v>
      </c>
      <c r="J45" s="296" t="s">
        <v>876</v>
      </c>
      <c r="K45" s="300" t="s">
        <v>756</v>
      </c>
      <c r="L45" s="296" t="s">
        <v>876</v>
      </c>
      <c r="M45" s="300" t="s">
        <v>756</v>
      </c>
      <c r="N45" s="296" t="s">
        <v>876</v>
      </c>
    </row>
    <row r="46" spans="1:14" ht="15.75">
      <c r="A46" s="180" t="s">
        <v>776</v>
      </c>
      <c r="B46" s="171" t="s">
        <v>777</v>
      </c>
      <c r="C46" s="344"/>
      <c r="D46" s="329"/>
      <c r="E46" s="344"/>
      <c r="F46" s="329"/>
      <c r="G46" s="339"/>
      <c r="H46" s="340"/>
      <c r="I46" s="339"/>
      <c r="J46" s="340"/>
      <c r="K46" s="339"/>
      <c r="L46" s="340"/>
      <c r="M46" s="339"/>
      <c r="N46" s="340"/>
    </row>
    <row r="47" spans="1:14" ht="15.75">
      <c r="A47" s="170">
        <v>1</v>
      </c>
      <c r="B47" s="169" t="s">
        <v>119</v>
      </c>
      <c r="C47" s="329">
        <v>25413</v>
      </c>
      <c r="D47" s="329">
        <v>24757</v>
      </c>
      <c r="E47" s="329">
        <v>66090</v>
      </c>
      <c r="F47" s="329">
        <v>53490</v>
      </c>
      <c r="G47" s="329">
        <v>2</v>
      </c>
      <c r="H47" s="329">
        <v>7</v>
      </c>
      <c r="I47" s="329">
        <v>2</v>
      </c>
      <c r="J47" s="329">
        <v>17</v>
      </c>
      <c r="K47" s="329">
        <v>0</v>
      </c>
      <c r="L47" s="329">
        <v>0</v>
      </c>
      <c r="M47" s="329">
        <v>0</v>
      </c>
      <c r="N47" s="329">
        <v>0</v>
      </c>
    </row>
    <row r="48" spans="1:14" ht="15.75">
      <c r="A48" s="170">
        <v>2</v>
      </c>
      <c r="B48" s="169" t="s">
        <v>120</v>
      </c>
      <c r="C48" s="329">
        <v>2102</v>
      </c>
      <c r="D48" s="329">
        <v>1976</v>
      </c>
      <c r="E48" s="329">
        <v>4190</v>
      </c>
      <c r="F48" s="329">
        <v>5014</v>
      </c>
      <c r="G48" s="329">
        <v>0</v>
      </c>
      <c r="H48" s="329">
        <v>0</v>
      </c>
      <c r="I48" s="329">
        <v>0</v>
      </c>
      <c r="J48" s="329">
        <v>0</v>
      </c>
      <c r="K48" s="329">
        <v>0</v>
      </c>
      <c r="L48" s="329">
        <v>0</v>
      </c>
      <c r="M48" s="329">
        <v>0</v>
      </c>
      <c r="N48" s="329">
        <v>0</v>
      </c>
    </row>
    <row r="49" spans="1:14" ht="15.75">
      <c r="A49" s="170">
        <v>3</v>
      </c>
      <c r="B49" s="169" t="s">
        <v>121</v>
      </c>
      <c r="C49" s="329">
        <v>881</v>
      </c>
      <c r="D49" s="329">
        <v>1365</v>
      </c>
      <c r="E49" s="329">
        <v>1619</v>
      </c>
      <c r="F49" s="329">
        <v>1856</v>
      </c>
      <c r="G49" s="329">
        <v>0</v>
      </c>
      <c r="H49" s="329">
        <v>0</v>
      </c>
      <c r="I49" s="329">
        <v>0</v>
      </c>
      <c r="J49" s="329">
        <v>0</v>
      </c>
      <c r="K49" s="329">
        <v>0</v>
      </c>
      <c r="L49" s="329">
        <v>0</v>
      </c>
      <c r="M49" s="329">
        <v>0</v>
      </c>
      <c r="N49" s="329">
        <v>0</v>
      </c>
    </row>
    <row r="50" spans="1:14" ht="15.75">
      <c r="A50" s="170">
        <v>4</v>
      </c>
      <c r="B50" s="169" t="s">
        <v>122</v>
      </c>
      <c r="C50" s="329">
        <v>76</v>
      </c>
      <c r="D50" s="329">
        <v>23</v>
      </c>
      <c r="E50" s="329">
        <v>214</v>
      </c>
      <c r="F50" s="329">
        <v>65</v>
      </c>
      <c r="G50" s="329">
        <v>0</v>
      </c>
      <c r="H50" s="329">
        <v>0</v>
      </c>
      <c r="I50" s="329">
        <v>0</v>
      </c>
      <c r="J50" s="329">
        <v>0</v>
      </c>
      <c r="K50" s="329">
        <v>0</v>
      </c>
      <c r="L50" s="329">
        <v>0</v>
      </c>
      <c r="M50" s="329">
        <v>6</v>
      </c>
      <c r="N50" s="329">
        <v>180</v>
      </c>
    </row>
    <row r="51" spans="1:14" ht="15.75">
      <c r="A51" s="170">
        <v>5</v>
      </c>
      <c r="B51" s="169" t="s">
        <v>123</v>
      </c>
      <c r="C51" s="329">
        <v>0</v>
      </c>
      <c r="D51" s="329">
        <v>0</v>
      </c>
      <c r="E51" s="329">
        <v>216</v>
      </c>
      <c r="F51" s="329">
        <v>428</v>
      </c>
      <c r="G51" s="329">
        <v>0</v>
      </c>
      <c r="H51" s="329">
        <v>0</v>
      </c>
      <c r="I51" s="329">
        <v>0</v>
      </c>
      <c r="J51" s="329">
        <v>0</v>
      </c>
      <c r="K51" s="329">
        <v>0</v>
      </c>
      <c r="L51" s="329">
        <v>0</v>
      </c>
      <c r="M51" s="329">
        <v>0</v>
      </c>
      <c r="N51" s="329">
        <v>0</v>
      </c>
    </row>
    <row r="52" spans="1:14" ht="15.75">
      <c r="A52" s="170">
        <v>6</v>
      </c>
      <c r="B52" s="169" t="s">
        <v>124</v>
      </c>
      <c r="C52" s="329">
        <v>1710</v>
      </c>
      <c r="D52" s="329">
        <v>2173</v>
      </c>
      <c r="E52" s="329">
        <v>5548</v>
      </c>
      <c r="F52" s="329">
        <v>18237</v>
      </c>
      <c r="G52" s="329">
        <v>0</v>
      </c>
      <c r="H52" s="329">
        <v>0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</row>
    <row r="53" spans="1:14" ht="15.75">
      <c r="A53" s="170">
        <v>7</v>
      </c>
      <c r="B53" s="168" t="s">
        <v>125</v>
      </c>
      <c r="C53" s="329">
        <v>0</v>
      </c>
      <c r="D53" s="329">
        <v>0</v>
      </c>
      <c r="E53" s="329">
        <v>103</v>
      </c>
      <c r="F53" s="329">
        <v>601</v>
      </c>
      <c r="G53" s="329">
        <v>0</v>
      </c>
      <c r="H53" s="329">
        <v>0</v>
      </c>
      <c r="I53" s="329">
        <v>0</v>
      </c>
      <c r="J53" s="329">
        <v>0</v>
      </c>
      <c r="K53" s="329">
        <v>0</v>
      </c>
      <c r="L53" s="329">
        <v>0</v>
      </c>
      <c r="M53" s="329">
        <v>0</v>
      </c>
      <c r="N53" s="329">
        <v>0</v>
      </c>
    </row>
    <row r="54" spans="1:14" ht="15.75">
      <c r="A54" s="170">
        <v>8</v>
      </c>
      <c r="B54" s="169" t="s">
        <v>126</v>
      </c>
      <c r="C54" s="329">
        <v>312</v>
      </c>
      <c r="D54" s="329">
        <v>652</v>
      </c>
      <c r="E54" s="329">
        <v>1956</v>
      </c>
      <c r="F54" s="329">
        <v>2840</v>
      </c>
      <c r="G54" s="329">
        <v>0</v>
      </c>
      <c r="H54" s="329">
        <v>0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</row>
    <row r="55" spans="1:14" ht="15.75">
      <c r="A55" s="170">
        <v>9</v>
      </c>
      <c r="B55" s="168" t="s">
        <v>127</v>
      </c>
      <c r="C55" s="329">
        <v>754</v>
      </c>
      <c r="D55" s="329">
        <v>971</v>
      </c>
      <c r="E55" s="329">
        <v>1784</v>
      </c>
      <c r="F55" s="329">
        <v>2732</v>
      </c>
      <c r="G55" s="329">
        <v>0</v>
      </c>
      <c r="H55" s="329">
        <v>0</v>
      </c>
      <c r="I55" s="329">
        <v>0</v>
      </c>
      <c r="J55" s="329">
        <v>0</v>
      </c>
      <c r="K55" s="329">
        <v>0</v>
      </c>
      <c r="L55" s="329">
        <v>0</v>
      </c>
      <c r="M55" s="329">
        <v>0</v>
      </c>
      <c r="N55" s="329">
        <v>0</v>
      </c>
    </row>
    <row r="56" spans="1:14" ht="15.75">
      <c r="A56" s="170">
        <v>10</v>
      </c>
      <c r="B56" s="168" t="s">
        <v>128</v>
      </c>
      <c r="C56" s="329">
        <v>31370</v>
      </c>
      <c r="D56" s="329">
        <v>7269</v>
      </c>
      <c r="E56" s="329">
        <v>58766</v>
      </c>
      <c r="F56" s="329">
        <v>10212</v>
      </c>
      <c r="G56" s="329">
        <v>0</v>
      </c>
      <c r="H56" s="329">
        <v>0</v>
      </c>
      <c r="I56" s="329">
        <v>0</v>
      </c>
      <c r="J56" s="329">
        <v>0</v>
      </c>
      <c r="K56" s="329">
        <v>0</v>
      </c>
      <c r="L56" s="329">
        <v>0</v>
      </c>
      <c r="M56" s="329">
        <v>0</v>
      </c>
      <c r="N56" s="329">
        <v>0</v>
      </c>
    </row>
    <row r="57" spans="1:14" ht="15.75">
      <c r="A57" s="170">
        <v>11</v>
      </c>
      <c r="B57" s="169" t="s">
        <v>129</v>
      </c>
      <c r="C57" s="329">
        <v>18</v>
      </c>
      <c r="D57" s="329">
        <v>485</v>
      </c>
      <c r="E57" s="329">
        <v>596</v>
      </c>
      <c r="F57" s="329">
        <v>2164</v>
      </c>
      <c r="G57" s="329">
        <v>0</v>
      </c>
      <c r="H57" s="329">
        <v>0</v>
      </c>
      <c r="I57" s="329">
        <v>0</v>
      </c>
      <c r="J57" s="329">
        <v>0</v>
      </c>
      <c r="K57" s="329">
        <v>6</v>
      </c>
      <c r="L57" s="329">
        <v>368</v>
      </c>
      <c r="M57" s="329">
        <v>122</v>
      </c>
      <c r="N57" s="329">
        <v>7467</v>
      </c>
    </row>
    <row r="58" spans="1:14" ht="15.75">
      <c r="A58" s="170">
        <v>12</v>
      </c>
      <c r="B58" s="168" t="s">
        <v>130</v>
      </c>
      <c r="C58" s="329">
        <v>163</v>
      </c>
      <c r="D58" s="329">
        <v>216</v>
      </c>
      <c r="E58" s="329">
        <v>661</v>
      </c>
      <c r="F58" s="329">
        <v>2069</v>
      </c>
      <c r="G58" s="329">
        <v>0</v>
      </c>
      <c r="H58" s="329">
        <v>0</v>
      </c>
      <c r="I58" s="329">
        <v>0</v>
      </c>
      <c r="J58" s="329">
        <v>0</v>
      </c>
      <c r="K58" s="329">
        <v>0</v>
      </c>
      <c r="L58" s="329">
        <v>0</v>
      </c>
      <c r="M58" s="329">
        <v>0</v>
      </c>
      <c r="N58" s="329">
        <v>0</v>
      </c>
    </row>
    <row r="59" spans="1:14" ht="15.75">
      <c r="A59" s="170">
        <v>13</v>
      </c>
      <c r="B59" s="169" t="s">
        <v>778</v>
      </c>
      <c r="C59" s="329">
        <v>13896</v>
      </c>
      <c r="D59" s="329">
        <v>36576</v>
      </c>
      <c r="E59" s="329">
        <v>45027</v>
      </c>
      <c r="F59" s="329">
        <v>95486</v>
      </c>
      <c r="G59" s="329">
        <v>0</v>
      </c>
      <c r="H59" s="329">
        <v>0</v>
      </c>
      <c r="I59" s="329">
        <v>0</v>
      </c>
      <c r="J59" s="329">
        <v>0</v>
      </c>
      <c r="K59" s="329">
        <v>0</v>
      </c>
      <c r="L59" s="329">
        <v>0</v>
      </c>
      <c r="M59" s="329">
        <v>0</v>
      </c>
      <c r="N59" s="329">
        <v>0</v>
      </c>
    </row>
    <row r="60" spans="1:14" ht="15.75">
      <c r="A60" s="170">
        <v>14</v>
      </c>
      <c r="B60" s="169" t="s">
        <v>367</v>
      </c>
      <c r="C60" s="329">
        <v>50057</v>
      </c>
      <c r="D60" s="329">
        <v>52758</v>
      </c>
      <c r="E60" s="329">
        <v>18870</v>
      </c>
      <c r="F60" s="329">
        <v>109949</v>
      </c>
      <c r="G60" s="329">
        <v>0</v>
      </c>
      <c r="H60" s="329">
        <v>0</v>
      </c>
      <c r="I60" s="329">
        <v>0</v>
      </c>
      <c r="J60" s="329">
        <v>0</v>
      </c>
      <c r="K60" s="329">
        <v>0</v>
      </c>
      <c r="L60" s="329">
        <v>0</v>
      </c>
      <c r="M60" s="329">
        <v>0</v>
      </c>
      <c r="N60" s="329">
        <v>0</v>
      </c>
    </row>
    <row r="61" spans="1:14" ht="15.75">
      <c r="A61" s="170">
        <v>15</v>
      </c>
      <c r="B61" s="169" t="s">
        <v>779</v>
      </c>
      <c r="C61" s="329">
        <v>2011</v>
      </c>
      <c r="D61" s="329">
        <v>12447</v>
      </c>
      <c r="E61" s="329">
        <v>2011</v>
      </c>
      <c r="F61" s="329">
        <v>12447</v>
      </c>
      <c r="G61" s="329">
        <v>0</v>
      </c>
      <c r="H61" s="329">
        <v>0</v>
      </c>
      <c r="I61" s="329">
        <v>0</v>
      </c>
      <c r="J61" s="329">
        <v>0</v>
      </c>
      <c r="K61" s="329">
        <v>0</v>
      </c>
      <c r="L61" s="329">
        <v>0</v>
      </c>
      <c r="M61" s="329">
        <v>0</v>
      </c>
      <c r="N61" s="329">
        <v>0</v>
      </c>
    </row>
    <row r="62" spans="1:14" ht="15.75">
      <c r="A62" s="170">
        <v>16</v>
      </c>
      <c r="B62" s="169" t="s">
        <v>780</v>
      </c>
      <c r="C62" s="329">
        <v>0</v>
      </c>
      <c r="D62" s="329">
        <v>0</v>
      </c>
      <c r="E62" s="329">
        <v>0</v>
      </c>
      <c r="F62" s="329">
        <v>0</v>
      </c>
      <c r="G62" s="329">
        <v>0</v>
      </c>
      <c r="H62" s="329">
        <v>0</v>
      </c>
      <c r="I62" s="329">
        <v>0</v>
      </c>
      <c r="J62" s="329">
        <v>0</v>
      </c>
      <c r="K62" s="329">
        <v>0</v>
      </c>
      <c r="L62" s="329">
        <v>0</v>
      </c>
      <c r="M62" s="329">
        <v>0</v>
      </c>
      <c r="N62" s="329">
        <v>0</v>
      </c>
    </row>
    <row r="63" spans="1:14" ht="15.75">
      <c r="A63" s="170">
        <v>17</v>
      </c>
      <c r="B63" s="169" t="s">
        <v>782</v>
      </c>
      <c r="C63" s="329">
        <v>0</v>
      </c>
      <c r="D63" s="329">
        <v>0</v>
      </c>
      <c r="E63" s="329">
        <v>78</v>
      </c>
      <c r="F63" s="329">
        <v>189</v>
      </c>
      <c r="G63" s="329">
        <v>0</v>
      </c>
      <c r="H63" s="329">
        <v>0</v>
      </c>
      <c r="I63" s="329">
        <v>0</v>
      </c>
      <c r="J63" s="329">
        <v>0</v>
      </c>
      <c r="K63" s="329">
        <v>0</v>
      </c>
      <c r="L63" s="329">
        <v>0</v>
      </c>
      <c r="M63" s="329">
        <v>0</v>
      </c>
      <c r="N63" s="329">
        <v>0</v>
      </c>
    </row>
    <row r="64" spans="1:14" ht="15.75">
      <c r="A64" s="167"/>
      <c r="B64" s="171" t="s">
        <v>783</v>
      </c>
      <c r="C64" s="341">
        <v>128763</v>
      </c>
      <c r="D64" s="341">
        <v>141668</v>
      </c>
      <c r="E64" s="341">
        <v>207729</v>
      </c>
      <c r="F64" s="341">
        <v>317779</v>
      </c>
      <c r="G64" s="341">
        <v>0</v>
      </c>
      <c r="H64" s="341">
        <v>0</v>
      </c>
      <c r="I64" s="341">
        <v>2</v>
      </c>
      <c r="J64" s="341">
        <v>17</v>
      </c>
      <c r="K64" s="341">
        <v>6</v>
      </c>
      <c r="L64" s="341">
        <v>368</v>
      </c>
      <c r="M64" s="341">
        <v>128</v>
      </c>
      <c r="N64" s="341">
        <v>7647</v>
      </c>
    </row>
    <row r="65" spans="1:14" ht="15.75">
      <c r="A65" s="180" t="s">
        <v>784</v>
      </c>
      <c r="B65" s="171" t="s">
        <v>785</v>
      </c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</row>
    <row r="66" spans="1:14" ht="15.75">
      <c r="A66" s="167">
        <v>1</v>
      </c>
      <c r="B66" s="168" t="s">
        <v>56</v>
      </c>
      <c r="C66" s="329">
        <v>11923</v>
      </c>
      <c r="D66" s="329">
        <v>19912</v>
      </c>
      <c r="E66" s="329">
        <v>71578</v>
      </c>
      <c r="F66" s="329">
        <v>64117</v>
      </c>
      <c r="G66" s="329">
        <v>9</v>
      </c>
      <c r="H66" s="329">
        <v>57</v>
      </c>
      <c r="I66" s="329">
        <v>17</v>
      </c>
      <c r="J66" s="329">
        <v>97</v>
      </c>
      <c r="K66" s="329">
        <v>0</v>
      </c>
      <c r="L66" s="329">
        <v>0</v>
      </c>
      <c r="M66" s="329">
        <v>0</v>
      </c>
      <c r="N66" s="329">
        <v>0</v>
      </c>
    </row>
    <row r="67" spans="1:14" ht="15.75">
      <c r="A67" s="170">
        <v>2</v>
      </c>
      <c r="B67" s="169" t="s">
        <v>788</v>
      </c>
      <c r="C67" s="329">
        <v>15690</v>
      </c>
      <c r="D67" s="329">
        <v>18456</v>
      </c>
      <c r="E67" s="329">
        <v>141287</v>
      </c>
      <c r="F67" s="329">
        <v>115635</v>
      </c>
      <c r="G67" s="329">
        <v>126</v>
      </c>
      <c r="H67" s="329">
        <v>324</v>
      </c>
      <c r="I67" s="329">
        <v>599</v>
      </c>
      <c r="J67" s="329">
        <v>879</v>
      </c>
      <c r="K67" s="329">
        <v>0</v>
      </c>
      <c r="L67" s="329">
        <v>0</v>
      </c>
      <c r="M67" s="329">
        <v>0</v>
      </c>
      <c r="N67" s="329">
        <v>0</v>
      </c>
    </row>
    <row r="68" spans="1:14" ht="15.75">
      <c r="A68" s="170">
        <v>3</v>
      </c>
      <c r="B68" s="169" t="s">
        <v>789</v>
      </c>
      <c r="C68" s="329">
        <v>69490</v>
      </c>
      <c r="D68" s="329">
        <v>46288</v>
      </c>
      <c r="E68" s="329">
        <v>219998</v>
      </c>
      <c r="F68" s="329">
        <v>154752</v>
      </c>
      <c r="G68" s="329">
        <v>0</v>
      </c>
      <c r="H68" s="329">
        <v>0</v>
      </c>
      <c r="I68" s="329">
        <v>0</v>
      </c>
      <c r="J68" s="329">
        <v>0</v>
      </c>
      <c r="K68" s="329">
        <v>0</v>
      </c>
      <c r="L68" s="329">
        <v>0</v>
      </c>
      <c r="M68" s="329">
        <v>0</v>
      </c>
      <c r="N68" s="329">
        <v>0</v>
      </c>
    </row>
    <row r="69" spans="1:14" ht="15.75">
      <c r="A69" s="167"/>
      <c r="B69" s="171" t="s">
        <v>790</v>
      </c>
      <c r="C69" s="341">
        <v>97103</v>
      </c>
      <c r="D69" s="341">
        <v>84656</v>
      </c>
      <c r="E69" s="341">
        <v>432863</v>
      </c>
      <c r="F69" s="341">
        <v>334504</v>
      </c>
      <c r="G69" s="341">
        <v>135</v>
      </c>
      <c r="H69" s="341">
        <v>381</v>
      </c>
      <c r="I69" s="341">
        <v>616</v>
      </c>
      <c r="J69" s="341">
        <v>976</v>
      </c>
      <c r="K69" s="341">
        <v>0</v>
      </c>
      <c r="L69" s="341">
        <v>0</v>
      </c>
      <c r="M69" s="341">
        <v>0</v>
      </c>
      <c r="N69" s="341">
        <v>0</v>
      </c>
    </row>
    <row r="70" spans="1:14" ht="15.75">
      <c r="A70" s="171" t="s">
        <v>791</v>
      </c>
      <c r="B70" s="178"/>
      <c r="C70" s="341">
        <v>390342</v>
      </c>
      <c r="D70" s="341">
        <v>471302</v>
      </c>
      <c r="E70" s="341">
        <v>1468856</v>
      </c>
      <c r="F70" s="341">
        <v>2031249</v>
      </c>
      <c r="G70" s="341">
        <v>342</v>
      </c>
      <c r="H70" s="341">
        <v>1154</v>
      </c>
      <c r="I70" s="341">
        <v>12174</v>
      </c>
      <c r="J70" s="341">
        <v>67814</v>
      </c>
      <c r="K70" s="341">
        <v>238</v>
      </c>
      <c r="L70" s="341">
        <v>150047</v>
      </c>
      <c r="M70" s="341">
        <v>1737</v>
      </c>
      <c r="N70" s="341">
        <v>259275</v>
      </c>
    </row>
    <row r="71" spans="1:14" ht="15.75">
      <c r="A71" s="171" t="s">
        <v>969</v>
      </c>
      <c r="B71" s="168"/>
      <c r="C71" s="341">
        <v>487445</v>
      </c>
      <c r="D71" s="341">
        <v>555958</v>
      </c>
      <c r="E71" s="341">
        <v>1901719</v>
      </c>
      <c r="F71" s="341">
        <v>2365753</v>
      </c>
      <c r="G71" s="341">
        <v>477</v>
      </c>
      <c r="H71" s="341">
        <v>1535</v>
      </c>
      <c r="I71" s="341">
        <v>12790</v>
      </c>
      <c r="J71" s="341">
        <v>68790</v>
      </c>
      <c r="K71" s="341">
        <v>238</v>
      </c>
      <c r="L71" s="341">
        <v>150047</v>
      </c>
      <c r="M71" s="341">
        <v>1737</v>
      </c>
      <c r="N71" s="341">
        <v>259275</v>
      </c>
    </row>
    <row r="72" spans="1:14" ht="15.75">
      <c r="A72" s="180" t="s">
        <v>793</v>
      </c>
      <c r="B72" s="171" t="s">
        <v>794</v>
      </c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</row>
    <row r="73" spans="1:14" ht="15.75">
      <c r="A73" s="170">
        <v>1</v>
      </c>
      <c r="B73" s="169" t="s">
        <v>795</v>
      </c>
      <c r="C73" s="329">
        <v>102</v>
      </c>
      <c r="D73" s="329">
        <v>846</v>
      </c>
      <c r="E73" s="329">
        <v>27935</v>
      </c>
      <c r="F73" s="329">
        <v>12897</v>
      </c>
      <c r="G73" s="329">
        <v>0</v>
      </c>
      <c r="H73" s="329">
        <v>0</v>
      </c>
      <c r="I73" s="329">
        <v>0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</row>
    <row r="74" spans="1:14" ht="18.75">
      <c r="A74" s="182">
        <v>2</v>
      </c>
      <c r="B74" s="183" t="s">
        <v>796</v>
      </c>
      <c r="C74" s="329">
        <v>112474</v>
      </c>
      <c r="D74" s="329">
        <v>57359</v>
      </c>
      <c r="E74" s="329">
        <v>192596</v>
      </c>
      <c r="F74" s="329">
        <v>80802</v>
      </c>
      <c r="G74" s="329">
        <v>0</v>
      </c>
      <c r="H74" s="329">
        <v>0</v>
      </c>
      <c r="I74" s="329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</row>
    <row r="75" spans="1:14" ht="15.75">
      <c r="A75" s="180"/>
      <c r="B75" s="171" t="s">
        <v>798</v>
      </c>
      <c r="C75" s="341">
        <v>112576</v>
      </c>
      <c r="D75" s="341">
        <v>58205</v>
      </c>
      <c r="E75" s="341">
        <v>220531</v>
      </c>
      <c r="F75" s="341">
        <v>93699</v>
      </c>
      <c r="G75" s="341">
        <v>0</v>
      </c>
      <c r="H75" s="341">
        <v>0</v>
      </c>
      <c r="I75" s="341">
        <v>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</row>
    <row r="76" spans="1:14" ht="15.75">
      <c r="A76" s="184" t="s">
        <v>799</v>
      </c>
      <c r="B76" s="185" t="s">
        <v>800</v>
      </c>
      <c r="C76" s="329">
        <v>0</v>
      </c>
      <c r="D76" s="329">
        <v>7933</v>
      </c>
      <c r="E76" s="329">
        <v>2024</v>
      </c>
      <c r="F76" s="329">
        <v>54735</v>
      </c>
      <c r="G76" s="329">
        <v>0</v>
      </c>
      <c r="H76" s="329">
        <v>0</v>
      </c>
      <c r="I76" s="329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</row>
    <row r="77" spans="1:14" ht="15.75">
      <c r="A77" s="184"/>
      <c r="B77" s="185" t="s">
        <v>801</v>
      </c>
      <c r="C77" s="341">
        <v>0</v>
      </c>
      <c r="D77" s="341">
        <v>7933</v>
      </c>
      <c r="E77" s="341">
        <v>2024</v>
      </c>
      <c r="F77" s="341">
        <v>54735</v>
      </c>
      <c r="G77" s="341">
        <v>0</v>
      </c>
      <c r="H77" s="341">
        <v>0</v>
      </c>
      <c r="I77" s="341">
        <v>0</v>
      </c>
      <c r="J77" s="341">
        <v>0</v>
      </c>
      <c r="K77" s="341">
        <v>0</v>
      </c>
      <c r="L77" s="341">
        <v>0</v>
      </c>
      <c r="M77" s="341">
        <v>0</v>
      </c>
      <c r="N77" s="341">
        <v>0</v>
      </c>
    </row>
    <row r="78" spans="1:14" ht="15.75">
      <c r="A78" s="184"/>
      <c r="B78" s="185" t="s">
        <v>459</v>
      </c>
      <c r="C78" s="341">
        <v>600021</v>
      </c>
      <c r="D78" s="341">
        <v>622096</v>
      </c>
      <c r="E78" s="341">
        <v>2124274</v>
      </c>
      <c r="F78" s="341">
        <v>2514187</v>
      </c>
      <c r="G78" s="341">
        <v>477</v>
      </c>
      <c r="H78" s="341">
        <v>1535</v>
      </c>
      <c r="I78" s="341">
        <v>12790</v>
      </c>
      <c r="J78" s="341">
        <v>68790</v>
      </c>
      <c r="K78" s="341">
        <v>238</v>
      </c>
      <c r="L78" s="341">
        <v>150047</v>
      </c>
      <c r="M78" s="341">
        <v>1737</v>
      </c>
      <c r="N78" s="341">
        <v>259275</v>
      </c>
    </row>
  </sheetData>
  <mergeCells count="29">
    <mergeCell ref="A40:N40"/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17:B17"/>
    <mergeCell ref="I44:J44"/>
    <mergeCell ref="K44:L44"/>
    <mergeCell ref="M44:N44"/>
    <mergeCell ref="A41:N41"/>
    <mergeCell ref="A42:N42"/>
    <mergeCell ref="A43:A45"/>
    <mergeCell ref="B43:B45"/>
    <mergeCell ref="C43:F43"/>
    <mergeCell ref="G43:J43"/>
    <mergeCell ref="K43:N43"/>
    <mergeCell ref="C44:D44"/>
    <mergeCell ref="E44:F44"/>
    <mergeCell ref="G44:H44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9"/>
  <sheetViews>
    <sheetView topLeftCell="A46" workbookViewId="0">
      <selection activeCell="F51" sqref="F51"/>
    </sheetView>
  </sheetViews>
  <sheetFormatPr defaultColWidth="13.5703125" defaultRowHeight="14.25"/>
  <cols>
    <col min="1" max="1" width="13.5703125" style="374"/>
    <col min="2" max="2" width="24.85546875" style="374" customWidth="1"/>
    <col min="3" max="16384" width="13.5703125" style="374"/>
  </cols>
  <sheetData>
    <row r="1" spans="1:8" ht="15">
      <c r="A1" s="696" t="s">
        <v>997</v>
      </c>
      <c r="B1" s="696"/>
      <c r="C1" s="696"/>
      <c r="D1" s="696"/>
      <c r="E1" s="696"/>
      <c r="F1" s="696"/>
      <c r="G1" s="696"/>
      <c r="H1" s="696"/>
    </row>
    <row r="2" spans="1:8" ht="15">
      <c r="A2" s="696" t="s">
        <v>998</v>
      </c>
      <c r="B2" s="696"/>
      <c r="C2" s="696"/>
      <c r="D2" s="696"/>
      <c r="E2" s="696"/>
      <c r="F2" s="696"/>
      <c r="G2" s="696"/>
      <c r="H2" s="696"/>
    </row>
    <row r="3" spans="1:8" ht="15">
      <c r="A3" s="375"/>
      <c r="B3" s="376"/>
      <c r="C3" s="376"/>
      <c r="D3" s="376"/>
      <c r="E3" s="376"/>
      <c r="F3" s="696"/>
      <c r="G3" s="696"/>
      <c r="H3" s="696"/>
    </row>
    <row r="4" spans="1:8" ht="15" customHeight="1">
      <c r="A4" s="697" t="s">
        <v>959</v>
      </c>
      <c r="B4" s="700" t="s">
        <v>5</v>
      </c>
      <c r="C4" s="377"/>
      <c r="D4" s="703" t="s">
        <v>999</v>
      </c>
      <c r="E4" s="704"/>
      <c r="F4" s="705" t="s">
        <v>1000</v>
      </c>
      <c r="G4" s="705"/>
      <c r="H4" s="706" t="s">
        <v>1001</v>
      </c>
    </row>
    <row r="5" spans="1:8" ht="15">
      <c r="A5" s="698"/>
      <c r="B5" s="701"/>
      <c r="C5" s="380" t="s">
        <v>1002</v>
      </c>
      <c r="D5" s="709" t="s">
        <v>87</v>
      </c>
      <c r="E5" s="710"/>
      <c r="F5" s="705"/>
      <c r="G5" s="705"/>
      <c r="H5" s="707"/>
    </row>
    <row r="6" spans="1:8" ht="15">
      <c r="A6" s="698"/>
      <c r="B6" s="701"/>
      <c r="C6" s="381" t="s">
        <v>1003</v>
      </c>
      <c r="D6" s="382" t="s">
        <v>1004</v>
      </c>
      <c r="E6" s="383" t="s">
        <v>876</v>
      </c>
      <c r="F6" s="705"/>
      <c r="G6" s="705"/>
      <c r="H6" s="707"/>
    </row>
    <row r="7" spans="1:8" ht="15">
      <c r="A7" s="699"/>
      <c r="B7" s="702"/>
      <c r="C7" s="379" t="s">
        <v>1005</v>
      </c>
      <c r="D7" s="377" t="s">
        <v>1006</v>
      </c>
      <c r="E7" s="378" t="s">
        <v>1007</v>
      </c>
      <c r="F7" s="385" t="s">
        <v>756</v>
      </c>
      <c r="G7" s="385" t="s">
        <v>876</v>
      </c>
      <c r="H7" s="708"/>
    </row>
    <row r="8" spans="1:8">
      <c r="A8" s="386" t="s">
        <v>765</v>
      </c>
      <c r="B8" s="387" t="s">
        <v>766</v>
      </c>
      <c r="C8" s="388"/>
      <c r="D8" s="389"/>
      <c r="E8" s="389"/>
      <c r="F8" s="390"/>
      <c r="G8" s="694"/>
      <c r="H8" s="695"/>
    </row>
    <row r="9" spans="1:8">
      <c r="A9" s="386">
        <v>1</v>
      </c>
      <c r="B9" s="387" t="s">
        <v>93</v>
      </c>
      <c r="C9" s="391">
        <v>71800</v>
      </c>
      <c r="D9" s="391">
        <v>40029</v>
      </c>
      <c r="E9" s="391">
        <v>53971</v>
      </c>
      <c r="F9" s="391">
        <v>185273</v>
      </c>
      <c r="G9" s="391">
        <v>217400</v>
      </c>
      <c r="H9" s="391">
        <v>185273</v>
      </c>
    </row>
    <row r="10" spans="1:8">
      <c r="A10" s="386">
        <v>2</v>
      </c>
      <c r="B10" s="387" t="s">
        <v>26</v>
      </c>
      <c r="C10" s="391">
        <v>32000</v>
      </c>
      <c r="D10" s="391">
        <v>3438</v>
      </c>
      <c r="E10" s="391">
        <v>1021</v>
      </c>
      <c r="F10" s="391">
        <v>65026</v>
      </c>
      <c r="G10" s="391">
        <v>121533</v>
      </c>
      <c r="H10" s="391">
        <v>52881</v>
      </c>
    </row>
    <row r="11" spans="1:8">
      <c r="A11" s="386">
        <v>3</v>
      </c>
      <c r="B11" s="387" t="s">
        <v>47</v>
      </c>
      <c r="C11" s="391">
        <v>54400</v>
      </c>
      <c r="D11" s="391">
        <v>24593</v>
      </c>
      <c r="E11" s="391">
        <v>29700</v>
      </c>
      <c r="F11" s="391">
        <v>111907</v>
      </c>
      <c r="G11" s="391">
        <v>131531</v>
      </c>
      <c r="H11" s="391">
        <v>110404</v>
      </c>
    </row>
    <row r="12" spans="1:8">
      <c r="A12" s="386">
        <v>4</v>
      </c>
      <c r="B12" s="387" t="s">
        <v>94</v>
      </c>
      <c r="C12" s="391">
        <v>9850</v>
      </c>
      <c r="D12" s="391">
        <v>13719</v>
      </c>
      <c r="E12" s="391">
        <v>7924</v>
      </c>
      <c r="F12" s="391">
        <v>27885</v>
      </c>
      <c r="G12" s="391">
        <v>27361</v>
      </c>
      <c r="H12" s="391">
        <v>13177</v>
      </c>
    </row>
    <row r="13" spans="1:8">
      <c r="A13" s="386">
        <v>5</v>
      </c>
      <c r="B13" s="387" t="s">
        <v>95</v>
      </c>
      <c r="C13" s="391">
        <v>106040</v>
      </c>
      <c r="D13" s="391">
        <v>44125</v>
      </c>
      <c r="E13" s="391">
        <v>54131</v>
      </c>
      <c r="F13" s="391">
        <v>197645</v>
      </c>
      <c r="G13" s="391">
        <v>308974</v>
      </c>
      <c r="H13" s="391">
        <v>135375</v>
      </c>
    </row>
    <row r="14" spans="1:8">
      <c r="A14" s="386">
        <v>6</v>
      </c>
      <c r="B14" s="387" t="s">
        <v>96</v>
      </c>
      <c r="C14" s="391">
        <v>61360</v>
      </c>
      <c r="D14" s="391">
        <v>36661</v>
      </c>
      <c r="E14" s="391">
        <v>66233</v>
      </c>
      <c r="F14" s="391">
        <v>114560</v>
      </c>
      <c r="G14" s="391">
        <v>145307</v>
      </c>
      <c r="H14" s="391">
        <v>114560</v>
      </c>
    </row>
    <row r="15" spans="1:8">
      <c r="A15" s="386">
        <v>7</v>
      </c>
      <c r="B15" s="387" t="s">
        <v>51</v>
      </c>
      <c r="C15" s="391">
        <v>30620</v>
      </c>
      <c r="D15" s="391">
        <v>28583</v>
      </c>
      <c r="E15" s="391">
        <v>34783</v>
      </c>
      <c r="F15" s="391">
        <v>79894</v>
      </c>
      <c r="G15" s="391">
        <v>115062</v>
      </c>
      <c r="H15" s="391">
        <v>20562</v>
      </c>
    </row>
    <row r="16" spans="1:8" ht="15">
      <c r="A16" s="386"/>
      <c r="B16" s="392" t="s">
        <v>770</v>
      </c>
      <c r="C16" s="393">
        <v>366070</v>
      </c>
      <c r="D16" s="393">
        <v>191148</v>
      </c>
      <c r="E16" s="393">
        <v>247763</v>
      </c>
      <c r="F16" s="393">
        <v>782190</v>
      </c>
      <c r="G16" s="393">
        <v>1067168</v>
      </c>
      <c r="H16" s="393">
        <v>632232</v>
      </c>
    </row>
    <row r="17" spans="1:8" ht="15.75">
      <c r="A17" s="180" t="s">
        <v>878</v>
      </c>
      <c r="B17" s="171" t="s">
        <v>879</v>
      </c>
      <c r="C17" s="391"/>
      <c r="D17" s="391"/>
      <c r="E17" s="394"/>
      <c r="F17" s="395"/>
      <c r="G17" s="396"/>
      <c r="H17" s="397"/>
    </row>
    <row r="18" spans="1:8" ht="15.75">
      <c r="A18" s="167">
        <v>1</v>
      </c>
      <c r="B18" s="168" t="s">
        <v>13</v>
      </c>
      <c r="C18" s="391">
        <v>280</v>
      </c>
      <c r="D18" s="391">
        <v>62</v>
      </c>
      <c r="E18" s="391">
        <v>126</v>
      </c>
      <c r="F18" s="391">
        <v>577</v>
      </c>
      <c r="G18" s="391">
        <v>899</v>
      </c>
      <c r="H18" s="391">
        <v>577</v>
      </c>
    </row>
    <row r="19" spans="1:8" ht="15.75">
      <c r="A19" s="167">
        <v>2</v>
      </c>
      <c r="B19" s="168" t="s">
        <v>15</v>
      </c>
      <c r="C19" s="391">
        <v>890</v>
      </c>
      <c r="D19" s="391">
        <v>855</v>
      </c>
      <c r="E19" s="391">
        <v>1740</v>
      </c>
      <c r="F19" s="391">
        <v>2541</v>
      </c>
      <c r="G19" s="391">
        <v>3454</v>
      </c>
      <c r="H19" s="391">
        <v>0</v>
      </c>
    </row>
    <row r="20" spans="1:8" ht="15.75">
      <c r="A20" s="167">
        <v>3</v>
      </c>
      <c r="B20" s="168" t="s">
        <v>17</v>
      </c>
      <c r="C20" s="391">
        <v>3860</v>
      </c>
      <c r="D20" s="391">
        <v>2565</v>
      </c>
      <c r="E20" s="391">
        <v>3370</v>
      </c>
      <c r="F20" s="391">
        <v>13246</v>
      </c>
      <c r="G20" s="391">
        <v>16020</v>
      </c>
      <c r="H20" s="391">
        <v>5405</v>
      </c>
    </row>
    <row r="21" spans="1:8" ht="15.75">
      <c r="A21" s="167">
        <v>4</v>
      </c>
      <c r="B21" s="169" t="s">
        <v>97</v>
      </c>
      <c r="C21" s="391">
        <v>24730</v>
      </c>
      <c r="D21" s="391">
        <v>6351</v>
      </c>
      <c r="E21" s="391">
        <v>23062</v>
      </c>
      <c r="F21" s="391">
        <v>29070</v>
      </c>
      <c r="G21" s="391">
        <v>52039</v>
      </c>
      <c r="H21" s="391">
        <v>29070</v>
      </c>
    </row>
    <row r="22" spans="1:8" ht="15.75">
      <c r="A22" s="167">
        <v>5</v>
      </c>
      <c r="B22" s="169" t="s">
        <v>19</v>
      </c>
      <c r="C22" s="391">
        <v>930</v>
      </c>
      <c r="D22" s="391">
        <v>844</v>
      </c>
      <c r="E22" s="391">
        <v>494</v>
      </c>
      <c r="F22" s="391">
        <v>7888</v>
      </c>
      <c r="G22" s="391">
        <v>9655</v>
      </c>
      <c r="H22" s="391">
        <v>0</v>
      </c>
    </row>
    <row r="23" spans="1:8" ht="15.75">
      <c r="A23" s="167">
        <v>6</v>
      </c>
      <c r="B23" s="168" t="s">
        <v>98</v>
      </c>
      <c r="C23" s="391">
        <v>3880</v>
      </c>
      <c r="D23" s="391">
        <v>1678</v>
      </c>
      <c r="E23" s="391">
        <v>2233</v>
      </c>
      <c r="F23" s="391">
        <v>12440</v>
      </c>
      <c r="G23" s="391">
        <v>11974</v>
      </c>
      <c r="H23" s="391">
        <v>11876</v>
      </c>
    </row>
    <row r="24" spans="1:8" ht="15.75">
      <c r="A24" s="167">
        <v>7</v>
      </c>
      <c r="B24" s="169" t="s">
        <v>28</v>
      </c>
      <c r="C24" s="391">
        <v>570</v>
      </c>
      <c r="D24" s="391">
        <v>725</v>
      </c>
      <c r="E24" s="391">
        <v>1125</v>
      </c>
      <c r="F24" s="391">
        <v>4812</v>
      </c>
      <c r="G24" s="391">
        <v>15215</v>
      </c>
      <c r="H24" s="391">
        <v>0</v>
      </c>
    </row>
    <row r="25" spans="1:8" ht="15.75">
      <c r="A25" s="167">
        <v>8</v>
      </c>
      <c r="B25" s="169" t="s">
        <v>32</v>
      </c>
      <c r="C25" s="391">
        <v>4160</v>
      </c>
      <c r="D25" s="391">
        <v>1963</v>
      </c>
      <c r="E25" s="391">
        <v>2148</v>
      </c>
      <c r="F25" s="391">
        <v>2022</v>
      </c>
      <c r="G25" s="391">
        <v>2478</v>
      </c>
      <c r="H25" s="391">
        <v>1268</v>
      </c>
    </row>
    <row r="26" spans="1:8" ht="15.75">
      <c r="A26" s="167">
        <v>9</v>
      </c>
      <c r="B26" s="169" t="s">
        <v>99</v>
      </c>
      <c r="C26" s="391">
        <v>8670</v>
      </c>
      <c r="D26" s="391">
        <v>782</v>
      </c>
      <c r="E26" s="391">
        <v>1024</v>
      </c>
      <c r="F26" s="391">
        <v>14771</v>
      </c>
      <c r="G26" s="391">
        <v>15908</v>
      </c>
      <c r="H26" s="391">
        <v>13428</v>
      </c>
    </row>
    <row r="27" spans="1:8" ht="15.75">
      <c r="A27" s="167">
        <v>10</v>
      </c>
      <c r="B27" s="169" t="s">
        <v>100</v>
      </c>
      <c r="C27" s="391">
        <v>4520</v>
      </c>
      <c r="D27" s="391">
        <v>616</v>
      </c>
      <c r="E27" s="391">
        <v>920</v>
      </c>
      <c r="F27" s="391">
        <v>5613</v>
      </c>
      <c r="G27" s="391">
        <v>9235</v>
      </c>
      <c r="H27" s="391">
        <v>5613</v>
      </c>
    </row>
    <row r="28" spans="1:8" ht="15.75">
      <c r="A28" s="167">
        <v>11</v>
      </c>
      <c r="B28" s="169" t="s">
        <v>101</v>
      </c>
      <c r="C28" s="391">
        <v>1040</v>
      </c>
      <c r="D28" s="391">
        <v>1250</v>
      </c>
      <c r="E28" s="391">
        <v>1625</v>
      </c>
      <c r="F28" s="391">
        <v>9105</v>
      </c>
      <c r="G28" s="391">
        <v>10315</v>
      </c>
      <c r="H28" s="391">
        <v>9105</v>
      </c>
    </row>
    <row r="29" spans="1:8" ht="15.75">
      <c r="A29" s="167">
        <v>12</v>
      </c>
      <c r="B29" s="169" t="s">
        <v>102</v>
      </c>
      <c r="C29" s="391">
        <v>0</v>
      </c>
      <c r="D29" s="391">
        <v>0</v>
      </c>
      <c r="E29" s="391">
        <v>0</v>
      </c>
      <c r="F29" s="391">
        <v>0</v>
      </c>
      <c r="G29" s="391">
        <v>0</v>
      </c>
      <c r="H29" s="391">
        <v>0</v>
      </c>
    </row>
    <row r="30" spans="1:8" ht="15.75">
      <c r="A30" s="167">
        <v>13</v>
      </c>
      <c r="B30" s="168" t="s">
        <v>103</v>
      </c>
      <c r="C30" s="391">
        <v>0</v>
      </c>
      <c r="D30" s="391">
        <v>0</v>
      </c>
      <c r="E30" s="391">
        <v>0</v>
      </c>
      <c r="F30" s="391">
        <v>0</v>
      </c>
      <c r="G30" s="391">
        <v>0</v>
      </c>
      <c r="H30" s="391">
        <v>0</v>
      </c>
    </row>
    <row r="31" spans="1:8" ht="15.75">
      <c r="A31" s="167">
        <v>14</v>
      </c>
      <c r="B31" s="168" t="s">
        <v>104</v>
      </c>
      <c r="C31" s="391">
        <v>0</v>
      </c>
      <c r="D31" s="391">
        <v>0</v>
      </c>
      <c r="E31" s="391">
        <v>0</v>
      </c>
      <c r="F31" s="391">
        <v>0</v>
      </c>
      <c r="G31" s="391">
        <v>0</v>
      </c>
      <c r="H31" s="391">
        <v>0</v>
      </c>
    </row>
    <row r="32" spans="1:8" ht="15.75">
      <c r="A32" s="167">
        <v>15</v>
      </c>
      <c r="B32" s="168" t="s">
        <v>105</v>
      </c>
      <c r="C32" s="391">
        <v>40</v>
      </c>
      <c r="D32" s="391">
        <v>6</v>
      </c>
      <c r="E32" s="391">
        <v>55</v>
      </c>
      <c r="F32" s="391">
        <v>178</v>
      </c>
      <c r="G32" s="391">
        <v>529</v>
      </c>
      <c r="H32" s="391">
        <v>0</v>
      </c>
    </row>
    <row r="33" spans="1:8" ht="15.75">
      <c r="A33" s="167">
        <v>16</v>
      </c>
      <c r="B33" s="169" t="s">
        <v>106</v>
      </c>
      <c r="C33" s="391">
        <v>53400</v>
      </c>
      <c r="D33" s="391">
        <v>883</v>
      </c>
      <c r="E33" s="391">
        <v>332</v>
      </c>
      <c r="F33" s="391">
        <v>5837</v>
      </c>
      <c r="G33" s="391">
        <v>2288</v>
      </c>
      <c r="H33" s="391">
        <v>487</v>
      </c>
    </row>
    <row r="34" spans="1:8" ht="15.75">
      <c r="A34" s="167">
        <v>17</v>
      </c>
      <c r="B34" s="169" t="s">
        <v>107</v>
      </c>
      <c r="C34" s="391">
        <v>7770</v>
      </c>
      <c r="D34" s="391">
        <v>2987</v>
      </c>
      <c r="E34" s="391">
        <v>5642</v>
      </c>
      <c r="F34" s="391">
        <v>21169</v>
      </c>
      <c r="G34" s="391">
        <v>29541</v>
      </c>
      <c r="H34" s="391">
        <v>10582</v>
      </c>
    </row>
    <row r="35" spans="1:8" ht="15.75">
      <c r="A35" s="167">
        <v>18</v>
      </c>
      <c r="B35" s="169" t="s">
        <v>108</v>
      </c>
      <c r="C35" s="391">
        <v>0</v>
      </c>
      <c r="D35" s="391">
        <v>0</v>
      </c>
      <c r="E35" s="391">
        <v>0</v>
      </c>
      <c r="F35" s="391">
        <v>0</v>
      </c>
      <c r="G35" s="391">
        <v>0</v>
      </c>
      <c r="H35" s="391">
        <v>0</v>
      </c>
    </row>
    <row r="36" spans="1:8" ht="15.75">
      <c r="A36" s="170">
        <v>19</v>
      </c>
      <c r="B36" s="169" t="s">
        <v>368</v>
      </c>
      <c r="C36" s="391">
        <v>0</v>
      </c>
      <c r="D36" s="391">
        <v>0</v>
      </c>
      <c r="E36" s="391">
        <v>0</v>
      </c>
      <c r="F36" s="391">
        <v>17903</v>
      </c>
      <c r="G36" s="391">
        <v>34074</v>
      </c>
      <c r="H36" s="391">
        <v>5284</v>
      </c>
    </row>
    <row r="37" spans="1:8" ht="15.75">
      <c r="A37" s="167"/>
      <c r="B37" s="171" t="s">
        <v>773</v>
      </c>
      <c r="C37" s="393">
        <v>114740</v>
      </c>
      <c r="D37" s="393">
        <v>21567</v>
      </c>
      <c r="E37" s="393">
        <v>43896</v>
      </c>
      <c r="F37" s="393">
        <v>147172</v>
      </c>
      <c r="G37" s="393">
        <v>213624</v>
      </c>
      <c r="H37" s="393">
        <v>92695</v>
      </c>
    </row>
    <row r="38" spans="1:8" ht="15.75">
      <c r="A38" s="180" t="s">
        <v>776</v>
      </c>
      <c r="B38" s="171" t="s">
        <v>777</v>
      </c>
      <c r="C38" s="391"/>
      <c r="D38" s="391"/>
      <c r="E38" s="391"/>
      <c r="F38" s="391"/>
      <c r="G38" s="391"/>
      <c r="H38" s="391"/>
    </row>
    <row r="39" spans="1:8" ht="15.75">
      <c r="A39" s="170">
        <v>1</v>
      </c>
      <c r="B39" s="169" t="s">
        <v>119</v>
      </c>
      <c r="C39" s="391">
        <v>6340</v>
      </c>
      <c r="D39" s="391">
        <v>8151</v>
      </c>
      <c r="E39" s="391">
        <v>23033</v>
      </c>
      <c r="F39" s="391">
        <v>16127</v>
      </c>
      <c r="G39" s="391">
        <v>30155</v>
      </c>
      <c r="H39" s="391">
        <v>1142</v>
      </c>
    </row>
    <row r="40" spans="1:8" ht="15.75">
      <c r="A40" s="170">
        <v>2</v>
      </c>
      <c r="B40" s="169" t="s">
        <v>120</v>
      </c>
      <c r="C40" s="391">
        <v>250</v>
      </c>
      <c r="D40" s="391">
        <v>59</v>
      </c>
      <c r="E40" s="391">
        <v>53</v>
      </c>
      <c r="F40" s="391">
        <v>4089</v>
      </c>
      <c r="G40" s="391">
        <v>2022</v>
      </c>
      <c r="H40" s="391">
        <v>0</v>
      </c>
    </row>
    <row r="41" spans="1:8" ht="15.75">
      <c r="A41" s="170">
        <v>3</v>
      </c>
      <c r="B41" s="169" t="s">
        <v>121</v>
      </c>
      <c r="C41" s="391">
        <v>0</v>
      </c>
      <c r="D41" s="391">
        <v>0</v>
      </c>
      <c r="E41" s="391">
        <v>0</v>
      </c>
      <c r="F41" s="391">
        <v>0</v>
      </c>
      <c r="G41" s="391">
        <v>0</v>
      </c>
      <c r="H41" s="391">
        <v>0</v>
      </c>
    </row>
    <row r="42" spans="1:8" ht="15.75">
      <c r="A42" s="170">
        <v>4</v>
      </c>
      <c r="B42" s="169" t="s">
        <v>122</v>
      </c>
      <c r="C42" s="391">
        <v>0</v>
      </c>
      <c r="D42" s="391">
        <v>0</v>
      </c>
      <c r="E42" s="391">
        <v>0</v>
      </c>
      <c r="F42" s="391">
        <v>2</v>
      </c>
      <c r="G42" s="391">
        <v>2</v>
      </c>
      <c r="H42" s="391">
        <v>0</v>
      </c>
    </row>
    <row r="43" spans="1:8" ht="15.75">
      <c r="A43" s="170">
        <v>5</v>
      </c>
      <c r="B43" s="169" t="s">
        <v>123</v>
      </c>
      <c r="C43" s="391">
        <v>0</v>
      </c>
      <c r="D43" s="391">
        <v>0</v>
      </c>
      <c r="E43" s="391">
        <v>0</v>
      </c>
      <c r="F43" s="391">
        <v>0</v>
      </c>
      <c r="G43" s="391">
        <v>0</v>
      </c>
      <c r="H43" s="391">
        <v>0</v>
      </c>
    </row>
    <row r="44" spans="1:8" ht="15.75">
      <c r="A44" s="170">
        <v>6</v>
      </c>
      <c r="B44" s="169" t="s">
        <v>124</v>
      </c>
      <c r="C44" s="391">
        <v>250</v>
      </c>
      <c r="D44" s="391">
        <v>132</v>
      </c>
      <c r="E44" s="391">
        <v>949</v>
      </c>
      <c r="F44" s="391">
        <v>1861</v>
      </c>
      <c r="G44" s="391">
        <v>13706</v>
      </c>
      <c r="H44" s="391">
        <v>94</v>
      </c>
    </row>
    <row r="45" spans="1:8" ht="15.75">
      <c r="A45" s="170">
        <v>7</v>
      </c>
      <c r="B45" s="168" t="s">
        <v>1008</v>
      </c>
      <c r="C45" s="391">
        <v>0</v>
      </c>
      <c r="D45" s="391">
        <v>0</v>
      </c>
      <c r="E45" s="391">
        <v>0</v>
      </c>
      <c r="F45" s="391">
        <v>0</v>
      </c>
      <c r="G45" s="391">
        <v>0</v>
      </c>
      <c r="H45" s="391">
        <v>0</v>
      </c>
    </row>
    <row r="46" spans="1:8" ht="15.75">
      <c r="A46" s="170">
        <v>8</v>
      </c>
      <c r="B46" s="169" t="s">
        <v>126</v>
      </c>
      <c r="C46" s="391">
        <v>0</v>
      </c>
      <c r="D46" s="391">
        <v>0</v>
      </c>
      <c r="E46" s="391">
        <v>0</v>
      </c>
      <c r="F46" s="391">
        <v>0</v>
      </c>
      <c r="G46" s="391">
        <v>0</v>
      </c>
      <c r="H46" s="391">
        <v>0</v>
      </c>
    </row>
    <row r="47" spans="1:8" ht="15.75">
      <c r="A47" s="170">
        <v>9</v>
      </c>
      <c r="B47" s="168" t="s">
        <v>127</v>
      </c>
      <c r="C47" s="391">
        <v>0</v>
      </c>
      <c r="D47" s="391">
        <v>0</v>
      </c>
      <c r="E47" s="391">
        <v>0</v>
      </c>
      <c r="F47" s="391">
        <v>0</v>
      </c>
      <c r="G47" s="391">
        <v>0</v>
      </c>
      <c r="H47" s="391">
        <v>0</v>
      </c>
    </row>
    <row r="48" spans="1:8" ht="15.75">
      <c r="A48" s="170">
        <v>10</v>
      </c>
      <c r="B48" s="168" t="s">
        <v>128</v>
      </c>
      <c r="C48" s="391">
        <v>4470</v>
      </c>
      <c r="D48" s="391">
        <v>13124</v>
      </c>
      <c r="E48" s="391">
        <v>36117</v>
      </c>
      <c r="F48" s="391">
        <v>18626</v>
      </c>
      <c r="G48" s="391">
        <v>37984</v>
      </c>
      <c r="H48" s="391">
        <v>0</v>
      </c>
    </row>
    <row r="49" spans="1:8" ht="15.75">
      <c r="A49" s="170">
        <v>11</v>
      </c>
      <c r="B49" s="169" t="s">
        <v>129</v>
      </c>
      <c r="C49" s="391">
        <v>20</v>
      </c>
      <c r="D49" s="391">
        <v>10</v>
      </c>
      <c r="E49" s="391">
        <v>404</v>
      </c>
      <c r="F49" s="391">
        <v>45</v>
      </c>
      <c r="G49" s="391">
        <v>860</v>
      </c>
      <c r="H49" s="391">
        <v>21</v>
      </c>
    </row>
    <row r="50" spans="1:8" ht="15.75">
      <c r="A50" s="170">
        <v>12</v>
      </c>
      <c r="B50" s="168" t="s">
        <v>130</v>
      </c>
      <c r="C50" s="391">
        <v>0</v>
      </c>
      <c r="D50" s="391">
        <v>0</v>
      </c>
      <c r="E50" s="391">
        <v>0</v>
      </c>
      <c r="F50" s="391">
        <v>0</v>
      </c>
      <c r="G50" s="391">
        <v>0</v>
      </c>
      <c r="H50" s="391">
        <v>0</v>
      </c>
    </row>
    <row r="51" spans="1:8" ht="15.75">
      <c r="A51" s="170">
        <v>13</v>
      </c>
      <c r="B51" s="169" t="s">
        <v>778</v>
      </c>
      <c r="C51" s="391">
        <v>30300</v>
      </c>
      <c r="D51" s="391">
        <v>12119</v>
      </c>
      <c r="E51" s="391">
        <v>41265</v>
      </c>
      <c r="F51" s="391">
        <v>50431</v>
      </c>
      <c r="G51" s="391">
        <v>134969</v>
      </c>
      <c r="H51" s="391">
        <v>0</v>
      </c>
    </row>
    <row r="52" spans="1:8" ht="15.75">
      <c r="A52" s="170">
        <v>14</v>
      </c>
      <c r="B52" s="169" t="s">
        <v>367</v>
      </c>
      <c r="C52" s="391">
        <v>0</v>
      </c>
      <c r="D52" s="391">
        <v>1397</v>
      </c>
      <c r="E52" s="391">
        <v>1802</v>
      </c>
      <c r="F52" s="391">
        <v>2341</v>
      </c>
      <c r="G52" s="391">
        <v>7362</v>
      </c>
      <c r="H52" s="391">
        <v>0</v>
      </c>
    </row>
    <row r="53" spans="1:8" ht="15.75">
      <c r="A53" s="170">
        <v>15</v>
      </c>
      <c r="B53" s="169" t="s">
        <v>779</v>
      </c>
      <c r="C53" s="391">
        <v>0</v>
      </c>
      <c r="D53" s="391">
        <v>366</v>
      </c>
      <c r="E53" s="391">
        <v>3115</v>
      </c>
      <c r="F53" s="391">
        <v>6142</v>
      </c>
      <c r="G53" s="391">
        <v>19391</v>
      </c>
      <c r="H53" s="391">
        <v>0</v>
      </c>
    </row>
    <row r="54" spans="1:8" ht="15.75">
      <c r="A54" s="170">
        <v>16</v>
      </c>
      <c r="B54" s="169" t="s">
        <v>135</v>
      </c>
      <c r="C54" s="391">
        <v>0</v>
      </c>
      <c r="D54" s="391">
        <v>0</v>
      </c>
      <c r="E54" s="391">
        <v>0</v>
      </c>
      <c r="F54" s="391">
        <v>1</v>
      </c>
      <c r="G54" s="391">
        <v>7</v>
      </c>
      <c r="H54" s="391">
        <v>0</v>
      </c>
    </row>
    <row r="55" spans="1:8" ht="15.75">
      <c r="A55" s="167"/>
      <c r="B55" s="171" t="s">
        <v>783</v>
      </c>
      <c r="C55" s="393">
        <v>41630</v>
      </c>
      <c r="D55" s="393">
        <v>35358</v>
      </c>
      <c r="E55" s="393">
        <v>106738</v>
      </c>
      <c r="F55" s="393">
        <v>99665</v>
      </c>
      <c r="G55" s="393">
        <v>246458</v>
      </c>
      <c r="H55" s="393">
        <v>1257</v>
      </c>
    </row>
    <row r="56" spans="1:8" ht="15.75">
      <c r="A56" s="180" t="s">
        <v>784</v>
      </c>
      <c r="B56" s="171" t="s">
        <v>785</v>
      </c>
      <c r="C56" s="391"/>
      <c r="D56" s="391"/>
      <c r="E56" s="391"/>
      <c r="F56" s="391"/>
      <c r="G56" s="391"/>
      <c r="H56" s="391"/>
    </row>
    <row r="57" spans="1:8" ht="15.75">
      <c r="A57" s="167">
        <v>1</v>
      </c>
      <c r="B57" s="168" t="s">
        <v>786</v>
      </c>
      <c r="C57" s="391">
        <v>37980</v>
      </c>
      <c r="D57" s="391">
        <v>35897</v>
      </c>
      <c r="E57" s="391">
        <v>24692</v>
      </c>
      <c r="F57" s="391">
        <v>190353</v>
      </c>
      <c r="G57" s="391">
        <v>159753</v>
      </c>
      <c r="H57" s="391">
        <v>180835</v>
      </c>
    </row>
    <row r="58" spans="1:8" ht="15.75">
      <c r="A58" s="170">
        <v>2</v>
      </c>
      <c r="B58" s="169" t="s">
        <v>788</v>
      </c>
      <c r="C58" s="391">
        <v>206580</v>
      </c>
      <c r="D58" s="391">
        <v>131878</v>
      </c>
      <c r="E58" s="391">
        <v>158308</v>
      </c>
      <c r="F58" s="391">
        <v>269632</v>
      </c>
      <c r="G58" s="391">
        <v>286882</v>
      </c>
      <c r="H58" s="391">
        <v>269632</v>
      </c>
    </row>
    <row r="59" spans="1:8" ht="15.75">
      <c r="A59" s="170">
        <v>3</v>
      </c>
      <c r="B59" s="169" t="s">
        <v>831</v>
      </c>
      <c r="C59" s="391">
        <v>50000</v>
      </c>
      <c r="D59" s="391">
        <v>136102</v>
      </c>
      <c r="E59" s="391">
        <v>103216</v>
      </c>
      <c r="F59" s="391">
        <v>338958</v>
      </c>
      <c r="G59" s="391">
        <v>242069</v>
      </c>
      <c r="H59" s="391">
        <v>291166</v>
      </c>
    </row>
    <row r="60" spans="1:8" ht="15.75">
      <c r="A60" s="180"/>
      <c r="B60" s="171" t="s">
        <v>790</v>
      </c>
      <c r="C60" s="393">
        <v>294560</v>
      </c>
      <c r="D60" s="393">
        <v>303877</v>
      </c>
      <c r="E60" s="393">
        <v>286216</v>
      </c>
      <c r="F60" s="393">
        <v>798943</v>
      </c>
      <c r="G60" s="393">
        <v>688704</v>
      </c>
      <c r="H60" s="393">
        <v>741633</v>
      </c>
    </row>
    <row r="61" spans="1:8" ht="15.75">
      <c r="A61" s="171" t="s">
        <v>791</v>
      </c>
      <c r="B61" s="173"/>
      <c r="C61" s="393">
        <v>522440</v>
      </c>
      <c r="D61" s="393">
        <v>248073</v>
      </c>
      <c r="E61" s="393">
        <v>398397</v>
      </c>
      <c r="F61" s="393">
        <v>1029027</v>
      </c>
      <c r="G61" s="393">
        <v>1527250</v>
      </c>
      <c r="H61" s="393">
        <v>726184</v>
      </c>
    </row>
    <row r="62" spans="1:8" ht="15.75">
      <c r="A62" s="171" t="s">
        <v>969</v>
      </c>
      <c r="B62" s="168"/>
      <c r="C62" s="393">
        <v>817000</v>
      </c>
      <c r="D62" s="393">
        <v>551950</v>
      </c>
      <c r="E62" s="393">
        <v>684613</v>
      </c>
      <c r="F62" s="399">
        <v>1827970</v>
      </c>
      <c r="G62" s="399">
        <v>2215954</v>
      </c>
      <c r="H62" s="399">
        <v>1467817</v>
      </c>
    </row>
    <row r="63" spans="1:8" ht="15.75">
      <c r="A63" s="180" t="s">
        <v>793</v>
      </c>
      <c r="B63" s="171" t="s">
        <v>794</v>
      </c>
      <c r="C63" s="391"/>
      <c r="D63" s="391"/>
      <c r="E63" s="391"/>
      <c r="F63" s="391"/>
      <c r="G63" s="391"/>
      <c r="H63" s="391"/>
    </row>
    <row r="64" spans="1:8" ht="15.75">
      <c r="A64" s="170">
        <v>1</v>
      </c>
      <c r="B64" s="169" t="s">
        <v>795</v>
      </c>
      <c r="C64" s="391">
        <v>0</v>
      </c>
      <c r="D64" s="391">
        <v>0</v>
      </c>
      <c r="E64" s="391">
        <v>0</v>
      </c>
      <c r="F64" s="391">
        <v>0</v>
      </c>
      <c r="G64" s="391">
        <v>0</v>
      </c>
      <c r="H64" s="391">
        <v>0</v>
      </c>
    </row>
    <row r="65" spans="1:8" ht="18.75">
      <c r="A65" s="182">
        <v>2</v>
      </c>
      <c r="B65" s="183" t="s">
        <v>796</v>
      </c>
      <c r="C65" s="391">
        <v>183000</v>
      </c>
      <c r="D65" s="391">
        <v>61838</v>
      </c>
      <c r="E65" s="391">
        <v>25115</v>
      </c>
      <c r="F65" s="391">
        <v>2167806</v>
      </c>
      <c r="G65" s="391">
        <v>792293</v>
      </c>
      <c r="H65" s="391">
        <v>1901128</v>
      </c>
    </row>
    <row r="66" spans="1:8" ht="15.75">
      <c r="A66" s="167"/>
      <c r="B66" s="171" t="s">
        <v>798</v>
      </c>
      <c r="C66" s="393">
        <v>183000</v>
      </c>
      <c r="D66" s="393">
        <v>61838</v>
      </c>
      <c r="E66" s="393">
        <v>25115</v>
      </c>
      <c r="F66" s="393">
        <v>2167806</v>
      </c>
      <c r="G66" s="393">
        <v>792293</v>
      </c>
      <c r="H66" s="393">
        <v>1901128</v>
      </c>
    </row>
    <row r="67" spans="1:8" ht="15.75">
      <c r="A67" s="184" t="s">
        <v>799</v>
      </c>
      <c r="B67" s="185" t="s">
        <v>800</v>
      </c>
      <c r="C67" s="391">
        <v>0</v>
      </c>
      <c r="D67" s="391">
        <v>0</v>
      </c>
      <c r="E67" s="391">
        <v>0</v>
      </c>
      <c r="F67" s="391">
        <v>0</v>
      </c>
      <c r="G67" s="391">
        <v>0</v>
      </c>
      <c r="H67" s="398">
        <v>0</v>
      </c>
    </row>
    <row r="68" spans="1:8" ht="15.75">
      <c r="A68" s="184"/>
      <c r="B68" s="185" t="s">
        <v>801</v>
      </c>
      <c r="C68" s="391">
        <v>0</v>
      </c>
      <c r="D68" s="391">
        <v>0</v>
      </c>
      <c r="E68" s="391">
        <v>0</v>
      </c>
      <c r="F68" s="391">
        <v>0</v>
      </c>
      <c r="G68" s="391">
        <v>0</v>
      </c>
      <c r="H68" s="398">
        <v>0</v>
      </c>
    </row>
    <row r="69" spans="1:8" ht="15.75">
      <c r="A69" s="184"/>
      <c r="B69" s="185" t="s">
        <v>996</v>
      </c>
      <c r="C69" s="384">
        <v>1000000</v>
      </c>
      <c r="D69" s="384">
        <v>613788</v>
      </c>
      <c r="E69" s="384">
        <v>709728</v>
      </c>
      <c r="F69" s="384">
        <v>3995776</v>
      </c>
      <c r="G69" s="384">
        <v>3008247</v>
      </c>
      <c r="H69" s="384">
        <v>3368945</v>
      </c>
    </row>
  </sheetData>
  <mergeCells count="10">
    <mergeCell ref="G8:H8"/>
    <mergeCell ref="A1:H1"/>
    <mergeCell ref="A2:H2"/>
    <mergeCell ref="F3:H3"/>
    <mergeCell ref="A4:A7"/>
    <mergeCell ref="B4:B7"/>
    <mergeCell ref="D4:E4"/>
    <mergeCell ref="F4:G6"/>
    <mergeCell ref="H4:H7"/>
    <mergeCell ref="D5:E5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6"/>
  <sheetViews>
    <sheetView topLeftCell="A19" workbookViewId="0">
      <selection activeCell="C29" sqref="C29"/>
    </sheetView>
  </sheetViews>
  <sheetFormatPr defaultRowHeight="15.75"/>
  <cols>
    <col min="1" max="1" width="4.5703125" style="274" customWidth="1"/>
    <col min="2" max="2" width="81.5703125" style="274" customWidth="1"/>
    <col min="3" max="3" width="11.85546875" style="274" customWidth="1"/>
    <col min="4" max="4" width="12.28515625" style="274" customWidth="1"/>
    <col min="5" max="16384" width="9.140625" style="276"/>
  </cols>
  <sheetData>
    <row r="1" spans="1:5">
      <c r="A1" s="616" t="s">
        <v>899</v>
      </c>
      <c r="B1" s="616"/>
      <c r="C1" s="616"/>
      <c r="D1" s="616"/>
    </row>
    <row r="2" spans="1:5">
      <c r="A2" s="711" t="s">
        <v>1009</v>
      </c>
      <c r="B2" s="711"/>
      <c r="C2" s="711"/>
      <c r="D2" s="711"/>
    </row>
    <row r="3" spans="1:5">
      <c r="A3" s="199"/>
      <c r="B3" s="400" t="s">
        <v>1010</v>
      </c>
      <c r="C3" s="199" t="s">
        <v>1011</v>
      </c>
      <c r="D3" s="202"/>
    </row>
    <row r="4" spans="1:5">
      <c r="A4" s="401"/>
      <c r="B4" s="616" t="s">
        <v>1042</v>
      </c>
      <c r="C4" s="616"/>
      <c r="D4" s="616"/>
      <c r="E4" s="206"/>
    </row>
    <row r="5" spans="1:5">
      <c r="A5" s="712" t="s">
        <v>1012</v>
      </c>
      <c r="B5" s="712"/>
      <c r="C5" s="712"/>
      <c r="D5" s="712"/>
    </row>
    <row r="6" spans="1:5">
      <c r="A6" s="202"/>
      <c r="B6" s="202"/>
      <c r="C6" s="202"/>
      <c r="D6" s="402"/>
    </row>
    <row r="7" spans="1:5" s="281" customFormat="1" ht="43.5" customHeight="1">
      <c r="A7" s="280" t="s">
        <v>361</v>
      </c>
      <c r="B7" s="280" t="s">
        <v>835</v>
      </c>
      <c r="C7" s="280" t="s">
        <v>84</v>
      </c>
      <c r="D7" s="280" t="s">
        <v>1013</v>
      </c>
    </row>
    <row r="8" spans="1:5">
      <c r="A8" s="196">
        <v>1</v>
      </c>
      <c r="B8" s="196">
        <v>2</v>
      </c>
      <c r="C8" s="196">
        <v>3</v>
      </c>
      <c r="D8" s="196">
        <v>4</v>
      </c>
    </row>
    <row r="9" spans="1:5">
      <c r="A9" s="401"/>
      <c r="B9" s="401"/>
      <c r="C9" s="401"/>
      <c r="D9" s="401"/>
    </row>
    <row r="10" spans="1:5">
      <c r="A10" s="196" t="s">
        <v>387</v>
      </c>
      <c r="B10" s="199" t="s">
        <v>1014</v>
      </c>
      <c r="C10" s="401"/>
      <c r="D10" s="401"/>
    </row>
    <row r="11" spans="1:5">
      <c r="A11" s="196"/>
      <c r="B11" s="199"/>
      <c r="C11" s="401"/>
      <c r="D11" s="401"/>
    </row>
    <row r="12" spans="1:5">
      <c r="A12" s="401">
        <v>1</v>
      </c>
      <c r="B12" s="403" t="s">
        <v>1015</v>
      </c>
      <c r="C12" s="404">
        <v>25892</v>
      </c>
      <c r="D12" s="404">
        <v>19426</v>
      </c>
      <c r="E12" s="291"/>
    </row>
    <row r="13" spans="1:5" ht="30.75" customHeight="1">
      <c r="A13" s="405">
        <v>2</v>
      </c>
      <c r="B13" s="406" t="s">
        <v>1016</v>
      </c>
      <c r="C13" s="404">
        <v>35557</v>
      </c>
      <c r="D13" s="404">
        <v>27548</v>
      </c>
      <c r="E13" s="291"/>
    </row>
    <row r="14" spans="1:5">
      <c r="A14" s="405">
        <v>3</v>
      </c>
      <c r="B14" s="407" t="s">
        <v>1017</v>
      </c>
      <c r="C14" s="404">
        <v>710442</v>
      </c>
      <c r="D14" s="404">
        <v>623464</v>
      </c>
      <c r="E14" s="291"/>
    </row>
    <row r="15" spans="1:5">
      <c r="A15" s="401">
        <v>4</v>
      </c>
      <c r="B15" s="408" t="s">
        <v>1018</v>
      </c>
      <c r="C15" s="404">
        <v>98514</v>
      </c>
      <c r="D15" s="404">
        <v>91197</v>
      </c>
      <c r="E15" s="291"/>
    </row>
    <row r="16" spans="1:5">
      <c r="A16" s="196" t="s">
        <v>1019</v>
      </c>
      <c r="B16" s="199" t="s">
        <v>1020</v>
      </c>
      <c r="C16" s="404"/>
      <c r="D16" s="404"/>
      <c r="E16" s="291"/>
    </row>
    <row r="17" spans="1:5">
      <c r="A17" s="401"/>
      <c r="B17" s="401"/>
      <c r="C17" s="404"/>
      <c r="D17" s="404"/>
      <c r="E17" s="291"/>
    </row>
    <row r="18" spans="1:5">
      <c r="A18" s="401">
        <v>1</v>
      </c>
      <c r="B18" s="202" t="s">
        <v>1021</v>
      </c>
      <c r="C18" s="404">
        <v>40974</v>
      </c>
      <c r="D18" s="404">
        <v>33712</v>
      </c>
      <c r="E18" s="291"/>
    </row>
    <row r="19" spans="1:5">
      <c r="A19" s="401">
        <v>2</v>
      </c>
      <c r="B19" s="409" t="s">
        <v>1022</v>
      </c>
      <c r="C19" s="404">
        <v>92135</v>
      </c>
      <c r="D19" s="404">
        <v>82120</v>
      </c>
      <c r="E19" s="291"/>
    </row>
    <row r="20" spans="1:5" ht="19.5" customHeight="1">
      <c r="A20" s="401">
        <v>3</v>
      </c>
      <c r="B20" s="406" t="s">
        <v>1023</v>
      </c>
      <c r="C20" s="404">
        <v>72886</v>
      </c>
      <c r="D20" s="404">
        <v>64312</v>
      </c>
      <c r="E20" s="291"/>
    </row>
    <row r="21" spans="1:5" ht="18.75" customHeight="1">
      <c r="A21" s="401">
        <v>4</v>
      </c>
      <c r="B21" s="406" t="s">
        <v>1024</v>
      </c>
      <c r="C21" s="404">
        <v>136934</v>
      </c>
      <c r="D21" s="404">
        <v>123358</v>
      </c>
      <c r="E21" s="291"/>
    </row>
    <row r="22" spans="1:5">
      <c r="A22" s="405">
        <v>5</v>
      </c>
      <c r="B22" s="409" t="s">
        <v>1025</v>
      </c>
      <c r="C22" s="404">
        <v>26812</v>
      </c>
      <c r="D22" s="404">
        <v>24816</v>
      </c>
      <c r="E22" s="291"/>
    </row>
    <row r="23" spans="1:5">
      <c r="A23" s="405">
        <v>6</v>
      </c>
      <c r="B23" s="409" t="s">
        <v>1026</v>
      </c>
      <c r="C23" s="404">
        <v>70421</v>
      </c>
      <c r="D23" s="404">
        <v>63808</v>
      </c>
      <c r="E23" s="291"/>
    </row>
    <row r="24" spans="1:5">
      <c r="A24" s="405">
        <v>7</v>
      </c>
      <c r="B24" s="409" t="s">
        <v>1027</v>
      </c>
      <c r="C24" s="404">
        <v>39704</v>
      </c>
      <c r="D24" s="404">
        <v>37804</v>
      </c>
      <c r="E24" s="291"/>
    </row>
    <row r="25" spans="1:5">
      <c r="A25" s="405">
        <v>8</v>
      </c>
      <c r="B25" s="409" t="s">
        <v>1028</v>
      </c>
      <c r="C25" s="404">
        <v>71563</v>
      </c>
      <c r="D25" s="404">
        <v>66621</v>
      </c>
      <c r="E25" s="291"/>
    </row>
    <row r="26" spans="1:5">
      <c r="A26" s="401"/>
      <c r="B26" s="401"/>
      <c r="C26" s="404"/>
      <c r="D26" s="404"/>
      <c r="E26" s="291"/>
    </row>
    <row r="27" spans="1:5" ht="31.5">
      <c r="A27" s="216" t="s">
        <v>393</v>
      </c>
      <c r="B27" s="410" t="s">
        <v>1029</v>
      </c>
      <c r="C27" s="404"/>
      <c r="D27" s="404"/>
      <c r="E27" s="291"/>
    </row>
    <row r="28" spans="1:5">
      <c r="A28" s="196"/>
      <c r="B28" s="199"/>
      <c r="C28" s="404"/>
      <c r="D28" s="404"/>
      <c r="E28" s="291"/>
    </row>
    <row r="29" spans="1:5">
      <c r="A29" s="405">
        <v>1</v>
      </c>
      <c r="B29" s="202" t="s">
        <v>1030</v>
      </c>
      <c r="C29" s="404">
        <v>3781</v>
      </c>
      <c r="D29" s="404">
        <v>3626</v>
      </c>
      <c r="E29" s="291"/>
    </row>
    <row r="30" spans="1:5" ht="36.75" customHeight="1">
      <c r="A30" s="405">
        <v>2</v>
      </c>
      <c r="B30" s="409" t="s">
        <v>1031</v>
      </c>
      <c r="C30" s="404">
        <v>5381</v>
      </c>
      <c r="D30" s="404">
        <v>3627</v>
      </c>
      <c r="E30" s="291"/>
    </row>
    <row r="31" spans="1:5">
      <c r="A31" s="405">
        <v>3</v>
      </c>
      <c r="B31" s="409" t="s">
        <v>1032</v>
      </c>
      <c r="C31" s="404">
        <v>3501</v>
      </c>
      <c r="D31" s="404">
        <v>3400</v>
      </c>
      <c r="E31" s="291"/>
    </row>
    <row r="32" spans="1:5" ht="31.5">
      <c r="A32" s="405">
        <v>4</v>
      </c>
      <c r="B32" s="409" t="s">
        <v>1033</v>
      </c>
      <c r="C32" s="404">
        <v>10100</v>
      </c>
      <c r="D32" s="404">
        <v>8400</v>
      </c>
      <c r="E32" s="291"/>
    </row>
    <row r="33" spans="1:5">
      <c r="A33" s="405">
        <v>5</v>
      </c>
      <c r="B33" s="409" t="s">
        <v>1034</v>
      </c>
      <c r="C33" s="404">
        <v>2</v>
      </c>
      <c r="D33" s="404">
        <v>2</v>
      </c>
      <c r="E33" s="291"/>
    </row>
    <row r="34" spans="1:5">
      <c r="A34" s="405">
        <v>6</v>
      </c>
      <c r="B34" s="409" t="s">
        <v>1035</v>
      </c>
      <c r="C34" s="404">
        <v>7500</v>
      </c>
      <c r="D34" s="404">
        <v>7500</v>
      </c>
      <c r="E34" s="291"/>
    </row>
    <row r="35" spans="1:5">
      <c r="A35" s="196" t="s">
        <v>1036</v>
      </c>
      <c r="B35" s="199" t="s">
        <v>1037</v>
      </c>
      <c r="C35" s="404"/>
      <c r="D35" s="404"/>
      <c r="E35" s="291"/>
    </row>
    <row r="36" spans="1:5">
      <c r="A36" s="405">
        <v>1</v>
      </c>
      <c r="B36" s="409" t="s">
        <v>1038</v>
      </c>
      <c r="C36" s="404">
        <v>1258982</v>
      </c>
      <c r="D36" s="404">
        <v>1158539</v>
      </c>
      <c r="E36" s="291"/>
    </row>
    <row r="37" spans="1:5">
      <c r="A37" s="405">
        <v>2</v>
      </c>
      <c r="B37" s="409" t="s">
        <v>1039</v>
      </c>
      <c r="C37" s="404">
        <v>1548210</v>
      </c>
      <c r="D37" s="404">
        <v>1405920</v>
      </c>
      <c r="E37" s="291"/>
    </row>
    <row r="38" spans="1:5">
      <c r="A38" s="405">
        <v>3</v>
      </c>
      <c r="B38" s="409" t="s">
        <v>1040</v>
      </c>
      <c r="C38" s="404">
        <v>444440</v>
      </c>
      <c r="D38" s="404">
        <v>406917</v>
      </c>
      <c r="E38" s="291"/>
    </row>
    <row r="39" spans="1:5">
      <c r="A39" s="405">
        <v>4</v>
      </c>
      <c r="B39" s="409" t="s">
        <v>1041</v>
      </c>
      <c r="C39" s="404">
        <v>531771</v>
      </c>
      <c r="D39" s="404">
        <v>465430</v>
      </c>
      <c r="E39" s="291"/>
    </row>
    <row r="40" spans="1:5">
      <c r="A40" s="206"/>
      <c r="B40" s="291"/>
      <c r="C40" s="292"/>
      <c r="D40" s="292"/>
    </row>
    <row r="41" spans="1:5">
      <c r="A41" s="206"/>
      <c r="B41" s="291"/>
      <c r="C41" s="292"/>
      <c r="D41" s="292"/>
    </row>
    <row r="42" spans="1:5">
      <c r="A42" s="206"/>
      <c r="B42" s="292"/>
      <c r="C42" s="292"/>
      <c r="D42" s="292"/>
    </row>
    <row r="43" spans="1:5" s="291" customFormat="1">
      <c r="A43" s="292"/>
      <c r="B43" s="292"/>
      <c r="C43" s="292"/>
      <c r="D43" s="292"/>
    </row>
    <row r="45" spans="1:5">
      <c r="A45" s="276"/>
    </row>
    <row r="46" spans="1:5">
      <c r="A46" s="276"/>
      <c r="B46" s="277"/>
      <c r="C46" s="277"/>
      <c r="D46" s="277"/>
    </row>
  </sheetData>
  <mergeCells count="4">
    <mergeCell ref="A1:D1"/>
    <mergeCell ref="A2:D2"/>
    <mergeCell ref="B4:D4"/>
    <mergeCell ref="A5:D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53"/>
  <sheetViews>
    <sheetView workbookViewId="0">
      <selection activeCell="L7" sqref="L7"/>
    </sheetView>
  </sheetViews>
  <sheetFormatPr defaultRowHeight="15"/>
  <cols>
    <col min="2" max="2" width="15.85546875" customWidth="1"/>
    <col min="8" max="8" width="16.28515625" customWidth="1"/>
    <col min="10" max="10" width="22.28515625" customWidth="1"/>
    <col min="17" max="17" width="23.28515625" customWidth="1"/>
    <col min="18" max="18" width="31.28515625" customWidth="1"/>
    <col min="19" max="19" width="14.28515625" customWidth="1"/>
    <col min="20" max="20" width="15" customWidth="1"/>
    <col min="21" max="21" width="15.7109375" customWidth="1"/>
  </cols>
  <sheetData>
    <row r="1" spans="1:21" ht="15.75">
      <c r="A1" s="728" t="s">
        <v>1043</v>
      </c>
      <c r="B1" s="728"/>
      <c r="C1" s="728"/>
      <c r="D1" s="728"/>
      <c r="E1" s="728"/>
      <c r="F1" s="728"/>
      <c r="G1" s="728"/>
      <c r="H1" s="728"/>
      <c r="I1" s="728" t="s">
        <v>1044</v>
      </c>
      <c r="J1" s="728"/>
      <c r="K1" s="728"/>
      <c r="L1" s="728"/>
      <c r="M1" s="728"/>
      <c r="N1" s="728"/>
      <c r="O1" s="728"/>
      <c r="P1" s="728"/>
      <c r="Q1" s="728" t="s">
        <v>1045</v>
      </c>
      <c r="R1" s="728"/>
      <c r="S1" s="728"/>
      <c r="T1" s="728"/>
      <c r="U1" s="728"/>
    </row>
    <row r="2" spans="1:21" ht="15.75">
      <c r="A2" s="729" t="s">
        <v>1046</v>
      </c>
      <c r="B2" s="729"/>
      <c r="C2" s="729"/>
      <c r="D2" s="729"/>
      <c r="E2" s="729"/>
      <c r="F2" s="729"/>
      <c r="G2" s="729"/>
      <c r="H2" s="729"/>
      <c r="I2" s="730" t="s">
        <v>1047</v>
      </c>
      <c r="J2" s="730"/>
      <c r="K2" s="730"/>
      <c r="L2" s="730"/>
      <c r="M2" s="730"/>
      <c r="N2" s="730"/>
      <c r="O2" s="730"/>
      <c r="P2" s="730"/>
      <c r="Q2" s="411"/>
      <c r="R2" s="730" t="s">
        <v>1048</v>
      </c>
      <c r="S2" s="730"/>
      <c r="T2" s="730"/>
      <c r="U2" s="730"/>
    </row>
    <row r="3" spans="1:21" ht="15.75">
      <c r="A3" s="717" t="s">
        <v>1049</v>
      </c>
      <c r="B3" s="719" t="s">
        <v>5</v>
      </c>
      <c r="C3" s="721" t="s">
        <v>1050</v>
      </c>
      <c r="D3" s="722"/>
      <c r="E3" s="722"/>
      <c r="F3" s="722"/>
      <c r="G3" s="722"/>
      <c r="H3" s="723"/>
      <c r="I3" s="724" t="s">
        <v>1051</v>
      </c>
      <c r="J3" s="724"/>
      <c r="K3" s="724"/>
      <c r="L3" s="724"/>
      <c r="M3" s="724"/>
      <c r="N3" s="724"/>
      <c r="O3" s="724"/>
      <c r="P3" s="724"/>
      <c r="Q3" s="412"/>
      <c r="R3" s="724" t="s">
        <v>1052</v>
      </c>
      <c r="S3" s="724"/>
      <c r="T3" s="724"/>
      <c r="U3" s="724"/>
    </row>
    <row r="4" spans="1:21" ht="15.75">
      <c r="A4" s="718"/>
      <c r="B4" s="720"/>
      <c r="C4" s="713" t="s">
        <v>1053</v>
      </c>
      <c r="D4" s="713"/>
      <c r="E4" s="713"/>
      <c r="F4" s="725" t="s">
        <v>1054</v>
      </c>
      <c r="G4" s="725"/>
      <c r="H4" s="725"/>
      <c r="I4" s="726" t="s">
        <v>1055</v>
      </c>
      <c r="J4" s="726" t="s">
        <v>1056</v>
      </c>
      <c r="K4" s="713" t="s">
        <v>1057</v>
      </c>
      <c r="L4" s="713"/>
      <c r="M4" s="713"/>
      <c r="N4" s="713" t="s">
        <v>1058</v>
      </c>
      <c r="O4" s="713"/>
      <c r="P4" s="713"/>
      <c r="Q4" s="714" t="s">
        <v>1055</v>
      </c>
      <c r="R4" s="714" t="s">
        <v>1056</v>
      </c>
      <c r="S4" s="716" t="s">
        <v>1059</v>
      </c>
      <c r="T4" s="716"/>
      <c r="U4" s="716"/>
    </row>
    <row r="5" spans="1:21" ht="31.5">
      <c r="A5" s="413"/>
      <c r="B5" s="414"/>
      <c r="C5" s="415" t="s">
        <v>1060</v>
      </c>
      <c r="D5" s="416" t="s">
        <v>1061</v>
      </c>
      <c r="E5" s="416" t="s">
        <v>1062</v>
      </c>
      <c r="F5" s="415" t="s">
        <v>1060</v>
      </c>
      <c r="G5" s="416" t="s">
        <v>1061</v>
      </c>
      <c r="H5" s="416" t="s">
        <v>1062</v>
      </c>
      <c r="I5" s="727"/>
      <c r="J5" s="727"/>
      <c r="K5" s="415" t="s">
        <v>1060</v>
      </c>
      <c r="L5" s="416" t="s">
        <v>1061</v>
      </c>
      <c r="M5" s="416" t="s">
        <v>1062</v>
      </c>
      <c r="N5" s="415" t="s">
        <v>1060</v>
      </c>
      <c r="O5" s="416" t="s">
        <v>1061</v>
      </c>
      <c r="P5" s="416" t="s">
        <v>1062</v>
      </c>
      <c r="Q5" s="715"/>
      <c r="R5" s="715"/>
      <c r="S5" s="415" t="s">
        <v>1060</v>
      </c>
      <c r="T5" s="416" t="s">
        <v>1061</v>
      </c>
      <c r="U5" s="416" t="s">
        <v>1062</v>
      </c>
    </row>
    <row r="6" spans="1:21" ht="15.75">
      <c r="A6" s="417" t="s">
        <v>765</v>
      </c>
      <c r="B6" s="418" t="s">
        <v>1063</v>
      </c>
      <c r="C6" s="419"/>
      <c r="D6" s="419"/>
      <c r="E6" s="420"/>
      <c r="F6" s="420"/>
      <c r="G6" s="420"/>
      <c r="H6" s="421"/>
      <c r="I6" s="422" t="s">
        <v>765</v>
      </c>
      <c r="J6" s="418" t="s">
        <v>1063</v>
      </c>
      <c r="K6" s="419"/>
      <c r="L6" s="420"/>
      <c r="M6" s="420"/>
      <c r="N6" s="420"/>
      <c r="O6" s="420"/>
      <c r="P6" s="420"/>
      <c r="Q6" s="422" t="s">
        <v>765</v>
      </c>
      <c r="R6" s="418" t="s">
        <v>1063</v>
      </c>
      <c r="S6" s="420"/>
      <c r="T6" s="420"/>
      <c r="U6" s="420"/>
    </row>
    <row r="7" spans="1:21" ht="15.75">
      <c r="A7" s="417">
        <v>1</v>
      </c>
      <c r="B7" s="419" t="s">
        <v>93</v>
      </c>
      <c r="C7" s="423">
        <v>1322</v>
      </c>
      <c r="D7" s="423">
        <v>98</v>
      </c>
      <c r="E7" s="164">
        <v>7.4130105900151291</v>
      </c>
      <c r="F7" s="424">
        <v>2064</v>
      </c>
      <c r="G7" s="424">
        <v>329</v>
      </c>
      <c r="H7" s="425">
        <v>15.939922480620156</v>
      </c>
      <c r="I7" s="417">
        <v>1</v>
      </c>
      <c r="J7" s="419" t="s">
        <v>93</v>
      </c>
      <c r="K7" s="423">
        <v>2554</v>
      </c>
      <c r="L7" s="423">
        <v>639</v>
      </c>
      <c r="M7" s="164">
        <v>25.019577133907596</v>
      </c>
      <c r="N7" s="423">
        <v>430</v>
      </c>
      <c r="O7" s="423">
        <v>93</v>
      </c>
      <c r="P7" s="164">
        <v>21.627906976744185</v>
      </c>
      <c r="Q7" s="417">
        <v>1</v>
      </c>
      <c r="R7" s="419" t="s">
        <v>93</v>
      </c>
      <c r="S7" s="165">
        <v>6215</v>
      </c>
      <c r="T7" s="165">
        <v>1099</v>
      </c>
      <c r="U7" s="164">
        <v>17.683024939662108</v>
      </c>
    </row>
    <row r="8" spans="1:21" ht="15.75">
      <c r="A8" s="417">
        <v>2</v>
      </c>
      <c r="B8" s="419" t="s">
        <v>26</v>
      </c>
      <c r="C8" s="423">
        <v>504</v>
      </c>
      <c r="D8" s="423">
        <v>13</v>
      </c>
      <c r="E8" s="164">
        <v>2.5793650793650791</v>
      </c>
      <c r="F8" s="424">
        <v>0</v>
      </c>
      <c r="G8" s="424">
        <v>0</v>
      </c>
      <c r="H8" s="425">
        <v>0</v>
      </c>
      <c r="I8" s="417">
        <v>2</v>
      </c>
      <c r="J8" s="419" t="s">
        <v>26</v>
      </c>
      <c r="K8" s="423">
        <v>1751</v>
      </c>
      <c r="L8" s="423">
        <v>196</v>
      </c>
      <c r="M8" s="164">
        <v>11.193603655054254</v>
      </c>
      <c r="N8" s="423">
        <v>0</v>
      </c>
      <c r="O8" s="423">
        <v>0</v>
      </c>
      <c r="P8" s="164"/>
      <c r="Q8" s="417">
        <v>2</v>
      </c>
      <c r="R8" s="419" t="s">
        <v>26</v>
      </c>
      <c r="S8" s="165">
        <v>3290</v>
      </c>
      <c r="T8" s="165">
        <v>516</v>
      </c>
      <c r="U8" s="164">
        <v>15.683890577507597</v>
      </c>
    </row>
    <row r="9" spans="1:21" ht="15.75">
      <c r="A9" s="417">
        <v>3</v>
      </c>
      <c r="B9" s="419" t="s">
        <v>47</v>
      </c>
      <c r="C9" s="423">
        <v>456</v>
      </c>
      <c r="D9" s="423">
        <v>135</v>
      </c>
      <c r="E9" s="164">
        <v>29.605263157894733</v>
      </c>
      <c r="F9" s="424">
        <v>1091</v>
      </c>
      <c r="G9" s="424">
        <v>190</v>
      </c>
      <c r="H9" s="425">
        <v>17.415215398716775</v>
      </c>
      <c r="I9" s="417">
        <v>3</v>
      </c>
      <c r="J9" s="419" t="s">
        <v>47</v>
      </c>
      <c r="K9" s="423">
        <v>1241</v>
      </c>
      <c r="L9" s="423">
        <v>376</v>
      </c>
      <c r="M9" s="164">
        <v>30.298146655922643</v>
      </c>
      <c r="N9" s="423">
        <v>442</v>
      </c>
      <c r="O9" s="423">
        <v>119</v>
      </c>
      <c r="P9" s="164">
        <v>26.923076923076923</v>
      </c>
      <c r="Q9" s="417">
        <v>3</v>
      </c>
      <c r="R9" s="419" t="s">
        <v>47</v>
      </c>
      <c r="S9" s="165">
        <v>2874</v>
      </c>
      <c r="T9" s="165">
        <v>774</v>
      </c>
      <c r="U9" s="164">
        <v>26.931106471816285</v>
      </c>
    </row>
    <row r="10" spans="1:21" ht="15.75">
      <c r="A10" s="417">
        <v>4</v>
      </c>
      <c r="B10" s="419" t="s">
        <v>94</v>
      </c>
      <c r="C10" s="423">
        <v>68</v>
      </c>
      <c r="D10" s="423">
        <v>47</v>
      </c>
      <c r="E10" s="164">
        <v>69.117647058823522</v>
      </c>
      <c r="F10" s="424">
        <v>298</v>
      </c>
      <c r="G10" s="424">
        <v>30</v>
      </c>
      <c r="H10" s="425">
        <v>10.067114093959731</v>
      </c>
      <c r="I10" s="417">
        <v>4</v>
      </c>
      <c r="J10" s="419" t="s">
        <v>94</v>
      </c>
      <c r="K10" s="423">
        <v>680</v>
      </c>
      <c r="L10" s="423">
        <v>582</v>
      </c>
      <c r="M10" s="164">
        <v>85.588235294117638</v>
      </c>
      <c r="N10" s="423">
        <v>1654</v>
      </c>
      <c r="O10" s="423">
        <v>1164</v>
      </c>
      <c r="P10" s="164">
        <v>70.374848851269647</v>
      </c>
      <c r="Q10" s="417">
        <v>4</v>
      </c>
      <c r="R10" s="419" t="s">
        <v>94</v>
      </c>
      <c r="S10" s="165">
        <v>3334</v>
      </c>
      <c r="T10" s="165">
        <v>74</v>
      </c>
      <c r="U10" s="164">
        <v>2.2195560887822436</v>
      </c>
    </row>
    <row r="11" spans="1:21" ht="15.75">
      <c r="A11" s="417">
        <v>5</v>
      </c>
      <c r="B11" s="419" t="s">
        <v>95</v>
      </c>
      <c r="C11" s="423">
        <v>681</v>
      </c>
      <c r="D11" s="423">
        <v>215</v>
      </c>
      <c r="E11" s="164">
        <v>31.571218795888399</v>
      </c>
      <c r="F11" s="423">
        <v>5975</v>
      </c>
      <c r="G11" s="423">
        <v>1273</v>
      </c>
      <c r="H11" s="425">
        <v>21.305439330543933</v>
      </c>
      <c r="I11" s="417">
        <v>5</v>
      </c>
      <c r="J11" s="419" t="s">
        <v>95</v>
      </c>
      <c r="K11" s="423">
        <v>1660</v>
      </c>
      <c r="L11" s="423">
        <v>546</v>
      </c>
      <c r="M11" s="164">
        <v>32.891566265060241</v>
      </c>
      <c r="N11" s="423"/>
      <c r="O11" s="423"/>
      <c r="P11" s="164"/>
      <c r="Q11" s="417">
        <v>5</v>
      </c>
      <c r="R11" s="419" t="s">
        <v>95</v>
      </c>
      <c r="S11" s="165">
        <v>1324</v>
      </c>
      <c r="T11" s="165">
        <v>753</v>
      </c>
      <c r="U11" s="164">
        <v>56.873111782477338</v>
      </c>
    </row>
    <row r="12" spans="1:21" ht="15.75">
      <c r="A12" s="417">
        <v>6</v>
      </c>
      <c r="B12" s="419" t="s">
        <v>96</v>
      </c>
      <c r="C12" s="423">
        <v>402</v>
      </c>
      <c r="D12" s="423">
        <v>110</v>
      </c>
      <c r="E12" s="164">
        <v>27.363184079601986</v>
      </c>
      <c r="F12" s="424">
        <v>936</v>
      </c>
      <c r="G12" s="424">
        <v>80</v>
      </c>
      <c r="H12" s="424">
        <v>8.5470085470085468</v>
      </c>
      <c r="I12" s="417">
        <v>6</v>
      </c>
      <c r="J12" s="419" t="s">
        <v>96</v>
      </c>
      <c r="K12" s="423">
        <v>4854</v>
      </c>
      <c r="L12" s="423">
        <v>1250</v>
      </c>
      <c r="M12" s="164">
        <v>25.751957148743305</v>
      </c>
      <c r="N12" s="423">
        <v>1939</v>
      </c>
      <c r="O12" s="423">
        <v>0</v>
      </c>
      <c r="P12" s="164">
        <v>0</v>
      </c>
      <c r="Q12" s="417">
        <v>6</v>
      </c>
      <c r="R12" s="419" t="s">
        <v>96</v>
      </c>
      <c r="S12" s="165">
        <v>4924</v>
      </c>
      <c r="T12" s="165">
        <v>613</v>
      </c>
      <c r="U12" s="164">
        <v>12.449228269699432</v>
      </c>
    </row>
    <row r="13" spans="1:21" ht="15.75">
      <c r="A13" s="417">
        <v>7</v>
      </c>
      <c r="B13" s="419" t="s">
        <v>51</v>
      </c>
      <c r="C13" s="423">
        <v>159</v>
      </c>
      <c r="D13" s="423">
        <v>44</v>
      </c>
      <c r="E13" s="164">
        <v>27.672955974842768</v>
      </c>
      <c r="F13" s="424">
        <v>282</v>
      </c>
      <c r="G13" s="424">
        <v>31</v>
      </c>
      <c r="H13" s="425">
        <v>10.99290780141844</v>
      </c>
      <c r="I13" s="417">
        <v>7</v>
      </c>
      <c r="J13" s="419" t="s">
        <v>51</v>
      </c>
      <c r="K13" s="423">
        <v>531</v>
      </c>
      <c r="L13" s="423">
        <v>162</v>
      </c>
      <c r="M13" s="164">
        <v>30.508474576271187</v>
      </c>
      <c r="N13" s="423">
        <v>353</v>
      </c>
      <c r="O13" s="423">
        <v>118</v>
      </c>
      <c r="P13" s="164">
        <v>33.42776203966006</v>
      </c>
      <c r="Q13" s="417">
        <v>7</v>
      </c>
      <c r="R13" s="419" t="s">
        <v>51</v>
      </c>
      <c r="S13" s="165">
        <v>2067</v>
      </c>
      <c r="T13" s="165">
        <v>214</v>
      </c>
      <c r="U13" s="164">
        <v>10.353168843734881</v>
      </c>
    </row>
    <row r="14" spans="1:21" ht="15.75">
      <c r="A14" s="426"/>
      <c r="B14" s="419" t="s">
        <v>1064</v>
      </c>
      <c r="C14" s="427">
        <v>3592</v>
      </c>
      <c r="D14" s="427">
        <v>662</v>
      </c>
      <c r="E14" s="428">
        <v>18.429844097995545</v>
      </c>
      <c r="F14" s="198">
        <v>10646</v>
      </c>
      <c r="G14" s="198">
        <v>1933</v>
      </c>
      <c r="H14" s="429">
        <v>18.157054292692091</v>
      </c>
      <c r="I14" s="430"/>
      <c r="J14" s="418" t="s">
        <v>1064</v>
      </c>
      <c r="K14" s="427">
        <v>13271</v>
      </c>
      <c r="L14" s="427">
        <v>3751</v>
      </c>
      <c r="M14" s="428">
        <v>28.264637178810943</v>
      </c>
      <c r="N14" s="427">
        <v>4818</v>
      </c>
      <c r="O14" s="427">
        <v>1494</v>
      </c>
      <c r="P14" s="428">
        <v>31.008717310087174</v>
      </c>
      <c r="Q14" s="426"/>
      <c r="R14" s="419" t="s">
        <v>1064</v>
      </c>
      <c r="S14" s="172">
        <v>24028</v>
      </c>
      <c r="T14" s="172">
        <v>4043</v>
      </c>
      <c r="U14" s="428">
        <v>16.826202763442648</v>
      </c>
    </row>
    <row r="15" spans="1:21" ht="15.75">
      <c r="A15" s="431" t="s">
        <v>1065</v>
      </c>
      <c r="B15" s="432" t="s">
        <v>1066</v>
      </c>
      <c r="C15" s="433"/>
      <c r="D15" s="164"/>
      <c r="E15" s="425"/>
      <c r="F15" s="424"/>
      <c r="G15" s="424"/>
      <c r="H15" s="429"/>
      <c r="I15" s="431" t="s">
        <v>1065</v>
      </c>
      <c r="J15" s="432" t="s">
        <v>1066</v>
      </c>
      <c r="K15" s="419"/>
      <c r="L15" s="164"/>
      <c r="M15" s="425"/>
      <c r="N15" s="425"/>
      <c r="O15" s="425"/>
      <c r="P15" s="425"/>
      <c r="Q15" s="431" t="s">
        <v>1065</v>
      </c>
      <c r="R15" s="432" t="s">
        <v>1066</v>
      </c>
      <c r="S15" s="164"/>
      <c r="T15" s="425"/>
      <c r="U15" s="425"/>
    </row>
    <row r="16" spans="1:21" ht="15.75">
      <c r="A16" s="434">
        <v>1</v>
      </c>
      <c r="B16" s="435" t="s">
        <v>13</v>
      </c>
      <c r="C16" s="433">
        <v>0</v>
      </c>
      <c r="D16" s="433">
        <v>0</v>
      </c>
      <c r="E16" s="436" t="e">
        <v>#DIV/0!</v>
      </c>
      <c r="F16" s="437">
        <v>224</v>
      </c>
      <c r="G16" s="437">
        <v>18</v>
      </c>
      <c r="H16" s="437">
        <v>8.0357142857142865</v>
      </c>
      <c r="I16" s="434">
        <v>1</v>
      </c>
      <c r="J16" s="435" t="s">
        <v>13</v>
      </c>
      <c r="K16" s="423">
        <v>249</v>
      </c>
      <c r="L16" s="423">
        <v>31</v>
      </c>
      <c r="M16" s="164">
        <v>12.449799196787147</v>
      </c>
      <c r="N16" s="423"/>
      <c r="O16" s="423"/>
      <c r="P16" s="164">
        <v>0</v>
      </c>
      <c r="Q16" s="434">
        <v>1</v>
      </c>
      <c r="R16" s="435" t="s">
        <v>13</v>
      </c>
      <c r="S16" s="165">
        <v>262</v>
      </c>
      <c r="T16" s="165">
        <v>81</v>
      </c>
      <c r="U16" s="164">
        <v>30.916030534351147</v>
      </c>
    </row>
    <row r="17" spans="1:21" ht="15.75">
      <c r="A17" s="434">
        <v>2</v>
      </c>
      <c r="B17" s="435" t="s">
        <v>15</v>
      </c>
      <c r="C17" s="433">
        <v>20</v>
      </c>
      <c r="D17" s="433">
        <v>4</v>
      </c>
      <c r="E17" s="436">
        <v>20</v>
      </c>
      <c r="F17" s="437">
        <v>5</v>
      </c>
      <c r="G17" s="437">
        <v>1</v>
      </c>
      <c r="H17" s="437">
        <v>20</v>
      </c>
      <c r="I17" s="434">
        <v>2</v>
      </c>
      <c r="J17" s="435" t="s">
        <v>15</v>
      </c>
      <c r="K17" s="423">
        <v>231</v>
      </c>
      <c r="L17" s="423">
        <v>65</v>
      </c>
      <c r="M17" s="164">
        <v>28.138528138528141</v>
      </c>
      <c r="N17" s="423"/>
      <c r="O17" s="423"/>
      <c r="P17" s="164"/>
      <c r="Q17" s="434">
        <v>2</v>
      </c>
      <c r="R17" s="435" t="s">
        <v>15</v>
      </c>
      <c r="S17" s="165">
        <v>145</v>
      </c>
      <c r="T17" s="165">
        <v>55</v>
      </c>
      <c r="U17" s="164">
        <v>37.931034482758619</v>
      </c>
    </row>
    <row r="18" spans="1:21" ht="15.75">
      <c r="A18" s="434">
        <v>3</v>
      </c>
      <c r="B18" s="435" t="s">
        <v>17</v>
      </c>
      <c r="C18" s="433">
        <v>24</v>
      </c>
      <c r="D18" s="433">
        <v>11</v>
      </c>
      <c r="E18" s="436">
        <v>45.833333333333329</v>
      </c>
      <c r="F18" s="437">
        <v>24</v>
      </c>
      <c r="G18" s="437">
        <v>14</v>
      </c>
      <c r="H18" s="436">
        <v>58.333333333333336</v>
      </c>
      <c r="I18" s="434">
        <v>3</v>
      </c>
      <c r="J18" s="435" t="s">
        <v>17</v>
      </c>
      <c r="K18" s="423">
        <v>141</v>
      </c>
      <c r="L18" s="423">
        <v>48</v>
      </c>
      <c r="M18" s="164">
        <v>34.042553191489361</v>
      </c>
      <c r="N18" s="423">
        <v>21</v>
      </c>
      <c r="O18" s="423">
        <v>12</v>
      </c>
      <c r="P18" s="164">
        <v>57.142857142857139</v>
      </c>
      <c r="Q18" s="434">
        <v>3</v>
      </c>
      <c r="R18" s="435" t="s">
        <v>17</v>
      </c>
      <c r="S18" s="165">
        <v>195</v>
      </c>
      <c r="T18" s="165">
        <v>70</v>
      </c>
      <c r="U18" s="164">
        <v>35.897435897435898</v>
      </c>
    </row>
    <row r="19" spans="1:21" ht="15.75">
      <c r="A19" s="434">
        <v>4</v>
      </c>
      <c r="B19" s="435" t="s">
        <v>97</v>
      </c>
      <c r="C19" s="433">
        <v>119</v>
      </c>
      <c r="D19" s="433">
        <v>32</v>
      </c>
      <c r="E19" s="436">
        <v>26.890756302521009</v>
      </c>
      <c r="F19" s="437">
        <v>0</v>
      </c>
      <c r="G19" s="437">
        <v>0</v>
      </c>
      <c r="H19" s="437">
        <v>0</v>
      </c>
      <c r="I19" s="434">
        <v>4</v>
      </c>
      <c r="J19" s="438" t="s">
        <v>97</v>
      </c>
      <c r="K19" s="423">
        <v>327</v>
      </c>
      <c r="L19" s="423">
        <v>25</v>
      </c>
      <c r="M19" s="164">
        <v>7.6452599388379197</v>
      </c>
      <c r="N19" s="423">
        <v>0</v>
      </c>
      <c r="O19" s="423">
        <v>0</v>
      </c>
      <c r="P19" s="164">
        <v>0</v>
      </c>
      <c r="Q19" s="434">
        <v>4</v>
      </c>
      <c r="R19" s="438" t="s">
        <v>97</v>
      </c>
      <c r="S19" s="165">
        <v>196</v>
      </c>
      <c r="T19" s="165">
        <v>21</v>
      </c>
      <c r="U19" s="164">
        <v>10.714285714285714</v>
      </c>
    </row>
    <row r="20" spans="1:21" ht="15.75">
      <c r="A20" s="434">
        <v>5</v>
      </c>
      <c r="B20" s="435" t="s">
        <v>19</v>
      </c>
      <c r="C20" s="433">
        <v>58</v>
      </c>
      <c r="D20" s="433">
        <v>32</v>
      </c>
      <c r="E20" s="436">
        <v>55.172413793103445</v>
      </c>
      <c r="F20" s="437">
        <v>9</v>
      </c>
      <c r="G20" s="437">
        <v>4</v>
      </c>
      <c r="H20" s="436">
        <v>44.444444444444443</v>
      </c>
      <c r="I20" s="434">
        <v>5</v>
      </c>
      <c r="J20" s="438" t="s">
        <v>19</v>
      </c>
      <c r="K20" s="423">
        <v>214</v>
      </c>
      <c r="L20" s="423">
        <v>124</v>
      </c>
      <c r="M20" s="164">
        <v>57.943925233644855</v>
      </c>
      <c r="N20" s="423">
        <v>12</v>
      </c>
      <c r="O20" s="423">
        <v>7</v>
      </c>
      <c r="P20" s="164">
        <v>58.333333333333336</v>
      </c>
      <c r="Q20" s="434">
        <v>5</v>
      </c>
      <c r="R20" s="438" t="s">
        <v>19</v>
      </c>
      <c r="S20" s="165">
        <v>669</v>
      </c>
      <c r="T20" s="165">
        <v>128</v>
      </c>
      <c r="U20" s="164">
        <v>19.133034379671152</v>
      </c>
    </row>
    <row r="21" spans="1:21" ht="15.75">
      <c r="A21" s="434">
        <v>6</v>
      </c>
      <c r="B21" s="435" t="s">
        <v>98</v>
      </c>
      <c r="C21" s="433">
        <v>181</v>
      </c>
      <c r="D21" s="433">
        <v>64</v>
      </c>
      <c r="E21" s="436">
        <v>35.359116022099442</v>
      </c>
      <c r="F21" s="437">
        <v>211</v>
      </c>
      <c r="G21" s="437">
        <v>31</v>
      </c>
      <c r="H21" s="436">
        <v>14.691943127962084</v>
      </c>
      <c r="I21" s="434">
        <v>6</v>
      </c>
      <c r="J21" s="435" t="s">
        <v>98</v>
      </c>
      <c r="K21" s="423">
        <v>256</v>
      </c>
      <c r="L21" s="423">
        <v>102</v>
      </c>
      <c r="M21" s="164">
        <v>39.84375</v>
      </c>
      <c r="N21" s="423">
        <v>18</v>
      </c>
      <c r="O21" s="423">
        <v>7</v>
      </c>
      <c r="P21" s="164">
        <v>38.888888888888893</v>
      </c>
      <c r="Q21" s="434">
        <v>6</v>
      </c>
      <c r="R21" s="435" t="s">
        <v>98</v>
      </c>
      <c r="S21" s="165">
        <v>312</v>
      </c>
      <c r="T21" s="165">
        <v>124</v>
      </c>
      <c r="U21" s="164">
        <v>0</v>
      </c>
    </row>
    <row r="22" spans="1:21" ht="15.75">
      <c r="A22" s="434">
        <v>7</v>
      </c>
      <c r="B22" s="435" t="s">
        <v>28</v>
      </c>
      <c r="C22" s="433">
        <v>19</v>
      </c>
      <c r="D22" s="433">
        <v>2</v>
      </c>
      <c r="E22" s="436"/>
      <c r="F22" s="437">
        <v>42</v>
      </c>
      <c r="G22" s="437">
        <v>3</v>
      </c>
      <c r="H22" s="436">
        <v>7.1428571428571423</v>
      </c>
      <c r="I22" s="434">
        <v>7</v>
      </c>
      <c r="J22" s="438" t="s">
        <v>28</v>
      </c>
      <c r="K22" s="423">
        <v>81</v>
      </c>
      <c r="L22" s="423">
        <v>4</v>
      </c>
      <c r="M22" s="164">
        <v>4.9382716049382713</v>
      </c>
      <c r="N22" s="423">
        <v>0</v>
      </c>
      <c r="O22" s="423">
        <v>0</v>
      </c>
      <c r="P22" s="164"/>
      <c r="Q22" s="434">
        <v>7</v>
      </c>
      <c r="R22" s="438" t="s">
        <v>28</v>
      </c>
      <c r="S22" s="165">
        <v>201</v>
      </c>
      <c r="T22" s="165">
        <v>10</v>
      </c>
      <c r="U22" s="164">
        <v>4.9751243781094532</v>
      </c>
    </row>
    <row r="23" spans="1:21" ht="15.75">
      <c r="A23" s="434">
        <v>8</v>
      </c>
      <c r="B23" s="435" t="s">
        <v>32</v>
      </c>
      <c r="C23" s="433">
        <v>72</v>
      </c>
      <c r="D23" s="433">
        <v>12</v>
      </c>
      <c r="E23" s="436">
        <v>16.666666666666664</v>
      </c>
      <c r="F23" s="437">
        <v>54</v>
      </c>
      <c r="G23" s="437">
        <v>8</v>
      </c>
      <c r="H23" s="436">
        <v>14.814814814814813</v>
      </c>
      <c r="I23" s="434">
        <v>8</v>
      </c>
      <c r="J23" s="438" t="s">
        <v>32</v>
      </c>
      <c r="K23" s="423">
        <v>179</v>
      </c>
      <c r="L23" s="423">
        <v>5</v>
      </c>
      <c r="M23" s="164">
        <v>2.7932960893854748</v>
      </c>
      <c r="N23" s="423">
        <v>169</v>
      </c>
      <c r="O23" s="423">
        <v>4</v>
      </c>
      <c r="P23" s="164">
        <v>2.3668639053254439</v>
      </c>
      <c r="Q23" s="434">
        <v>8</v>
      </c>
      <c r="R23" s="438" t="s">
        <v>32</v>
      </c>
      <c r="S23" s="165">
        <v>223</v>
      </c>
      <c r="T23" s="165">
        <v>13</v>
      </c>
      <c r="U23" s="164">
        <v>5.8295964125560538</v>
      </c>
    </row>
    <row r="24" spans="1:21" ht="15.75">
      <c r="A24" s="434">
        <v>9</v>
      </c>
      <c r="B24" s="435" t="s">
        <v>99</v>
      </c>
      <c r="C24" s="433">
        <v>215</v>
      </c>
      <c r="D24" s="433">
        <v>103</v>
      </c>
      <c r="E24" s="436">
        <v>47.906976744186046</v>
      </c>
      <c r="F24" s="437">
        <v>942</v>
      </c>
      <c r="G24" s="437">
        <v>357</v>
      </c>
      <c r="H24" s="436">
        <v>37.898089171974526</v>
      </c>
      <c r="I24" s="434">
        <v>9</v>
      </c>
      <c r="J24" s="438" t="s">
        <v>99</v>
      </c>
      <c r="K24" s="423">
        <v>115</v>
      </c>
      <c r="L24" s="423">
        <v>44</v>
      </c>
      <c r="M24" s="164">
        <v>38.260869565217391</v>
      </c>
      <c r="N24" s="423">
        <v>183</v>
      </c>
      <c r="O24" s="423">
        <v>82</v>
      </c>
      <c r="P24" s="164">
        <v>44.808743169398909</v>
      </c>
      <c r="Q24" s="434">
        <v>9</v>
      </c>
      <c r="R24" s="438" t="s">
        <v>99</v>
      </c>
      <c r="S24" s="165">
        <v>515</v>
      </c>
      <c r="T24" s="165">
        <v>319</v>
      </c>
      <c r="U24" s="164">
        <v>61.94174757281553</v>
      </c>
    </row>
    <row r="25" spans="1:21" ht="15.75">
      <c r="A25" s="434">
        <v>10</v>
      </c>
      <c r="B25" s="435" t="s">
        <v>100</v>
      </c>
      <c r="C25" s="433">
        <v>2</v>
      </c>
      <c r="D25" s="433">
        <v>0</v>
      </c>
      <c r="E25" s="436"/>
      <c r="F25" s="437">
        <v>12</v>
      </c>
      <c r="G25" s="437">
        <v>0</v>
      </c>
      <c r="H25" s="436">
        <v>0</v>
      </c>
      <c r="I25" s="434">
        <v>10</v>
      </c>
      <c r="J25" s="438" t="s">
        <v>100</v>
      </c>
      <c r="K25" s="423">
        <v>150</v>
      </c>
      <c r="L25" s="423">
        <v>53</v>
      </c>
      <c r="M25" s="164">
        <v>35.333333333333336</v>
      </c>
      <c r="N25" s="423">
        <v>2</v>
      </c>
      <c r="O25" s="423">
        <v>1</v>
      </c>
      <c r="P25" s="423">
        <v>50</v>
      </c>
      <c r="Q25" s="434">
        <v>10</v>
      </c>
      <c r="R25" s="438" t="s">
        <v>100</v>
      </c>
      <c r="S25" s="165">
        <v>131</v>
      </c>
      <c r="T25" s="165">
        <v>23</v>
      </c>
      <c r="U25" s="165">
        <v>17.557251908396946</v>
      </c>
    </row>
    <row r="26" spans="1:21" ht="15.75">
      <c r="A26" s="434">
        <v>11</v>
      </c>
      <c r="B26" s="435" t="s">
        <v>101</v>
      </c>
      <c r="C26" s="433">
        <v>30</v>
      </c>
      <c r="D26" s="433">
        <v>7</v>
      </c>
      <c r="E26" s="436">
        <v>23.333333333333332</v>
      </c>
      <c r="F26" s="437">
        <v>79</v>
      </c>
      <c r="G26" s="437">
        <v>25</v>
      </c>
      <c r="H26" s="436">
        <v>31.645569620253166</v>
      </c>
      <c r="I26" s="434">
        <v>11</v>
      </c>
      <c r="J26" s="438" t="s">
        <v>101</v>
      </c>
      <c r="K26" s="423">
        <v>59</v>
      </c>
      <c r="L26" s="423">
        <v>20</v>
      </c>
      <c r="M26" s="164">
        <v>33.898305084745758</v>
      </c>
      <c r="N26" s="423">
        <v>0</v>
      </c>
      <c r="O26" s="423">
        <v>0</v>
      </c>
      <c r="P26" s="164"/>
      <c r="Q26" s="434">
        <v>11</v>
      </c>
      <c r="R26" s="438" t="s">
        <v>101</v>
      </c>
      <c r="S26" s="165">
        <v>158</v>
      </c>
      <c r="T26" s="165">
        <v>40</v>
      </c>
      <c r="U26" s="164">
        <v>25.316455696202532</v>
      </c>
    </row>
    <row r="27" spans="1:21" ht="15.75">
      <c r="A27" s="434">
        <v>12</v>
      </c>
      <c r="B27" s="435" t="s">
        <v>102</v>
      </c>
      <c r="C27" s="433"/>
      <c r="D27" s="433"/>
      <c r="E27" s="436"/>
      <c r="F27" s="437"/>
      <c r="G27" s="437"/>
      <c r="H27" s="436"/>
      <c r="I27" s="434">
        <v>12</v>
      </c>
      <c r="J27" s="438" t="s">
        <v>102</v>
      </c>
      <c r="K27" s="423">
        <v>0</v>
      </c>
      <c r="L27" s="423">
        <v>0</v>
      </c>
      <c r="M27" s="164"/>
      <c r="N27" s="423">
        <v>0</v>
      </c>
      <c r="O27" s="423">
        <v>0</v>
      </c>
      <c r="P27" s="164"/>
      <c r="Q27" s="434">
        <v>12</v>
      </c>
      <c r="R27" s="438" t="s">
        <v>102</v>
      </c>
      <c r="S27" s="165">
        <v>0</v>
      </c>
      <c r="T27" s="165">
        <v>0</v>
      </c>
      <c r="U27" s="164">
        <v>0</v>
      </c>
    </row>
    <row r="28" spans="1:21" ht="15.75">
      <c r="A28" s="434">
        <v>13</v>
      </c>
      <c r="B28" s="435" t="s">
        <v>951</v>
      </c>
      <c r="C28" s="433"/>
      <c r="D28" s="433"/>
      <c r="E28" s="436"/>
      <c r="F28" s="437"/>
      <c r="G28" s="437"/>
      <c r="H28" s="436"/>
      <c r="I28" s="434">
        <v>13</v>
      </c>
      <c r="J28" s="438" t="s">
        <v>951</v>
      </c>
      <c r="K28" s="423"/>
      <c r="L28" s="423"/>
      <c r="M28" s="164"/>
      <c r="N28" s="423">
        <v>0</v>
      </c>
      <c r="O28" s="423">
        <v>0</v>
      </c>
      <c r="P28" s="164"/>
      <c r="Q28" s="434">
        <v>13</v>
      </c>
      <c r="R28" s="438" t="s">
        <v>951</v>
      </c>
      <c r="S28" s="165"/>
      <c r="T28" s="165"/>
      <c r="U28" s="164"/>
    </row>
    <row r="29" spans="1:21" ht="15.75">
      <c r="A29" s="434">
        <v>14</v>
      </c>
      <c r="B29" s="435" t="s">
        <v>1067</v>
      </c>
      <c r="C29" s="433"/>
      <c r="D29" s="433"/>
      <c r="E29" s="436"/>
      <c r="F29" s="437"/>
      <c r="G29" s="437"/>
      <c r="H29" s="436"/>
      <c r="I29" s="434">
        <v>14</v>
      </c>
      <c r="J29" s="438" t="s">
        <v>1067</v>
      </c>
      <c r="K29" s="423"/>
      <c r="L29" s="423"/>
      <c r="M29" s="164"/>
      <c r="N29" s="423">
        <v>0</v>
      </c>
      <c r="O29" s="423">
        <v>0</v>
      </c>
      <c r="P29" s="164"/>
      <c r="Q29" s="434">
        <v>14</v>
      </c>
      <c r="R29" s="438" t="s">
        <v>1067</v>
      </c>
      <c r="S29" s="165"/>
      <c r="T29" s="165"/>
      <c r="U29" s="164"/>
    </row>
    <row r="30" spans="1:21" ht="15.75">
      <c r="A30" s="434">
        <v>15</v>
      </c>
      <c r="B30" s="435" t="s">
        <v>1068</v>
      </c>
      <c r="C30" s="433"/>
      <c r="D30" s="433"/>
      <c r="E30" s="436"/>
      <c r="F30" s="437">
        <v>0</v>
      </c>
      <c r="G30" s="437">
        <v>0</v>
      </c>
      <c r="H30" s="437">
        <v>0</v>
      </c>
      <c r="I30" s="434">
        <v>15</v>
      </c>
      <c r="J30" s="438" t="s">
        <v>1068</v>
      </c>
      <c r="K30" s="423">
        <v>0</v>
      </c>
      <c r="L30" s="423">
        <v>0</v>
      </c>
      <c r="M30" s="423">
        <v>0</v>
      </c>
      <c r="N30" s="423">
        <v>0</v>
      </c>
      <c r="O30" s="423">
        <v>0</v>
      </c>
      <c r="P30" s="164"/>
      <c r="Q30" s="434">
        <v>15</v>
      </c>
      <c r="R30" s="438" t="s">
        <v>1068</v>
      </c>
      <c r="S30" s="165">
        <v>0</v>
      </c>
      <c r="T30" s="165">
        <v>0</v>
      </c>
      <c r="U30" s="165">
        <v>0</v>
      </c>
    </row>
    <row r="31" spans="1:21" ht="15.75">
      <c r="A31" s="434">
        <v>16</v>
      </c>
      <c r="B31" s="435" t="s">
        <v>106</v>
      </c>
      <c r="C31" s="433">
        <v>18</v>
      </c>
      <c r="D31" s="433">
        <v>2</v>
      </c>
      <c r="E31" s="436">
        <v>11.111111111111111</v>
      </c>
      <c r="F31" s="437">
        <v>13</v>
      </c>
      <c r="G31" s="437">
        <v>3</v>
      </c>
      <c r="H31" s="436">
        <v>23.076923076923077</v>
      </c>
      <c r="I31" s="434">
        <v>16</v>
      </c>
      <c r="J31" s="438" t="s">
        <v>106</v>
      </c>
      <c r="K31" s="423">
        <v>89</v>
      </c>
      <c r="L31" s="423">
        <v>18</v>
      </c>
      <c r="M31" s="164">
        <v>20.224719101123593</v>
      </c>
      <c r="N31" s="423">
        <v>73</v>
      </c>
      <c r="O31" s="423">
        <v>8</v>
      </c>
      <c r="P31" s="164">
        <v>10.95890410958904</v>
      </c>
      <c r="Q31" s="434">
        <v>16</v>
      </c>
      <c r="R31" s="438" t="s">
        <v>106</v>
      </c>
      <c r="S31" s="165">
        <v>19</v>
      </c>
      <c r="T31" s="165">
        <v>0</v>
      </c>
      <c r="U31" s="164">
        <v>0</v>
      </c>
    </row>
    <row r="32" spans="1:21" ht="15.75">
      <c r="A32" s="434">
        <v>17</v>
      </c>
      <c r="B32" s="435" t="s">
        <v>107</v>
      </c>
      <c r="C32" s="433">
        <v>158</v>
      </c>
      <c r="D32" s="433">
        <v>43</v>
      </c>
      <c r="E32" s="436">
        <v>27.215189873417721</v>
      </c>
      <c r="F32" s="437">
        <v>66</v>
      </c>
      <c r="G32" s="437">
        <v>18</v>
      </c>
      <c r="H32" s="437">
        <v>27.27272727272727</v>
      </c>
      <c r="I32" s="434">
        <v>17</v>
      </c>
      <c r="J32" s="438" t="s">
        <v>107</v>
      </c>
      <c r="K32" s="423">
        <v>346</v>
      </c>
      <c r="L32" s="423">
        <v>87</v>
      </c>
      <c r="M32" s="164">
        <v>25.144508670520231</v>
      </c>
      <c r="N32" s="423">
        <v>101</v>
      </c>
      <c r="O32" s="423">
        <v>27</v>
      </c>
      <c r="P32" s="164">
        <v>26.732673267326735</v>
      </c>
      <c r="Q32" s="434">
        <v>17</v>
      </c>
      <c r="R32" s="438" t="s">
        <v>107</v>
      </c>
      <c r="S32" s="165">
        <v>327</v>
      </c>
      <c r="T32" s="165">
        <v>25</v>
      </c>
      <c r="U32" s="164">
        <v>7.6452599388379197</v>
      </c>
    </row>
    <row r="33" spans="1:21" ht="15.75">
      <c r="A33" s="434">
        <v>18</v>
      </c>
      <c r="B33" s="435" t="s">
        <v>1069</v>
      </c>
      <c r="C33" s="433"/>
      <c r="D33" s="433"/>
      <c r="E33" s="436"/>
      <c r="F33" s="437"/>
      <c r="G33" s="437"/>
      <c r="H33" s="436"/>
      <c r="I33" s="434">
        <v>18</v>
      </c>
      <c r="J33" s="438" t="s">
        <v>1069</v>
      </c>
      <c r="K33" s="423"/>
      <c r="L33" s="423"/>
      <c r="M33" s="164"/>
      <c r="N33" s="423">
        <v>0</v>
      </c>
      <c r="O33" s="423">
        <v>0</v>
      </c>
      <c r="P33" s="164"/>
      <c r="Q33" s="434">
        <v>18</v>
      </c>
      <c r="R33" s="438" t="s">
        <v>1069</v>
      </c>
      <c r="S33" s="165"/>
      <c r="T33" s="165"/>
      <c r="U33" s="164"/>
    </row>
    <row r="34" spans="1:21" ht="15.75">
      <c r="A34" s="434"/>
      <c r="B34" s="435" t="s">
        <v>773</v>
      </c>
      <c r="C34" s="439">
        <v>916</v>
      </c>
      <c r="D34" s="440">
        <v>312</v>
      </c>
      <c r="E34" s="441">
        <v>34.061135371179041</v>
      </c>
      <c r="F34" s="439">
        <v>1681</v>
      </c>
      <c r="G34" s="439">
        <v>482</v>
      </c>
      <c r="H34" s="436">
        <v>28.673408685306367</v>
      </c>
      <c r="I34" s="431"/>
      <c r="J34" s="432" t="s">
        <v>773</v>
      </c>
      <c r="K34" s="427">
        <v>2437</v>
      </c>
      <c r="L34" s="427">
        <v>626</v>
      </c>
      <c r="M34" s="428">
        <v>25.687320475995072</v>
      </c>
      <c r="N34" s="427">
        <v>579</v>
      </c>
      <c r="O34" s="427">
        <v>148</v>
      </c>
      <c r="P34" s="428">
        <v>25.561312607944732</v>
      </c>
      <c r="Q34" s="431"/>
      <c r="R34" s="432" t="s">
        <v>773</v>
      </c>
      <c r="S34" s="172">
        <v>3353</v>
      </c>
      <c r="T34" s="172">
        <v>909</v>
      </c>
      <c r="U34" s="428">
        <v>27.110050700864896</v>
      </c>
    </row>
    <row r="35" spans="1:21" ht="15.75">
      <c r="A35" s="431" t="s">
        <v>776</v>
      </c>
      <c r="B35" s="432" t="s">
        <v>1070</v>
      </c>
      <c r="C35" s="433"/>
      <c r="D35" s="164"/>
      <c r="E35" s="425"/>
      <c r="F35" s="424"/>
      <c r="G35" s="424"/>
      <c r="H35" s="425"/>
      <c r="I35" s="434" t="s">
        <v>776</v>
      </c>
      <c r="J35" s="432" t="s">
        <v>1070</v>
      </c>
      <c r="K35" s="419"/>
      <c r="L35" s="164"/>
      <c r="M35" s="425"/>
      <c r="N35" s="425"/>
      <c r="O35" s="425"/>
      <c r="P35" s="425"/>
      <c r="Q35" s="431" t="s">
        <v>776</v>
      </c>
      <c r="R35" s="432" t="s">
        <v>1070</v>
      </c>
      <c r="S35" s="428"/>
      <c r="T35" s="429"/>
      <c r="U35" s="429"/>
    </row>
    <row r="36" spans="1:21" ht="15.75">
      <c r="A36" s="434">
        <v>1</v>
      </c>
      <c r="B36" s="435" t="s">
        <v>119</v>
      </c>
      <c r="C36" s="433">
        <v>16</v>
      </c>
      <c r="D36" s="433">
        <v>4</v>
      </c>
      <c r="E36" s="436">
        <v>25</v>
      </c>
      <c r="F36" s="433">
        <v>275</v>
      </c>
      <c r="G36" s="433">
        <v>21</v>
      </c>
      <c r="H36" s="436">
        <v>7.6363636363636367</v>
      </c>
      <c r="I36" s="442">
        <v>1</v>
      </c>
      <c r="J36" s="438" t="s">
        <v>119</v>
      </c>
      <c r="K36" s="423">
        <v>1553</v>
      </c>
      <c r="L36" s="423">
        <v>125</v>
      </c>
      <c r="M36" s="164">
        <v>8.0489375402446885</v>
      </c>
      <c r="N36" s="423">
        <v>120</v>
      </c>
      <c r="O36" s="423">
        <v>13</v>
      </c>
      <c r="P36" s="164">
        <v>10.833333333333334</v>
      </c>
      <c r="Q36" s="442">
        <v>1</v>
      </c>
      <c r="R36" s="438" t="s">
        <v>119</v>
      </c>
      <c r="S36" s="165">
        <v>2786</v>
      </c>
      <c r="T36" s="165">
        <v>213</v>
      </c>
      <c r="U36" s="164">
        <v>7.6453697056712135</v>
      </c>
    </row>
    <row r="37" spans="1:21" ht="15.75">
      <c r="A37" s="434">
        <v>2</v>
      </c>
      <c r="B37" s="435" t="s">
        <v>1071</v>
      </c>
      <c r="C37" s="433">
        <v>10</v>
      </c>
      <c r="D37" s="433">
        <v>5</v>
      </c>
      <c r="E37" s="436">
        <v>50</v>
      </c>
      <c r="F37" s="433">
        <v>80</v>
      </c>
      <c r="G37" s="433">
        <v>20</v>
      </c>
      <c r="H37" s="436">
        <v>25</v>
      </c>
      <c r="I37" s="434">
        <v>2</v>
      </c>
      <c r="J37" s="435" t="s">
        <v>1071</v>
      </c>
      <c r="K37" s="423">
        <v>4</v>
      </c>
      <c r="L37" s="423">
        <v>1</v>
      </c>
      <c r="M37" s="164">
        <v>25</v>
      </c>
      <c r="N37" s="423">
        <v>63</v>
      </c>
      <c r="O37" s="423">
        <v>47</v>
      </c>
      <c r="P37" s="164">
        <v>74.603174603174608</v>
      </c>
      <c r="Q37" s="434">
        <v>2</v>
      </c>
      <c r="R37" s="435" t="s">
        <v>1071</v>
      </c>
      <c r="S37" s="165">
        <v>71</v>
      </c>
      <c r="T37" s="165">
        <v>36</v>
      </c>
      <c r="U37" s="164">
        <v>50.704225352112672</v>
      </c>
    </row>
    <row r="38" spans="1:21" ht="15.75">
      <c r="A38" s="434">
        <v>3</v>
      </c>
      <c r="B38" s="435" t="s">
        <v>1072</v>
      </c>
      <c r="C38" s="437">
        <v>1</v>
      </c>
      <c r="D38" s="437">
        <v>0</v>
      </c>
      <c r="E38" s="436">
        <v>0</v>
      </c>
      <c r="F38" s="433"/>
      <c r="G38" s="433"/>
      <c r="H38" s="436"/>
      <c r="I38" s="434">
        <v>3</v>
      </c>
      <c r="J38" s="435" t="s">
        <v>1072</v>
      </c>
      <c r="K38" s="423">
        <v>179</v>
      </c>
      <c r="L38" s="423">
        <v>34</v>
      </c>
      <c r="M38" s="164">
        <v>18.994413407821227</v>
      </c>
      <c r="N38" s="423">
        <v>2</v>
      </c>
      <c r="O38" s="423">
        <v>1</v>
      </c>
      <c r="P38" s="423">
        <v>50</v>
      </c>
      <c r="Q38" s="434">
        <v>3</v>
      </c>
      <c r="R38" s="435" t="s">
        <v>1072</v>
      </c>
      <c r="S38" s="165">
        <v>32</v>
      </c>
      <c r="T38" s="165">
        <v>21</v>
      </c>
      <c r="U38" s="164">
        <v>65.625</v>
      </c>
    </row>
    <row r="39" spans="1:21" ht="15.75">
      <c r="A39" s="434"/>
      <c r="B39" s="435" t="s">
        <v>891</v>
      </c>
      <c r="C39" s="440">
        <v>27</v>
      </c>
      <c r="D39" s="440">
        <v>9</v>
      </c>
      <c r="E39" s="440">
        <v>33.333333333333329</v>
      </c>
      <c r="F39" s="439">
        <v>355</v>
      </c>
      <c r="G39" s="439">
        <v>41</v>
      </c>
      <c r="H39" s="441">
        <v>11.549295774647888</v>
      </c>
      <c r="I39" s="434"/>
      <c r="J39" s="432" t="s">
        <v>891</v>
      </c>
      <c r="K39" s="427">
        <v>1736</v>
      </c>
      <c r="L39" s="427">
        <v>160</v>
      </c>
      <c r="M39" s="428">
        <v>9.216589861751153</v>
      </c>
      <c r="N39" s="427">
        <v>185</v>
      </c>
      <c r="O39" s="427">
        <v>61</v>
      </c>
      <c r="P39" s="428">
        <v>32.972972972972975</v>
      </c>
      <c r="Q39" s="431"/>
      <c r="R39" s="432" t="s">
        <v>891</v>
      </c>
      <c r="S39" s="172">
        <v>2889</v>
      </c>
      <c r="T39" s="172">
        <v>270</v>
      </c>
      <c r="U39" s="428">
        <v>9.3457943925233646</v>
      </c>
    </row>
    <row r="40" spans="1:21" ht="15.75">
      <c r="A40" s="431" t="s">
        <v>784</v>
      </c>
      <c r="B40" s="432" t="s">
        <v>785</v>
      </c>
      <c r="C40" s="433"/>
      <c r="D40" s="164"/>
      <c r="E40" s="425"/>
      <c r="F40" s="424"/>
      <c r="G40" s="424"/>
      <c r="H40" s="425"/>
      <c r="I40" s="434" t="s">
        <v>784</v>
      </c>
      <c r="J40" s="432" t="s">
        <v>785</v>
      </c>
      <c r="K40" s="419"/>
      <c r="L40" s="164"/>
      <c r="M40" s="425"/>
      <c r="N40" s="425"/>
      <c r="O40" s="425"/>
      <c r="P40" s="425"/>
      <c r="Q40" s="431" t="s">
        <v>784</v>
      </c>
      <c r="R40" s="432" t="s">
        <v>785</v>
      </c>
      <c r="S40" s="428"/>
      <c r="T40" s="429"/>
      <c r="U40" s="429"/>
    </row>
    <row r="41" spans="1:21" ht="15.75">
      <c r="A41" s="434">
        <v>1</v>
      </c>
      <c r="B41" s="435" t="s">
        <v>56</v>
      </c>
      <c r="C41" s="433">
        <v>369</v>
      </c>
      <c r="D41" s="433">
        <v>39</v>
      </c>
      <c r="E41" s="436">
        <v>10.569105691056912</v>
      </c>
      <c r="F41" s="433">
        <v>3395</v>
      </c>
      <c r="G41" s="433">
        <v>143</v>
      </c>
      <c r="H41" s="436">
        <v>4.212076583210604</v>
      </c>
      <c r="I41" s="442">
        <v>1</v>
      </c>
      <c r="J41" s="438" t="s">
        <v>56</v>
      </c>
      <c r="K41" s="423">
        <v>29</v>
      </c>
      <c r="L41" s="423">
        <v>6</v>
      </c>
      <c r="M41" s="164">
        <v>20.689655172413794</v>
      </c>
      <c r="N41" s="423">
        <v>8</v>
      </c>
      <c r="O41" s="423">
        <v>0</v>
      </c>
      <c r="P41" s="423">
        <v>0</v>
      </c>
      <c r="Q41" s="442">
        <v>1</v>
      </c>
      <c r="R41" s="438" t="s">
        <v>56</v>
      </c>
      <c r="S41" s="165">
        <v>69</v>
      </c>
      <c r="T41" s="165">
        <v>12</v>
      </c>
      <c r="U41" s="164">
        <v>17.391304347826086</v>
      </c>
    </row>
    <row r="42" spans="1:21" ht="15.75">
      <c r="A42" s="434">
        <v>2</v>
      </c>
      <c r="B42" s="435" t="s">
        <v>788</v>
      </c>
      <c r="C42" s="433">
        <v>1296</v>
      </c>
      <c r="D42" s="433">
        <v>33</v>
      </c>
      <c r="E42" s="436">
        <v>2.5462962962962963</v>
      </c>
      <c r="F42" s="433">
        <v>4486</v>
      </c>
      <c r="G42" s="433">
        <v>102</v>
      </c>
      <c r="H42" s="436">
        <v>2.2737405260811414</v>
      </c>
      <c r="I42" s="442">
        <v>3</v>
      </c>
      <c r="J42" s="438" t="s">
        <v>788</v>
      </c>
      <c r="K42" s="423">
        <v>0</v>
      </c>
      <c r="L42" s="423">
        <v>0</v>
      </c>
      <c r="M42" s="164">
        <v>0</v>
      </c>
      <c r="N42" s="423"/>
      <c r="O42" s="423"/>
      <c r="P42" s="164"/>
      <c r="Q42" s="442">
        <v>3</v>
      </c>
      <c r="R42" s="438" t="s">
        <v>788</v>
      </c>
      <c r="S42" s="165"/>
      <c r="T42" s="165"/>
      <c r="U42" s="164"/>
    </row>
    <row r="43" spans="1:21" ht="15.75">
      <c r="A43" s="434">
        <v>3</v>
      </c>
      <c r="B43" s="435" t="s">
        <v>831</v>
      </c>
      <c r="C43" s="433">
        <v>1680</v>
      </c>
      <c r="D43" s="433">
        <v>136</v>
      </c>
      <c r="E43" s="436">
        <v>8.0952380952380949</v>
      </c>
      <c r="F43" s="433">
        <v>0</v>
      </c>
      <c r="G43" s="433">
        <v>0</v>
      </c>
      <c r="H43" s="436">
        <v>0</v>
      </c>
      <c r="I43" s="442">
        <v>4</v>
      </c>
      <c r="J43" s="438" t="s">
        <v>831</v>
      </c>
      <c r="K43" s="423">
        <v>65</v>
      </c>
      <c r="L43" s="423">
        <v>14</v>
      </c>
      <c r="M43" s="164">
        <v>21.53846153846154</v>
      </c>
      <c r="N43" s="423">
        <v>45</v>
      </c>
      <c r="O43" s="423">
        <v>1</v>
      </c>
      <c r="P43" s="164">
        <v>2.2222222222222223</v>
      </c>
      <c r="Q43" s="442">
        <v>4</v>
      </c>
      <c r="R43" s="438" t="s">
        <v>831</v>
      </c>
      <c r="S43" s="165">
        <v>510</v>
      </c>
      <c r="T43" s="165">
        <v>16</v>
      </c>
      <c r="U43" s="164">
        <v>3.1372549019607843</v>
      </c>
    </row>
    <row r="44" spans="1:21" ht="15.75">
      <c r="A44" s="434"/>
      <c r="B44" s="435" t="s">
        <v>790</v>
      </c>
      <c r="C44" s="439">
        <v>3345</v>
      </c>
      <c r="D44" s="439">
        <v>208</v>
      </c>
      <c r="E44" s="441">
        <v>6.218236173393124</v>
      </c>
      <c r="F44" s="439">
        <v>7881</v>
      </c>
      <c r="G44" s="439">
        <v>245</v>
      </c>
      <c r="H44" s="441">
        <v>3.1087425453622637</v>
      </c>
      <c r="I44" s="434"/>
      <c r="J44" s="432" t="s">
        <v>790</v>
      </c>
      <c r="K44" s="427">
        <v>94</v>
      </c>
      <c r="L44" s="427">
        <v>20</v>
      </c>
      <c r="M44" s="428">
        <v>21.276595744680851</v>
      </c>
      <c r="N44" s="427">
        <v>53</v>
      </c>
      <c r="O44" s="427">
        <v>1</v>
      </c>
      <c r="P44" s="164">
        <v>1.8867924528301887</v>
      </c>
      <c r="Q44" s="434"/>
      <c r="R44" s="435" t="s">
        <v>790</v>
      </c>
      <c r="S44" s="172">
        <v>579</v>
      </c>
      <c r="T44" s="172">
        <v>28</v>
      </c>
      <c r="U44" s="428">
        <v>4.8359240069084635</v>
      </c>
    </row>
    <row r="45" spans="1:21" ht="15.75">
      <c r="A45" s="434" t="s">
        <v>320</v>
      </c>
      <c r="B45" s="435" t="s">
        <v>1073</v>
      </c>
      <c r="C45" s="433">
        <v>7880</v>
      </c>
      <c r="D45" s="433">
        <v>1191</v>
      </c>
      <c r="E45" s="436">
        <v>15.114213197969542</v>
      </c>
      <c r="F45" s="433">
        <v>20563</v>
      </c>
      <c r="G45" s="433">
        <v>2701</v>
      </c>
      <c r="H45" s="436">
        <v>13.135242912026454</v>
      </c>
      <c r="I45" s="434" t="s">
        <v>320</v>
      </c>
      <c r="J45" s="432" t="s">
        <v>1073</v>
      </c>
      <c r="K45" s="423">
        <v>17538</v>
      </c>
      <c r="L45" s="423">
        <v>4557</v>
      </c>
      <c r="M45" s="164">
        <v>25.983578515224089</v>
      </c>
      <c r="N45" s="423">
        <v>5635</v>
      </c>
      <c r="O45" s="423">
        <v>1704</v>
      </c>
      <c r="P45" s="164">
        <v>30.239574090505766</v>
      </c>
      <c r="Q45" s="434" t="s">
        <v>320</v>
      </c>
      <c r="R45" s="435" t="s">
        <v>1073</v>
      </c>
      <c r="S45" s="172">
        <v>30849</v>
      </c>
      <c r="T45" s="172">
        <v>5250</v>
      </c>
      <c r="U45" s="428">
        <v>17.018379850238258</v>
      </c>
    </row>
    <row r="46" spans="1:21" ht="15.75">
      <c r="A46" s="443" t="s">
        <v>397</v>
      </c>
      <c r="B46" s="435" t="s">
        <v>1074</v>
      </c>
      <c r="C46" s="433"/>
      <c r="D46" s="164"/>
      <c r="E46" s="425"/>
      <c r="F46" s="424"/>
      <c r="G46" s="424"/>
      <c r="H46" s="425"/>
      <c r="I46" s="443" t="s">
        <v>397</v>
      </c>
      <c r="J46" s="432" t="s">
        <v>1074</v>
      </c>
      <c r="K46" s="419"/>
      <c r="L46" s="164"/>
      <c r="M46" s="425"/>
      <c r="N46" s="425"/>
      <c r="O46" s="425"/>
      <c r="P46" s="425"/>
      <c r="Q46" s="443" t="s">
        <v>397</v>
      </c>
      <c r="R46" s="435" t="s">
        <v>1074</v>
      </c>
      <c r="S46" s="165"/>
      <c r="T46" s="424"/>
      <c r="U46" s="425"/>
    </row>
    <row r="47" spans="1:21" ht="15.75">
      <c r="A47" s="434">
        <v>1</v>
      </c>
      <c r="B47" s="435" t="s">
        <v>795</v>
      </c>
      <c r="C47" s="433"/>
      <c r="D47" s="433"/>
      <c r="E47" s="436"/>
      <c r="F47" s="433"/>
      <c r="G47" s="433"/>
      <c r="H47" s="436"/>
      <c r="I47" s="442">
        <v>1</v>
      </c>
      <c r="J47" s="438" t="s">
        <v>795</v>
      </c>
      <c r="K47" s="423"/>
      <c r="L47" s="423"/>
      <c r="M47" s="423"/>
      <c r="N47" s="423"/>
      <c r="O47" s="423"/>
      <c r="P47" s="423"/>
      <c r="Q47" s="442">
        <v>1</v>
      </c>
      <c r="R47" s="438" t="s">
        <v>795</v>
      </c>
      <c r="S47" s="165"/>
      <c r="T47" s="165"/>
      <c r="U47" s="164"/>
    </row>
    <row r="48" spans="1:21" ht="15.75">
      <c r="A48" s="434">
        <v>2</v>
      </c>
      <c r="B48" s="435" t="s">
        <v>796</v>
      </c>
      <c r="C48" s="433"/>
      <c r="D48" s="433"/>
      <c r="E48" s="436"/>
      <c r="F48" s="433"/>
      <c r="G48" s="433"/>
      <c r="H48" s="436"/>
      <c r="I48" s="434">
        <v>2</v>
      </c>
      <c r="J48" s="435" t="s">
        <v>796</v>
      </c>
      <c r="K48" s="423"/>
      <c r="L48" s="423"/>
      <c r="M48" s="423"/>
      <c r="N48" s="423"/>
      <c r="O48" s="423"/>
      <c r="P48" s="423"/>
      <c r="Q48" s="434">
        <v>2</v>
      </c>
      <c r="R48" s="435" t="s">
        <v>796</v>
      </c>
      <c r="S48" s="165"/>
      <c r="T48" s="165"/>
      <c r="U48" s="164"/>
    </row>
    <row r="49" spans="1:21" ht="15.75">
      <c r="A49" s="434">
        <v>3</v>
      </c>
      <c r="B49" s="435" t="s">
        <v>1075</v>
      </c>
      <c r="C49" s="433"/>
      <c r="D49" s="433"/>
      <c r="E49" s="436"/>
      <c r="F49" s="433"/>
      <c r="G49" s="433"/>
      <c r="H49" s="436"/>
      <c r="I49" s="442">
        <v>3</v>
      </c>
      <c r="J49" s="438" t="s">
        <v>1075</v>
      </c>
      <c r="K49" s="423"/>
      <c r="L49" s="423"/>
      <c r="M49" s="423"/>
      <c r="N49" s="423"/>
      <c r="O49" s="423"/>
      <c r="P49" s="423"/>
      <c r="Q49" s="442">
        <v>3</v>
      </c>
      <c r="R49" s="438" t="s">
        <v>1075</v>
      </c>
      <c r="S49" s="165"/>
      <c r="T49" s="165"/>
      <c r="U49" s="164"/>
    </row>
    <row r="50" spans="1:21" ht="15.75">
      <c r="A50" s="434">
        <v>4</v>
      </c>
      <c r="B50" s="435" t="s">
        <v>1076</v>
      </c>
      <c r="C50" s="433"/>
      <c r="D50" s="433"/>
      <c r="E50" s="436"/>
      <c r="F50" s="433"/>
      <c r="G50" s="433"/>
      <c r="H50" s="436"/>
      <c r="I50" s="434">
        <v>4</v>
      </c>
      <c r="J50" s="435" t="s">
        <v>1076</v>
      </c>
      <c r="K50" s="423"/>
      <c r="L50" s="423"/>
      <c r="M50" s="423"/>
      <c r="N50" s="423"/>
      <c r="O50" s="423"/>
      <c r="P50" s="423"/>
      <c r="Q50" s="434">
        <v>4</v>
      </c>
      <c r="R50" s="435" t="s">
        <v>1076</v>
      </c>
      <c r="S50" s="165"/>
      <c r="T50" s="165"/>
      <c r="U50" s="164"/>
    </row>
    <row r="51" spans="1:21" ht="15.75">
      <c r="A51" s="434"/>
      <c r="B51" s="435" t="s">
        <v>798</v>
      </c>
      <c r="C51" s="433"/>
      <c r="D51" s="433"/>
      <c r="E51" s="436"/>
      <c r="F51" s="433"/>
      <c r="G51" s="433"/>
      <c r="H51" s="436"/>
      <c r="I51" s="434"/>
      <c r="J51" s="432" t="s">
        <v>798</v>
      </c>
      <c r="K51" s="423"/>
      <c r="L51" s="423"/>
      <c r="M51" s="423"/>
      <c r="N51" s="423"/>
      <c r="O51" s="423"/>
      <c r="P51" s="423"/>
      <c r="Q51" s="434"/>
      <c r="R51" s="435" t="s">
        <v>798</v>
      </c>
      <c r="S51" s="165"/>
      <c r="T51" s="165"/>
      <c r="U51" s="164"/>
    </row>
    <row r="52" spans="1:21" ht="15.75">
      <c r="A52" s="434" t="s">
        <v>1077</v>
      </c>
      <c r="B52" s="435" t="s">
        <v>800</v>
      </c>
      <c r="C52" s="433"/>
      <c r="D52" s="433"/>
      <c r="E52" s="436"/>
      <c r="F52" s="433"/>
      <c r="G52" s="433"/>
      <c r="H52" s="436"/>
      <c r="I52" s="442" t="s">
        <v>1077</v>
      </c>
      <c r="J52" s="438" t="s">
        <v>800</v>
      </c>
      <c r="K52" s="423"/>
      <c r="L52" s="423"/>
      <c r="M52" s="423"/>
      <c r="N52" s="423"/>
      <c r="O52" s="423"/>
      <c r="P52" s="423"/>
      <c r="Q52" s="442" t="s">
        <v>1077</v>
      </c>
      <c r="R52" s="438" t="s">
        <v>800</v>
      </c>
      <c r="S52" s="165"/>
      <c r="T52" s="165"/>
      <c r="U52" s="164"/>
    </row>
    <row r="53" spans="1:21" ht="15.75">
      <c r="A53" s="444"/>
      <c r="B53" s="432" t="s">
        <v>75</v>
      </c>
      <c r="C53" s="439">
        <v>7880</v>
      </c>
      <c r="D53" s="439">
        <v>1191</v>
      </c>
      <c r="E53" s="441">
        <v>15.114213197969542</v>
      </c>
      <c r="F53" s="439">
        <v>20563</v>
      </c>
      <c r="G53" s="439">
        <v>2701</v>
      </c>
      <c r="H53" s="441">
        <v>13.135242912026454</v>
      </c>
      <c r="I53" s="444"/>
      <c r="J53" s="432" t="s">
        <v>75</v>
      </c>
      <c r="K53" s="427">
        <v>17538</v>
      </c>
      <c r="L53" s="427">
        <v>4557</v>
      </c>
      <c r="M53" s="428">
        <v>25.983578515224089</v>
      </c>
      <c r="N53" s="427">
        <v>5635</v>
      </c>
      <c r="O53" s="427">
        <v>1704</v>
      </c>
      <c r="P53" s="428">
        <v>30.239574090505766</v>
      </c>
      <c r="Q53" s="444"/>
      <c r="R53" s="435" t="s">
        <v>75</v>
      </c>
      <c r="S53" s="172">
        <v>30849</v>
      </c>
      <c r="T53" s="172">
        <v>5250</v>
      </c>
      <c r="U53" s="428">
        <v>17.018379850238258</v>
      </c>
    </row>
  </sheetData>
  <mergeCells count="20">
    <mergeCell ref="A1:H1"/>
    <mergeCell ref="I1:P1"/>
    <mergeCell ref="Q1:U1"/>
    <mergeCell ref="A2:H2"/>
    <mergeCell ref="I2:P2"/>
    <mergeCell ref="R2:U2"/>
    <mergeCell ref="N4:P4"/>
    <mergeCell ref="Q4:Q5"/>
    <mergeCell ref="R4:R5"/>
    <mergeCell ref="S4:U4"/>
    <mergeCell ref="A3:A4"/>
    <mergeCell ref="B3:B4"/>
    <mergeCell ref="C3:H3"/>
    <mergeCell ref="I3:P3"/>
    <mergeCell ref="R3:U3"/>
    <mergeCell ref="C4:E4"/>
    <mergeCell ref="F4:H4"/>
    <mergeCell ref="I4:I5"/>
    <mergeCell ref="J4:J5"/>
    <mergeCell ref="K4:M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6"/>
  <sheetViews>
    <sheetView topLeftCell="A25" workbookViewId="0">
      <selection activeCell="G33" sqref="G33"/>
    </sheetView>
  </sheetViews>
  <sheetFormatPr defaultColWidth="18.85546875" defaultRowHeight="12.75"/>
  <cols>
    <col min="1" max="2" width="18.85546875" style="281"/>
    <col min="3" max="3" width="15.28515625" style="281" customWidth="1"/>
    <col min="4" max="4" width="12.42578125" style="281" customWidth="1"/>
    <col min="5" max="5" width="13" style="281" customWidth="1"/>
    <col min="6" max="6" width="12" style="281" customWidth="1"/>
    <col min="7" max="7" width="14.42578125" style="281" customWidth="1"/>
    <col min="8" max="8" width="14.28515625" style="281" customWidth="1"/>
    <col min="9" max="9" width="12.28515625" style="281" customWidth="1"/>
    <col min="10" max="10" width="16.140625" style="281" customWidth="1"/>
    <col min="11" max="11" width="14.140625" style="281" customWidth="1"/>
    <col min="12" max="16384" width="18.85546875" style="281"/>
  </cols>
  <sheetData>
    <row r="1" spans="1:14" ht="14.25">
      <c r="A1" s="735" t="s">
        <v>1078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</row>
    <row r="2" spans="1:14" ht="14.25">
      <c r="A2" s="735" t="s">
        <v>1079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</row>
    <row r="3" spans="1:14" ht="15.75">
      <c r="A3" s="728" t="s">
        <v>1080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</row>
    <row r="4" spans="1:14" ht="14.25">
      <c r="A4" s="736" t="s">
        <v>1081</v>
      </c>
      <c r="B4" s="736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</row>
    <row r="5" spans="1:14">
      <c r="A5" s="737" t="s">
        <v>1049</v>
      </c>
      <c r="B5" s="739" t="s">
        <v>5</v>
      </c>
      <c r="C5" s="731" t="s">
        <v>1082</v>
      </c>
      <c r="D5" s="732"/>
      <c r="E5" s="741" t="s">
        <v>1083</v>
      </c>
      <c r="F5" s="742"/>
      <c r="G5" s="731" t="s">
        <v>1084</v>
      </c>
      <c r="H5" s="732"/>
      <c r="I5" s="731" t="s">
        <v>1085</v>
      </c>
      <c r="J5" s="732"/>
      <c r="K5" s="731" t="s">
        <v>1086</v>
      </c>
      <c r="L5" s="732"/>
      <c r="M5" s="731" t="s">
        <v>1087</v>
      </c>
      <c r="N5" s="732"/>
    </row>
    <row r="6" spans="1:14">
      <c r="A6" s="738"/>
      <c r="B6" s="740"/>
      <c r="C6" s="445" t="s">
        <v>950</v>
      </c>
      <c r="D6" s="445" t="s">
        <v>1088</v>
      </c>
      <c r="E6" s="445" t="s">
        <v>950</v>
      </c>
      <c r="F6" s="445" t="s">
        <v>1088</v>
      </c>
      <c r="G6" s="445" t="s">
        <v>950</v>
      </c>
      <c r="H6" s="445" t="s">
        <v>1088</v>
      </c>
      <c r="I6" s="445" t="s">
        <v>950</v>
      </c>
      <c r="J6" s="445" t="s">
        <v>1088</v>
      </c>
      <c r="K6" s="445" t="s">
        <v>950</v>
      </c>
      <c r="L6" s="445" t="s">
        <v>1088</v>
      </c>
      <c r="M6" s="445" t="s">
        <v>950</v>
      </c>
      <c r="N6" s="445" t="s">
        <v>1088</v>
      </c>
    </row>
    <row r="7" spans="1:14">
      <c r="A7" s="446" t="s">
        <v>765</v>
      </c>
      <c r="B7" s="447" t="s">
        <v>1089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</row>
    <row r="8" spans="1:14">
      <c r="A8" s="449">
        <v>1</v>
      </c>
      <c r="B8" s="450" t="s">
        <v>93</v>
      </c>
      <c r="C8" s="448">
        <v>90400</v>
      </c>
      <c r="D8" s="448">
        <v>271926</v>
      </c>
      <c r="E8" s="448">
        <v>37708</v>
      </c>
      <c r="F8" s="448">
        <v>59400</v>
      </c>
      <c r="G8" s="448">
        <v>19205</v>
      </c>
      <c r="H8" s="448">
        <v>75380</v>
      </c>
      <c r="I8" s="448">
        <v>15132</v>
      </c>
      <c r="J8" s="448">
        <v>19222</v>
      </c>
      <c r="K8" s="448">
        <v>11824</v>
      </c>
      <c r="L8" s="448">
        <v>102895</v>
      </c>
      <c r="M8" s="448">
        <v>1295052</v>
      </c>
      <c r="N8" s="448">
        <v>4809300</v>
      </c>
    </row>
    <row r="9" spans="1:14">
      <c r="A9" s="449">
        <v>2</v>
      </c>
      <c r="B9" s="450" t="s">
        <v>26</v>
      </c>
      <c r="C9" s="448">
        <v>34535</v>
      </c>
      <c r="D9" s="448">
        <v>88825</v>
      </c>
      <c r="E9" s="448">
        <v>20963</v>
      </c>
      <c r="F9" s="448">
        <v>18334</v>
      </c>
      <c r="G9" s="448">
        <v>7134</v>
      </c>
      <c r="H9" s="448">
        <v>14761</v>
      </c>
      <c r="I9" s="448">
        <v>8160</v>
      </c>
      <c r="J9" s="448">
        <v>8132</v>
      </c>
      <c r="K9" s="448">
        <v>3261</v>
      </c>
      <c r="L9" s="448">
        <v>47432</v>
      </c>
      <c r="M9" s="448">
        <v>397339</v>
      </c>
      <c r="N9" s="448">
        <v>2198460</v>
      </c>
    </row>
    <row r="10" spans="1:14">
      <c r="A10" s="449">
        <v>3</v>
      </c>
      <c r="B10" s="450" t="s">
        <v>47</v>
      </c>
      <c r="C10" s="448">
        <v>117715</v>
      </c>
      <c r="D10" s="448">
        <v>131030</v>
      </c>
      <c r="E10" s="448">
        <v>28314</v>
      </c>
      <c r="F10" s="448">
        <v>29185</v>
      </c>
      <c r="G10" s="448">
        <v>25229</v>
      </c>
      <c r="H10" s="448">
        <v>34137</v>
      </c>
      <c r="I10" s="448">
        <v>19378</v>
      </c>
      <c r="J10" s="448">
        <v>24419</v>
      </c>
      <c r="K10" s="448">
        <v>37834</v>
      </c>
      <c r="L10" s="448">
        <v>26009</v>
      </c>
      <c r="M10" s="448">
        <v>708062</v>
      </c>
      <c r="N10" s="448">
        <v>2434345</v>
      </c>
    </row>
    <row r="11" spans="1:14">
      <c r="A11" s="449">
        <v>4</v>
      </c>
      <c r="B11" s="450" t="s">
        <v>94</v>
      </c>
      <c r="C11" s="448">
        <v>16542</v>
      </c>
      <c r="D11" s="448">
        <v>15758</v>
      </c>
      <c r="E11" s="448">
        <v>4650</v>
      </c>
      <c r="F11" s="448">
        <v>3173</v>
      </c>
      <c r="G11" s="448">
        <v>1308</v>
      </c>
      <c r="H11" s="448">
        <v>1411</v>
      </c>
      <c r="I11" s="448">
        <v>5663</v>
      </c>
      <c r="J11" s="448">
        <v>2595</v>
      </c>
      <c r="K11" s="448">
        <v>3314</v>
      </c>
      <c r="L11" s="448">
        <v>1467</v>
      </c>
      <c r="M11" s="448">
        <v>217282</v>
      </c>
      <c r="N11" s="448">
        <v>703112</v>
      </c>
    </row>
    <row r="12" spans="1:14" s="453" customFormat="1">
      <c r="A12" s="451">
        <v>5</v>
      </c>
      <c r="B12" s="452" t="s">
        <v>95</v>
      </c>
      <c r="C12" s="448">
        <v>109618</v>
      </c>
      <c r="D12" s="448">
        <v>235665</v>
      </c>
      <c r="E12" s="448">
        <v>92784</v>
      </c>
      <c r="F12" s="448">
        <v>120112</v>
      </c>
      <c r="G12" s="448">
        <v>7817</v>
      </c>
      <c r="H12" s="448">
        <v>22200</v>
      </c>
      <c r="I12" s="448">
        <v>0</v>
      </c>
      <c r="J12" s="448">
        <v>0</v>
      </c>
      <c r="K12" s="448">
        <v>4506</v>
      </c>
      <c r="L12" s="448">
        <v>85111</v>
      </c>
      <c r="M12" s="448">
        <v>735103</v>
      </c>
      <c r="N12" s="448">
        <v>4564963</v>
      </c>
    </row>
    <row r="13" spans="1:14">
      <c r="A13" s="449">
        <v>6</v>
      </c>
      <c r="B13" s="450" t="s">
        <v>96</v>
      </c>
      <c r="C13" s="448">
        <v>72094</v>
      </c>
      <c r="D13" s="448">
        <v>94418</v>
      </c>
      <c r="E13" s="448">
        <v>37710</v>
      </c>
      <c r="F13" s="448">
        <v>52482</v>
      </c>
      <c r="G13" s="448">
        <v>24178</v>
      </c>
      <c r="H13" s="448">
        <v>5416</v>
      </c>
      <c r="I13" s="448">
        <v>3492</v>
      </c>
      <c r="J13" s="448">
        <v>13784</v>
      </c>
      <c r="K13" s="448">
        <v>2238</v>
      </c>
      <c r="L13" s="448">
        <v>15790</v>
      </c>
      <c r="M13" s="448">
        <v>834174</v>
      </c>
      <c r="N13" s="448">
        <v>3056754</v>
      </c>
    </row>
    <row r="14" spans="1:14">
      <c r="A14" s="449">
        <v>7</v>
      </c>
      <c r="B14" s="450" t="s">
        <v>51</v>
      </c>
      <c r="C14" s="448">
        <v>44468</v>
      </c>
      <c r="D14" s="448">
        <v>49610</v>
      </c>
      <c r="E14" s="448">
        <v>32161</v>
      </c>
      <c r="F14" s="448">
        <v>28450</v>
      </c>
      <c r="G14" s="448">
        <v>4574</v>
      </c>
      <c r="H14" s="448">
        <v>8966</v>
      </c>
      <c r="I14" s="448">
        <v>1246</v>
      </c>
      <c r="J14" s="448">
        <v>1761</v>
      </c>
      <c r="K14" s="448">
        <v>2897</v>
      </c>
      <c r="L14" s="448">
        <v>3250</v>
      </c>
      <c r="M14" s="448">
        <v>477602</v>
      </c>
      <c r="N14" s="448">
        <v>1876419</v>
      </c>
    </row>
    <row r="15" spans="1:14">
      <c r="A15" s="454"/>
      <c r="B15" s="447" t="s">
        <v>1064</v>
      </c>
      <c r="C15" s="455">
        <v>485372</v>
      </c>
      <c r="D15" s="455">
        <v>887232</v>
      </c>
      <c r="E15" s="455">
        <v>254290</v>
      </c>
      <c r="F15" s="455">
        <v>311136</v>
      </c>
      <c r="G15" s="455">
        <v>89445</v>
      </c>
      <c r="H15" s="455">
        <v>162271</v>
      </c>
      <c r="I15" s="455">
        <v>53071</v>
      </c>
      <c r="J15" s="455">
        <v>69913</v>
      </c>
      <c r="K15" s="455">
        <v>65874</v>
      </c>
      <c r="L15" s="455">
        <v>281954</v>
      </c>
      <c r="M15" s="455">
        <v>4664614</v>
      </c>
      <c r="N15" s="455">
        <v>19643353</v>
      </c>
    </row>
    <row r="16" spans="1:14">
      <c r="A16" s="446" t="s">
        <v>1065</v>
      </c>
      <c r="B16" s="447" t="s">
        <v>1066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56"/>
    </row>
    <row r="17" spans="1:14" ht="15.75">
      <c r="A17" s="434">
        <v>1</v>
      </c>
      <c r="B17" s="435" t="s">
        <v>13</v>
      </c>
      <c r="C17" s="448">
        <v>1789</v>
      </c>
      <c r="D17" s="448">
        <v>18721</v>
      </c>
      <c r="E17" s="448">
        <v>421</v>
      </c>
      <c r="F17" s="448">
        <v>988</v>
      </c>
      <c r="G17" s="448">
        <v>691</v>
      </c>
      <c r="H17" s="448">
        <v>3521</v>
      </c>
      <c r="I17" s="448">
        <v>6</v>
      </c>
      <c r="J17" s="448">
        <v>48</v>
      </c>
      <c r="K17" s="448">
        <v>541</v>
      </c>
      <c r="L17" s="448">
        <v>13579</v>
      </c>
      <c r="M17" s="448">
        <v>16583</v>
      </c>
      <c r="N17" s="448">
        <v>236051</v>
      </c>
    </row>
    <row r="18" spans="1:14" ht="15.75">
      <c r="A18" s="434">
        <v>2</v>
      </c>
      <c r="B18" s="435" t="s">
        <v>15</v>
      </c>
      <c r="C18" s="448">
        <v>3114</v>
      </c>
      <c r="D18" s="448">
        <v>20912</v>
      </c>
      <c r="E18" s="448">
        <v>641</v>
      </c>
      <c r="F18" s="448">
        <v>782</v>
      </c>
      <c r="G18" s="448">
        <v>2602</v>
      </c>
      <c r="H18" s="448">
        <v>5128</v>
      </c>
      <c r="I18" s="448">
        <v>825</v>
      </c>
      <c r="J18" s="448">
        <v>656</v>
      </c>
      <c r="K18" s="448">
        <v>0</v>
      </c>
      <c r="L18" s="448">
        <v>0</v>
      </c>
      <c r="M18" s="448">
        <v>27968</v>
      </c>
      <c r="N18" s="448">
        <v>526912</v>
      </c>
    </row>
    <row r="19" spans="1:14" ht="15.75">
      <c r="A19" s="434">
        <v>3</v>
      </c>
      <c r="B19" s="435" t="s">
        <v>17</v>
      </c>
      <c r="C19" s="448">
        <v>7655</v>
      </c>
      <c r="D19" s="448">
        <v>16721</v>
      </c>
      <c r="E19" s="448">
        <v>4258</v>
      </c>
      <c r="F19" s="448">
        <v>5912</v>
      </c>
      <c r="G19" s="448">
        <v>1895</v>
      </c>
      <c r="H19" s="448">
        <v>3952</v>
      </c>
      <c r="I19" s="448">
        <v>698</v>
      </c>
      <c r="J19" s="448">
        <v>3485</v>
      </c>
      <c r="K19" s="448">
        <v>890</v>
      </c>
      <c r="L19" s="448">
        <v>2211</v>
      </c>
      <c r="M19" s="448">
        <v>51776</v>
      </c>
      <c r="N19" s="448">
        <v>610096</v>
      </c>
    </row>
    <row r="20" spans="1:14" ht="15.75">
      <c r="A20" s="434">
        <v>4</v>
      </c>
      <c r="B20" s="438" t="s">
        <v>97</v>
      </c>
      <c r="C20" s="448">
        <v>10110</v>
      </c>
      <c r="D20" s="448">
        <v>50833</v>
      </c>
      <c r="E20" s="448">
        <v>5442</v>
      </c>
      <c r="F20" s="448">
        <v>11198</v>
      </c>
      <c r="G20" s="448">
        <v>2212</v>
      </c>
      <c r="H20" s="448">
        <v>8598</v>
      </c>
      <c r="I20" s="448">
        <v>1327</v>
      </c>
      <c r="J20" s="448">
        <v>4812</v>
      </c>
      <c r="K20" s="448">
        <v>508</v>
      </c>
      <c r="L20" s="448">
        <v>24142</v>
      </c>
      <c r="M20" s="448">
        <v>109723</v>
      </c>
      <c r="N20" s="448">
        <v>981956</v>
      </c>
    </row>
    <row r="21" spans="1:14" ht="15.75">
      <c r="A21" s="434">
        <v>5</v>
      </c>
      <c r="B21" s="438" t="s">
        <v>19</v>
      </c>
      <c r="C21" s="448">
        <v>2078</v>
      </c>
      <c r="D21" s="448">
        <v>13728</v>
      </c>
      <c r="E21" s="448">
        <v>567</v>
      </c>
      <c r="F21" s="448">
        <v>2873</v>
      </c>
      <c r="G21" s="448">
        <v>1229</v>
      </c>
      <c r="H21" s="448">
        <v>4674</v>
      </c>
      <c r="I21" s="448">
        <v>0</v>
      </c>
      <c r="J21" s="448">
        <v>0</v>
      </c>
      <c r="K21" s="448">
        <v>224</v>
      </c>
      <c r="L21" s="448">
        <v>7953</v>
      </c>
      <c r="M21" s="448">
        <v>26895</v>
      </c>
      <c r="N21" s="448">
        <v>347167</v>
      </c>
    </row>
    <row r="22" spans="1:14" ht="15.75">
      <c r="A22" s="434">
        <v>6</v>
      </c>
      <c r="B22" s="435" t="s">
        <v>98</v>
      </c>
      <c r="C22" s="448">
        <v>7445</v>
      </c>
      <c r="D22" s="448">
        <v>12179</v>
      </c>
      <c r="E22" s="448">
        <v>1328</v>
      </c>
      <c r="F22" s="448">
        <v>1862</v>
      </c>
      <c r="G22" s="448">
        <v>3001</v>
      </c>
      <c r="H22" s="448">
        <v>4699</v>
      </c>
      <c r="I22" s="448">
        <v>184</v>
      </c>
      <c r="J22" s="448">
        <v>37</v>
      </c>
      <c r="K22" s="448">
        <v>2200</v>
      </c>
      <c r="L22" s="448">
        <v>3183</v>
      </c>
      <c r="M22" s="448">
        <v>74803</v>
      </c>
      <c r="N22" s="448">
        <v>504241</v>
      </c>
    </row>
    <row r="23" spans="1:14" ht="15.75">
      <c r="A23" s="434">
        <v>7</v>
      </c>
      <c r="B23" s="438" t="s">
        <v>28</v>
      </c>
      <c r="C23" s="448">
        <v>1289</v>
      </c>
      <c r="D23" s="448">
        <v>10899</v>
      </c>
      <c r="E23" s="448">
        <v>305</v>
      </c>
      <c r="F23" s="448">
        <v>305</v>
      </c>
      <c r="G23" s="448">
        <v>714</v>
      </c>
      <c r="H23" s="448">
        <v>701</v>
      </c>
      <c r="I23" s="448">
        <v>0</v>
      </c>
      <c r="J23" s="448">
        <v>0</v>
      </c>
      <c r="K23" s="448">
        <v>301</v>
      </c>
      <c r="L23" s="448">
        <v>814</v>
      </c>
      <c r="M23" s="448">
        <v>13422</v>
      </c>
      <c r="N23" s="448">
        <v>111911</v>
      </c>
    </row>
    <row r="24" spans="1:14" ht="15.75">
      <c r="A24" s="434">
        <v>8</v>
      </c>
      <c r="B24" s="438" t="s">
        <v>32</v>
      </c>
      <c r="C24" s="448">
        <v>3304</v>
      </c>
      <c r="D24" s="448">
        <v>12614</v>
      </c>
      <c r="E24" s="448">
        <v>789</v>
      </c>
      <c r="F24" s="448">
        <v>2578</v>
      </c>
      <c r="G24" s="448">
        <v>856</v>
      </c>
      <c r="H24" s="448">
        <v>1547</v>
      </c>
      <c r="I24" s="448">
        <v>291</v>
      </c>
      <c r="J24" s="448">
        <v>541</v>
      </c>
      <c r="K24" s="448">
        <v>1009</v>
      </c>
      <c r="L24" s="448">
        <v>7100</v>
      </c>
      <c r="M24" s="448">
        <v>61338</v>
      </c>
      <c r="N24" s="448">
        <v>456780</v>
      </c>
    </row>
    <row r="25" spans="1:14" ht="15.75">
      <c r="A25" s="434">
        <v>9</v>
      </c>
      <c r="B25" s="438" t="s">
        <v>99</v>
      </c>
      <c r="C25" s="448">
        <v>4529</v>
      </c>
      <c r="D25" s="448">
        <v>90819</v>
      </c>
      <c r="E25" s="448">
        <v>841</v>
      </c>
      <c r="F25" s="448">
        <v>25429</v>
      </c>
      <c r="G25" s="448">
        <v>709</v>
      </c>
      <c r="H25" s="448">
        <v>1816</v>
      </c>
      <c r="I25" s="448">
        <v>543</v>
      </c>
      <c r="J25" s="448">
        <v>25430</v>
      </c>
      <c r="K25" s="448">
        <v>136</v>
      </c>
      <c r="L25" s="448">
        <v>9082</v>
      </c>
      <c r="M25" s="448">
        <v>150975</v>
      </c>
      <c r="N25" s="448">
        <v>756821</v>
      </c>
    </row>
    <row r="26" spans="1:14" ht="15.75">
      <c r="A26" s="434">
        <v>10</v>
      </c>
      <c r="B26" s="438" t="s">
        <v>100</v>
      </c>
      <c r="C26" s="448">
        <v>1921</v>
      </c>
      <c r="D26" s="448">
        <v>9322</v>
      </c>
      <c r="E26" s="448">
        <v>527</v>
      </c>
      <c r="F26" s="448">
        <v>1484</v>
      </c>
      <c r="G26" s="448">
        <v>883</v>
      </c>
      <c r="H26" s="448">
        <v>1243</v>
      </c>
      <c r="I26" s="448">
        <v>0</v>
      </c>
      <c r="J26" s="448">
        <v>0</v>
      </c>
      <c r="K26" s="448">
        <v>173</v>
      </c>
      <c r="L26" s="448">
        <v>5388</v>
      </c>
      <c r="M26" s="448">
        <v>16186</v>
      </c>
      <c r="N26" s="448">
        <v>278008</v>
      </c>
    </row>
    <row r="27" spans="1:14" ht="15.75">
      <c r="A27" s="434">
        <v>11</v>
      </c>
      <c r="B27" s="438" t="s">
        <v>1090</v>
      </c>
      <c r="C27" s="448">
        <v>3829</v>
      </c>
      <c r="D27" s="448">
        <v>100315</v>
      </c>
      <c r="E27" s="448">
        <v>1571</v>
      </c>
      <c r="F27" s="448">
        <v>1552</v>
      </c>
      <c r="G27" s="448">
        <v>1026</v>
      </c>
      <c r="H27" s="448">
        <v>21815</v>
      </c>
      <c r="I27" s="448">
        <v>0</v>
      </c>
      <c r="J27" s="448">
        <v>0</v>
      </c>
      <c r="K27" s="448">
        <v>915</v>
      </c>
      <c r="L27" s="448">
        <v>75938</v>
      </c>
      <c r="M27" s="448">
        <v>43956</v>
      </c>
      <c r="N27" s="448">
        <v>966178</v>
      </c>
    </row>
    <row r="28" spans="1:14" ht="15.75">
      <c r="A28" s="434">
        <v>12</v>
      </c>
      <c r="B28" s="438" t="s">
        <v>102</v>
      </c>
      <c r="C28" s="448">
        <v>290</v>
      </c>
      <c r="D28" s="448">
        <v>1037</v>
      </c>
      <c r="E28" s="448">
        <v>22</v>
      </c>
      <c r="F28" s="448">
        <v>5</v>
      </c>
      <c r="G28" s="448">
        <v>159</v>
      </c>
      <c r="H28" s="448">
        <v>681</v>
      </c>
      <c r="I28" s="448">
        <v>0</v>
      </c>
      <c r="J28" s="448">
        <v>0</v>
      </c>
      <c r="K28" s="448">
        <v>80</v>
      </c>
      <c r="L28" s="448">
        <v>209</v>
      </c>
      <c r="M28" s="448">
        <v>2132</v>
      </c>
      <c r="N28" s="448">
        <v>178705</v>
      </c>
    </row>
    <row r="29" spans="1:14" ht="15.75">
      <c r="A29" s="434">
        <v>13</v>
      </c>
      <c r="B29" s="438" t="s">
        <v>103</v>
      </c>
      <c r="C29" s="448">
        <v>57</v>
      </c>
      <c r="D29" s="448">
        <v>729</v>
      </c>
      <c r="E29" s="448">
        <v>0</v>
      </c>
      <c r="F29" s="448">
        <v>0</v>
      </c>
      <c r="G29" s="448">
        <v>30</v>
      </c>
      <c r="H29" s="448">
        <v>194</v>
      </c>
      <c r="I29" s="448">
        <v>19</v>
      </c>
      <c r="J29" s="448">
        <v>56</v>
      </c>
      <c r="K29" s="448">
        <v>21</v>
      </c>
      <c r="L29" s="448">
        <v>38</v>
      </c>
      <c r="M29" s="448">
        <v>4222</v>
      </c>
      <c r="N29" s="448">
        <v>60139</v>
      </c>
    </row>
    <row r="30" spans="1:14" ht="15.75">
      <c r="A30" s="434">
        <v>14</v>
      </c>
      <c r="B30" s="438" t="s">
        <v>104</v>
      </c>
      <c r="C30" s="448">
        <v>71</v>
      </c>
      <c r="D30" s="448">
        <v>237</v>
      </c>
      <c r="E30" s="448">
        <v>0</v>
      </c>
      <c r="F30" s="448">
        <v>0</v>
      </c>
      <c r="G30" s="448">
        <v>50</v>
      </c>
      <c r="H30" s="448">
        <v>53</v>
      </c>
      <c r="I30" s="448">
        <v>7</v>
      </c>
      <c r="J30" s="448">
        <v>16</v>
      </c>
      <c r="K30" s="448">
        <v>1</v>
      </c>
      <c r="L30" s="448">
        <v>83</v>
      </c>
      <c r="M30" s="448">
        <v>1951</v>
      </c>
      <c r="N30" s="448">
        <v>53156</v>
      </c>
    </row>
    <row r="31" spans="1:14" ht="15.75">
      <c r="A31" s="434">
        <v>15</v>
      </c>
      <c r="B31" s="438" t="s">
        <v>105</v>
      </c>
      <c r="C31" s="448">
        <v>610</v>
      </c>
      <c r="D31" s="448">
        <v>13043</v>
      </c>
      <c r="E31" s="448">
        <v>0</v>
      </c>
      <c r="F31" s="448">
        <v>866</v>
      </c>
      <c r="G31" s="448">
        <v>0</v>
      </c>
      <c r="H31" s="448">
        <v>4692</v>
      </c>
      <c r="I31" s="448">
        <v>0</v>
      </c>
      <c r="J31" s="448">
        <v>0</v>
      </c>
      <c r="K31" s="448">
        <v>0</v>
      </c>
      <c r="L31" s="448">
        <v>5740</v>
      </c>
      <c r="M31" s="448">
        <v>15547</v>
      </c>
      <c r="N31" s="448">
        <v>104698</v>
      </c>
    </row>
    <row r="32" spans="1:14" ht="15.75">
      <c r="A32" s="434">
        <v>16</v>
      </c>
      <c r="B32" s="438" t="s">
        <v>106</v>
      </c>
      <c r="C32" s="448">
        <v>0</v>
      </c>
      <c r="D32" s="448">
        <v>49355</v>
      </c>
      <c r="E32" s="448">
        <v>0</v>
      </c>
      <c r="F32" s="448">
        <v>1691</v>
      </c>
      <c r="G32" s="448">
        <v>0</v>
      </c>
      <c r="H32" s="448">
        <v>3067</v>
      </c>
      <c r="I32" s="448">
        <v>0</v>
      </c>
      <c r="J32" s="448">
        <v>121</v>
      </c>
      <c r="K32" s="448">
        <v>0</v>
      </c>
      <c r="L32" s="448">
        <v>39801</v>
      </c>
      <c r="M32" s="448">
        <v>80447</v>
      </c>
      <c r="N32" s="448">
        <v>255396</v>
      </c>
    </row>
    <row r="33" spans="1:14" ht="15.75">
      <c r="A33" s="434">
        <v>17</v>
      </c>
      <c r="B33" s="438" t="s">
        <v>107</v>
      </c>
      <c r="C33" s="448">
        <v>19124</v>
      </c>
      <c r="D33" s="448">
        <v>41785</v>
      </c>
      <c r="E33" s="448">
        <v>8122</v>
      </c>
      <c r="F33" s="448">
        <v>22915</v>
      </c>
      <c r="G33" s="448">
        <v>5112</v>
      </c>
      <c r="H33" s="448">
        <v>5052</v>
      </c>
      <c r="I33" s="448">
        <v>1482</v>
      </c>
      <c r="J33" s="448">
        <v>7125</v>
      </c>
      <c r="K33" s="448">
        <v>992</v>
      </c>
      <c r="L33" s="448">
        <v>2019</v>
      </c>
      <c r="M33" s="448">
        <v>248412</v>
      </c>
      <c r="N33" s="448">
        <v>724160</v>
      </c>
    </row>
    <row r="34" spans="1:14" ht="15.75">
      <c r="A34" s="434">
        <v>18</v>
      </c>
      <c r="B34" s="438" t="s">
        <v>108</v>
      </c>
      <c r="C34" s="448">
        <v>270</v>
      </c>
      <c r="D34" s="448">
        <v>18961</v>
      </c>
      <c r="E34" s="448">
        <v>8</v>
      </c>
      <c r="F34" s="448">
        <v>20</v>
      </c>
      <c r="G34" s="448">
        <v>22</v>
      </c>
      <c r="H34" s="448">
        <v>201</v>
      </c>
      <c r="I34" s="448">
        <v>61</v>
      </c>
      <c r="J34" s="448">
        <v>497</v>
      </c>
      <c r="K34" s="448">
        <v>68</v>
      </c>
      <c r="L34" s="448">
        <v>16496</v>
      </c>
      <c r="M34" s="448">
        <v>2847</v>
      </c>
      <c r="N34" s="448">
        <v>178040</v>
      </c>
    </row>
    <row r="35" spans="1:14" ht="15.75">
      <c r="A35" s="434"/>
      <c r="B35" s="432" t="s">
        <v>773</v>
      </c>
      <c r="C35" s="455">
        <v>67485</v>
      </c>
      <c r="D35" s="455">
        <v>482210</v>
      </c>
      <c r="E35" s="455">
        <v>24842</v>
      </c>
      <c r="F35" s="455">
        <v>80460</v>
      </c>
      <c r="G35" s="455">
        <v>21191</v>
      </c>
      <c r="H35" s="455">
        <v>71634</v>
      </c>
      <c r="I35" s="455">
        <v>5443</v>
      </c>
      <c r="J35" s="457">
        <v>42824</v>
      </c>
      <c r="K35" s="455">
        <v>8059</v>
      </c>
      <c r="L35" s="455">
        <v>213776</v>
      </c>
      <c r="M35" s="455">
        <v>949183</v>
      </c>
      <c r="N35" s="457">
        <v>7330415</v>
      </c>
    </row>
    <row r="36" spans="1:14">
      <c r="A36" s="446" t="s">
        <v>776</v>
      </c>
      <c r="B36" s="447" t="s">
        <v>1070</v>
      </c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</row>
    <row r="37" spans="1:14">
      <c r="A37" s="449">
        <v>1</v>
      </c>
      <c r="B37" s="450" t="s">
        <v>119</v>
      </c>
      <c r="C37" s="448">
        <v>9214</v>
      </c>
      <c r="D37" s="448">
        <v>27788</v>
      </c>
      <c r="E37" s="448">
        <v>3809</v>
      </c>
      <c r="F37" s="448">
        <v>6882</v>
      </c>
      <c r="G37" s="448">
        <v>2715</v>
      </c>
      <c r="H37" s="448">
        <v>6486</v>
      </c>
      <c r="I37" s="448">
        <v>3235</v>
      </c>
      <c r="J37" s="448">
        <v>14828</v>
      </c>
      <c r="K37" s="448">
        <v>78</v>
      </c>
      <c r="L37" s="448">
        <v>31</v>
      </c>
      <c r="M37" s="448">
        <v>358663</v>
      </c>
      <c r="N37" s="448">
        <v>1194901</v>
      </c>
    </row>
    <row r="38" spans="1:14">
      <c r="A38" s="449">
        <v>2</v>
      </c>
      <c r="B38" s="450" t="s">
        <v>1071</v>
      </c>
      <c r="C38" s="448">
        <v>6792</v>
      </c>
      <c r="D38" s="448">
        <v>10137</v>
      </c>
      <c r="E38" s="448">
        <v>3165</v>
      </c>
      <c r="F38" s="448">
        <v>1403</v>
      </c>
      <c r="G38" s="448">
        <v>1334</v>
      </c>
      <c r="H38" s="448">
        <v>4634</v>
      </c>
      <c r="I38" s="448">
        <v>111</v>
      </c>
      <c r="J38" s="448">
        <v>141</v>
      </c>
      <c r="K38" s="448">
        <v>2096</v>
      </c>
      <c r="L38" s="448">
        <v>3057</v>
      </c>
      <c r="M38" s="448">
        <v>36997</v>
      </c>
      <c r="N38" s="448">
        <v>487365</v>
      </c>
    </row>
    <row r="39" spans="1:14">
      <c r="A39" s="449">
        <v>3</v>
      </c>
      <c r="B39" s="450" t="s">
        <v>1091</v>
      </c>
      <c r="C39" s="448">
        <v>23198</v>
      </c>
      <c r="D39" s="448">
        <v>147373</v>
      </c>
      <c r="E39" s="448">
        <v>6497</v>
      </c>
      <c r="F39" s="448">
        <v>21680</v>
      </c>
      <c r="G39" s="448">
        <v>8009</v>
      </c>
      <c r="H39" s="456">
        <v>36243</v>
      </c>
      <c r="I39" s="456">
        <v>227</v>
      </c>
      <c r="J39" s="456">
        <v>6563</v>
      </c>
      <c r="K39" s="448">
        <v>6687</v>
      </c>
      <c r="L39" s="456">
        <v>54126</v>
      </c>
      <c r="M39" s="448">
        <v>1822543</v>
      </c>
      <c r="N39" s="448">
        <v>8566633</v>
      </c>
    </row>
    <row r="40" spans="1:14">
      <c r="A40" s="458"/>
      <c r="B40" s="447" t="s">
        <v>891</v>
      </c>
      <c r="C40" s="455">
        <v>39204</v>
      </c>
      <c r="D40" s="455">
        <v>185298</v>
      </c>
      <c r="E40" s="455">
        <v>13471</v>
      </c>
      <c r="F40" s="455">
        <v>29965</v>
      </c>
      <c r="G40" s="455">
        <v>12058</v>
      </c>
      <c r="H40" s="455">
        <v>47363</v>
      </c>
      <c r="I40" s="455">
        <v>3573</v>
      </c>
      <c r="J40" s="457">
        <v>21532</v>
      </c>
      <c r="K40" s="455">
        <v>8861</v>
      </c>
      <c r="L40" s="455">
        <v>57214</v>
      </c>
      <c r="M40" s="455">
        <v>2218203</v>
      </c>
      <c r="N40" s="455">
        <v>10248899</v>
      </c>
    </row>
    <row r="41" spans="1:14">
      <c r="A41" s="446" t="s">
        <v>784</v>
      </c>
      <c r="B41" s="447" t="s">
        <v>785</v>
      </c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</row>
    <row r="42" spans="1:14" ht="15.75">
      <c r="A42" s="449"/>
      <c r="B42" s="419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</row>
    <row r="43" spans="1:14">
      <c r="A43" s="449">
        <v>1</v>
      </c>
      <c r="B43" s="450" t="s">
        <v>56</v>
      </c>
      <c r="C43" s="448">
        <v>11767</v>
      </c>
      <c r="D43" s="448">
        <v>10338</v>
      </c>
      <c r="E43" s="448">
        <v>3738</v>
      </c>
      <c r="F43" s="448">
        <v>4090</v>
      </c>
      <c r="G43" s="448">
        <v>1777</v>
      </c>
      <c r="H43" s="448">
        <v>1163</v>
      </c>
      <c r="I43" s="448">
        <v>5042</v>
      </c>
      <c r="J43" s="448">
        <v>3129</v>
      </c>
      <c r="K43" s="448">
        <v>802</v>
      </c>
      <c r="L43" s="448">
        <v>952</v>
      </c>
      <c r="M43" s="448">
        <v>417893</v>
      </c>
      <c r="N43" s="448">
        <v>418108</v>
      </c>
    </row>
    <row r="44" spans="1:14">
      <c r="A44" s="449">
        <v>2</v>
      </c>
      <c r="B44" s="450" t="s">
        <v>1092</v>
      </c>
      <c r="C44" s="448">
        <v>13876</v>
      </c>
      <c r="D44" s="448">
        <v>11450</v>
      </c>
      <c r="E44" s="448">
        <v>3635</v>
      </c>
      <c r="F44" s="448">
        <v>4497</v>
      </c>
      <c r="G44" s="448">
        <v>5321</v>
      </c>
      <c r="H44" s="448">
        <v>4181</v>
      </c>
      <c r="I44" s="448">
        <v>2089</v>
      </c>
      <c r="J44" s="448">
        <v>979</v>
      </c>
      <c r="K44" s="448">
        <v>2385</v>
      </c>
      <c r="L44" s="448">
        <v>1318</v>
      </c>
      <c r="M44" s="448">
        <v>629364</v>
      </c>
      <c r="N44" s="448">
        <v>702687</v>
      </c>
    </row>
    <row r="45" spans="1:14">
      <c r="A45" s="449">
        <v>3</v>
      </c>
      <c r="B45" s="450" t="s">
        <v>1093</v>
      </c>
      <c r="C45" s="448">
        <v>65937</v>
      </c>
      <c r="D45" s="448">
        <v>50111</v>
      </c>
      <c r="E45" s="448">
        <v>26845</v>
      </c>
      <c r="F45" s="448">
        <v>25219</v>
      </c>
      <c r="G45" s="448">
        <v>1715</v>
      </c>
      <c r="H45" s="448">
        <v>1003</v>
      </c>
      <c r="I45" s="448">
        <v>30454</v>
      </c>
      <c r="J45" s="448">
        <v>16685</v>
      </c>
      <c r="K45" s="448">
        <v>3540</v>
      </c>
      <c r="L45" s="448">
        <v>3473</v>
      </c>
      <c r="M45" s="448">
        <v>879805</v>
      </c>
      <c r="N45" s="448">
        <v>912323</v>
      </c>
    </row>
    <row r="46" spans="1:14">
      <c r="A46" s="454"/>
      <c r="B46" s="447" t="s">
        <v>790</v>
      </c>
      <c r="C46" s="455">
        <v>91580</v>
      </c>
      <c r="D46" s="455">
        <v>71899</v>
      </c>
      <c r="E46" s="455">
        <v>34218</v>
      </c>
      <c r="F46" s="455">
        <v>33806</v>
      </c>
      <c r="G46" s="455">
        <v>8813</v>
      </c>
      <c r="H46" s="455">
        <v>6347</v>
      </c>
      <c r="I46" s="455">
        <v>37585</v>
      </c>
      <c r="J46" s="457">
        <v>20793</v>
      </c>
      <c r="K46" s="455">
        <v>6727</v>
      </c>
      <c r="L46" s="457">
        <v>5743</v>
      </c>
      <c r="M46" s="455">
        <v>1927062</v>
      </c>
      <c r="N46" s="455">
        <v>2033118</v>
      </c>
    </row>
    <row r="47" spans="1:14">
      <c r="A47" s="733" t="s">
        <v>1094</v>
      </c>
      <c r="B47" s="734"/>
      <c r="C47" s="455">
        <v>683641</v>
      </c>
      <c r="D47" s="455">
        <v>1626639</v>
      </c>
      <c r="E47" s="455">
        <v>326821</v>
      </c>
      <c r="F47" s="455">
        <v>455367</v>
      </c>
      <c r="G47" s="455">
        <v>131507</v>
      </c>
      <c r="H47" s="455">
        <v>287615</v>
      </c>
      <c r="I47" s="455">
        <v>99672</v>
      </c>
      <c r="J47" s="457">
        <v>155062</v>
      </c>
      <c r="K47" s="455">
        <v>89521</v>
      </c>
      <c r="L47" s="457">
        <v>558687</v>
      </c>
      <c r="M47" s="455">
        <v>9759062</v>
      </c>
      <c r="N47" s="455">
        <v>39255785</v>
      </c>
    </row>
    <row r="48" spans="1:14">
      <c r="A48" s="454" t="s">
        <v>793</v>
      </c>
      <c r="B48" s="447" t="s">
        <v>1074</v>
      </c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56"/>
    </row>
    <row r="49" spans="1:14">
      <c r="A49" s="449">
        <v>1</v>
      </c>
      <c r="B49" s="450" t="s">
        <v>795</v>
      </c>
      <c r="C49" s="448">
        <v>177</v>
      </c>
      <c r="D49" s="448">
        <v>33069</v>
      </c>
      <c r="E49" s="448">
        <v>177</v>
      </c>
      <c r="F49" s="448">
        <v>33069</v>
      </c>
      <c r="G49" s="448">
        <v>0</v>
      </c>
      <c r="H49" s="448">
        <v>0</v>
      </c>
      <c r="I49" s="448"/>
      <c r="J49" s="448"/>
      <c r="K49" s="448">
        <v>0</v>
      </c>
      <c r="L49" s="448">
        <v>0</v>
      </c>
      <c r="M49" s="448">
        <v>1687145</v>
      </c>
      <c r="N49" s="448">
        <v>19946</v>
      </c>
    </row>
    <row r="50" spans="1:14">
      <c r="A50" s="449">
        <v>2</v>
      </c>
      <c r="B50" s="450" t="s">
        <v>796</v>
      </c>
      <c r="C50" s="448">
        <v>35506</v>
      </c>
      <c r="D50" s="448">
        <v>56815</v>
      </c>
      <c r="E50" s="448">
        <v>5565</v>
      </c>
      <c r="F50" s="448">
        <v>2510</v>
      </c>
      <c r="G50" s="448">
        <v>0</v>
      </c>
      <c r="H50" s="448">
        <v>0</v>
      </c>
      <c r="I50" s="448">
        <v>7785</v>
      </c>
      <c r="J50" s="448">
        <v>3292</v>
      </c>
      <c r="K50" s="448">
        <v>26163</v>
      </c>
      <c r="L50" s="448">
        <v>48530</v>
      </c>
      <c r="M50" s="448">
        <v>2263210</v>
      </c>
      <c r="N50" s="448">
        <v>2168572</v>
      </c>
    </row>
    <row r="51" spans="1:14" ht="15.75">
      <c r="A51" s="454">
        <v>3</v>
      </c>
      <c r="B51" s="435" t="s">
        <v>1076</v>
      </c>
      <c r="C51" s="448">
        <v>4517</v>
      </c>
      <c r="D51" s="448">
        <v>1725</v>
      </c>
      <c r="E51" s="448">
        <v>0</v>
      </c>
      <c r="F51" s="448">
        <v>0</v>
      </c>
      <c r="G51" s="448">
        <v>0</v>
      </c>
      <c r="H51" s="448">
        <v>305</v>
      </c>
      <c r="I51" s="448">
        <v>0</v>
      </c>
      <c r="J51" s="448">
        <v>1028</v>
      </c>
      <c r="K51" s="448">
        <v>0</v>
      </c>
      <c r="L51" s="448">
        <v>697</v>
      </c>
      <c r="M51" s="448">
        <v>18209</v>
      </c>
      <c r="N51" s="448">
        <v>17058</v>
      </c>
    </row>
    <row r="52" spans="1:14" ht="15.75">
      <c r="A52" s="454"/>
      <c r="B52" s="432" t="s">
        <v>798</v>
      </c>
      <c r="C52" s="455">
        <v>40200</v>
      </c>
      <c r="D52" s="455">
        <v>91609</v>
      </c>
      <c r="E52" s="455">
        <v>5742</v>
      </c>
      <c r="F52" s="455">
        <v>35579</v>
      </c>
      <c r="G52" s="455">
        <v>0</v>
      </c>
      <c r="H52" s="455">
        <v>305</v>
      </c>
      <c r="I52" s="455">
        <v>7785</v>
      </c>
      <c r="J52" s="455">
        <v>4320</v>
      </c>
      <c r="K52" s="455">
        <v>26163</v>
      </c>
      <c r="L52" s="455">
        <v>49227</v>
      </c>
      <c r="M52" s="455">
        <v>3968564</v>
      </c>
      <c r="N52" s="455">
        <v>2205576</v>
      </c>
    </row>
    <row r="53" spans="1:14">
      <c r="A53" s="454"/>
      <c r="B53" s="447" t="s">
        <v>1091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56"/>
    </row>
    <row r="54" spans="1:14" ht="15.75">
      <c r="A54" s="446" t="s">
        <v>799</v>
      </c>
      <c r="B54" s="459" t="s">
        <v>800</v>
      </c>
      <c r="C54" s="455">
        <v>5080</v>
      </c>
      <c r="D54" s="455">
        <v>35667</v>
      </c>
      <c r="E54" s="455">
        <v>0</v>
      </c>
      <c r="F54" s="455">
        <v>0</v>
      </c>
      <c r="G54" s="455">
        <v>4935</v>
      </c>
      <c r="H54" s="455">
        <v>30573</v>
      </c>
      <c r="I54" s="455">
        <v>18</v>
      </c>
      <c r="J54" s="455">
        <v>1893</v>
      </c>
      <c r="K54" s="455">
        <v>127</v>
      </c>
      <c r="L54" s="455">
        <v>3201</v>
      </c>
      <c r="M54" s="455">
        <v>10771</v>
      </c>
      <c r="N54" s="455">
        <v>201303</v>
      </c>
    </row>
    <row r="55" spans="1:14">
      <c r="A55" s="449"/>
      <c r="B55" s="447" t="s">
        <v>459</v>
      </c>
      <c r="C55" s="455">
        <v>728921</v>
      </c>
      <c r="D55" s="455">
        <v>1753915</v>
      </c>
      <c r="E55" s="455">
        <v>332563</v>
      </c>
      <c r="F55" s="455">
        <v>490946</v>
      </c>
      <c r="G55" s="455">
        <v>136442</v>
      </c>
      <c r="H55" s="455">
        <v>318493</v>
      </c>
      <c r="I55" s="455">
        <v>107475</v>
      </c>
      <c r="J55" s="455">
        <v>161275</v>
      </c>
      <c r="K55" s="455">
        <v>115811</v>
      </c>
      <c r="L55" s="455">
        <v>611115</v>
      </c>
      <c r="M55" s="455">
        <v>13738397</v>
      </c>
      <c r="N55" s="457">
        <v>41662664</v>
      </c>
    </row>
    <row r="56" spans="1:14">
      <c r="A56" s="449"/>
      <c r="B56" s="447" t="s">
        <v>1095</v>
      </c>
      <c r="C56" s="455"/>
      <c r="D56" s="460">
        <v>4.209800410266612E-2</v>
      </c>
      <c r="E56" s="455"/>
      <c r="F56" s="460">
        <v>0.06</v>
      </c>
      <c r="G56" s="455"/>
      <c r="H56" s="460">
        <v>6.5600000000000006E-2</v>
      </c>
      <c r="I56" s="455"/>
      <c r="J56" s="460">
        <v>3.85E-2</v>
      </c>
      <c r="K56" s="455"/>
      <c r="L56" s="460"/>
      <c r="M56" s="461"/>
      <c r="N56" s="457"/>
    </row>
  </sheetData>
  <mergeCells count="13">
    <mergeCell ref="K5:L5"/>
    <mergeCell ref="M5:N5"/>
    <mergeCell ref="A47:B47"/>
    <mergeCell ref="A1:N1"/>
    <mergeCell ref="A2:N2"/>
    <mergeCell ref="A3:N3"/>
    <mergeCell ref="A4:N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I10" sqref="I10"/>
    </sheetView>
  </sheetViews>
  <sheetFormatPr defaultRowHeight="12.75"/>
  <cols>
    <col min="1" max="1" width="9.140625" style="281"/>
    <col min="2" max="2" width="18.7109375" style="281" customWidth="1"/>
    <col min="3" max="16384" width="9.140625" style="281"/>
  </cols>
  <sheetData>
    <row r="1" spans="1:10" ht="14.25">
      <c r="A1" s="735" t="s">
        <v>1107</v>
      </c>
      <c r="B1" s="735"/>
      <c r="C1" s="735"/>
      <c r="D1" s="735"/>
      <c r="E1" s="735"/>
      <c r="F1" s="735"/>
      <c r="G1" s="735"/>
      <c r="H1" s="735"/>
      <c r="I1" s="735"/>
      <c r="J1" s="735"/>
    </row>
    <row r="2" spans="1:10" ht="14.25">
      <c r="A2" s="735" t="s">
        <v>1096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>
      <c r="A3" s="743" t="s">
        <v>1097</v>
      </c>
      <c r="B3" s="743"/>
      <c r="C3" s="743"/>
      <c r="D3" s="743"/>
      <c r="E3" s="743"/>
      <c r="F3" s="743"/>
      <c r="G3" s="743"/>
      <c r="H3" s="743"/>
      <c r="I3" s="743"/>
      <c r="J3" s="743"/>
    </row>
    <row r="4" spans="1:10" ht="14.25">
      <c r="A4" s="736" t="s">
        <v>1098</v>
      </c>
      <c r="B4" s="736"/>
      <c r="C4" s="736"/>
      <c r="D4" s="736"/>
      <c r="E4" s="736"/>
      <c r="F4" s="736"/>
      <c r="G4" s="736"/>
      <c r="H4" s="736"/>
      <c r="I4" s="736"/>
      <c r="J4" s="736"/>
    </row>
    <row r="5" spans="1:10">
      <c r="A5" s="737" t="s">
        <v>1049</v>
      </c>
      <c r="B5" s="739" t="s">
        <v>5</v>
      </c>
      <c r="C5" s="731" t="s">
        <v>1099</v>
      </c>
      <c r="D5" s="732"/>
      <c r="E5" s="731" t="s">
        <v>1100</v>
      </c>
      <c r="F5" s="732"/>
      <c r="G5" s="648" t="s">
        <v>1101</v>
      </c>
      <c r="H5" s="648"/>
      <c r="I5" s="731" t="s">
        <v>1102</v>
      </c>
      <c r="J5" s="732"/>
    </row>
    <row r="6" spans="1:10">
      <c r="A6" s="738"/>
      <c r="B6" s="740"/>
      <c r="C6" s="445" t="s">
        <v>950</v>
      </c>
      <c r="D6" s="445" t="s">
        <v>837</v>
      </c>
      <c r="E6" s="445" t="s">
        <v>950</v>
      </c>
      <c r="F6" s="445" t="s">
        <v>837</v>
      </c>
      <c r="G6" s="445" t="s">
        <v>950</v>
      </c>
      <c r="H6" s="445" t="s">
        <v>837</v>
      </c>
      <c r="I6" s="445" t="s">
        <v>950</v>
      </c>
      <c r="J6" s="445" t="s">
        <v>837</v>
      </c>
    </row>
    <row r="7" spans="1:10">
      <c r="A7" s="446" t="s">
        <v>765</v>
      </c>
      <c r="B7" s="447" t="s">
        <v>1089</v>
      </c>
      <c r="C7" s="448"/>
      <c r="D7" s="448"/>
      <c r="E7" s="448"/>
      <c r="F7" s="448"/>
      <c r="G7" s="448"/>
      <c r="H7" s="448"/>
      <c r="I7" s="448"/>
      <c r="J7" s="448"/>
    </row>
    <row r="8" spans="1:10">
      <c r="A8" s="449">
        <v>1</v>
      </c>
      <c r="B8" s="450" t="s">
        <v>93</v>
      </c>
      <c r="C8" s="448">
        <v>0</v>
      </c>
      <c r="D8" s="448">
        <v>0</v>
      </c>
      <c r="E8" s="448">
        <v>0</v>
      </c>
      <c r="F8" s="448">
        <v>0</v>
      </c>
      <c r="G8" s="448">
        <v>0</v>
      </c>
      <c r="H8" s="448">
        <v>0</v>
      </c>
      <c r="I8" s="448">
        <v>0</v>
      </c>
      <c r="J8" s="448">
        <v>0</v>
      </c>
    </row>
    <row r="9" spans="1:10">
      <c r="A9" s="449">
        <v>2</v>
      </c>
      <c r="B9" s="450" t="s">
        <v>26</v>
      </c>
      <c r="C9" s="448">
        <v>235</v>
      </c>
      <c r="D9" s="448">
        <v>140</v>
      </c>
      <c r="E9" s="448">
        <v>0</v>
      </c>
      <c r="F9" s="448">
        <v>0</v>
      </c>
      <c r="G9" s="448">
        <v>0</v>
      </c>
      <c r="H9" s="448">
        <v>0</v>
      </c>
      <c r="I9" s="448">
        <v>235</v>
      </c>
      <c r="J9" s="448">
        <v>140</v>
      </c>
    </row>
    <row r="10" spans="1:10">
      <c r="A10" s="449">
        <v>3</v>
      </c>
      <c r="B10" s="450" t="s">
        <v>47</v>
      </c>
      <c r="C10" s="448">
        <v>14976</v>
      </c>
      <c r="D10" s="448">
        <v>10433</v>
      </c>
      <c r="E10" s="448">
        <v>943</v>
      </c>
      <c r="F10" s="448">
        <v>200</v>
      </c>
      <c r="G10" s="448">
        <v>1242</v>
      </c>
      <c r="H10" s="448">
        <v>663</v>
      </c>
      <c r="I10" s="448">
        <v>14677</v>
      </c>
      <c r="J10" s="448">
        <v>9970</v>
      </c>
    </row>
    <row r="11" spans="1:10">
      <c r="A11" s="449">
        <v>4</v>
      </c>
      <c r="B11" s="450" t="s">
        <v>94</v>
      </c>
      <c r="C11" s="448">
        <v>0</v>
      </c>
      <c r="D11" s="448">
        <v>0</v>
      </c>
      <c r="E11" s="448">
        <v>0</v>
      </c>
      <c r="F11" s="448">
        <v>0</v>
      </c>
      <c r="G11" s="448">
        <v>0</v>
      </c>
      <c r="H11" s="448">
        <v>0</v>
      </c>
      <c r="I11" s="448">
        <v>0</v>
      </c>
      <c r="J11" s="448">
        <v>0</v>
      </c>
    </row>
    <row r="12" spans="1:10">
      <c r="A12" s="449">
        <v>5</v>
      </c>
      <c r="B12" s="450" t="s">
        <v>95</v>
      </c>
      <c r="C12" s="448">
        <v>3012</v>
      </c>
      <c r="D12" s="448">
        <v>602</v>
      </c>
      <c r="E12" s="448">
        <v>0</v>
      </c>
      <c r="F12" s="448">
        <v>0</v>
      </c>
      <c r="G12" s="448">
        <v>0</v>
      </c>
      <c r="H12" s="448">
        <v>0</v>
      </c>
      <c r="I12" s="448">
        <v>3012</v>
      </c>
      <c r="J12" s="448">
        <v>602</v>
      </c>
    </row>
    <row r="13" spans="1:10">
      <c r="A13" s="449">
        <v>6</v>
      </c>
      <c r="B13" s="450" t="s">
        <v>96</v>
      </c>
      <c r="C13" s="448">
        <v>0</v>
      </c>
      <c r="D13" s="448">
        <v>0</v>
      </c>
      <c r="E13" s="448">
        <v>0</v>
      </c>
      <c r="F13" s="448">
        <v>0</v>
      </c>
      <c r="G13" s="448">
        <v>0</v>
      </c>
      <c r="H13" s="448">
        <v>0</v>
      </c>
      <c r="I13" s="448">
        <v>0</v>
      </c>
      <c r="J13" s="448">
        <v>0</v>
      </c>
    </row>
    <row r="14" spans="1:10">
      <c r="A14" s="449">
        <v>7</v>
      </c>
      <c r="B14" s="450" t="s">
        <v>51</v>
      </c>
      <c r="C14" s="448">
        <v>1200</v>
      </c>
      <c r="D14" s="448">
        <v>635</v>
      </c>
      <c r="E14" s="448">
        <v>34</v>
      </c>
      <c r="F14" s="448">
        <v>17</v>
      </c>
      <c r="G14" s="448">
        <v>9</v>
      </c>
      <c r="H14" s="448">
        <v>4</v>
      </c>
      <c r="I14" s="448">
        <v>1225</v>
      </c>
      <c r="J14" s="448">
        <v>648</v>
      </c>
    </row>
    <row r="15" spans="1:10">
      <c r="A15" s="454"/>
      <c r="B15" s="447" t="s">
        <v>1064</v>
      </c>
      <c r="C15" s="455">
        <v>19423</v>
      </c>
      <c r="D15" s="455">
        <v>11810</v>
      </c>
      <c r="E15" s="455">
        <v>977</v>
      </c>
      <c r="F15" s="455">
        <v>217</v>
      </c>
      <c r="G15" s="455">
        <v>1251</v>
      </c>
      <c r="H15" s="455">
        <v>667</v>
      </c>
      <c r="I15" s="455">
        <v>19149</v>
      </c>
      <c r="J15" s="455">
        <v>11360</v>
      </c>
    </row>
    <row r="16" spans="1:10">
      <c r="A16" s="446" t="s">
        <v>1065</v>
      </c>
      <c r="B16" s="447" t="s">
        <v>1066</v>
      </c>
      <c r="C16" s="448"/>
      <c r="D16" s="462"/>
      <c r="E16" s="448"/>
      <c r="F16" s="462"/>
      <c r="G16" s="448"/>
      <c r="H16" s="462"/>
      <c r="I16" s="448"/>
      <c r="J16" s="462"/>
    </row>
    <row r="17" spans="1:10" ht="15.75">
      <c r="A17" s="434">
        <v>1</v>
      </c>
      <c r="B17" s="435" t="s">
        <v>13</v>
      </c>
      <c r="C17" s="448">
        <v>0</v>
      </c>
      <c r="D17" s="448">
        <v>0</v>
      </c>
      <c r="E17" s="448">
        <v>0</v>
      </c>
      <c r="F17" s="448">
        <v>0</v>
      </c>
      <c r="G17" s="448">
        <v>0</v>
      </c>
      <c r="H17" s="448">
        <v>0</v>
      </c>
      <c r="I17" s="448">
        <v>0</v>
      </c>
      <c r="J17" s="448">
        <v>0</v>
      </c>
    </row>
    <row r="18" spans="1:10" ht="15.75">
      <c r="A18" s="434">
        <v>2</v>
      </c>
      <c r="B18" s="435" t="s">
        <v>15</v>
      </c>
      <c r="C18" s="448">
        <v>0</v>
      </c>
      <c r="D18" s="462">
        <v>0</v>
      </c>
      <c r="E18" s="448">
        <v>0</v>
      </c>
      <c r="F18" s="462">
        <v>0</v>
      </c>
      <c r="G18" s="448">
        <v>0</v>
      </c>
      <c r="H18" s="462">
        <v>0</v>
      </c>
      <c r="I18" s="448">
        <v>0</v>
      </c>
      <c r="J18" s="462">
        <v>0</v>
      </c>
    </row>
    <row r="19" spans="1:10" ht="15.75">
      <c r="A19" s="434">
        <v>3</v>
      </c>
      <c r="B19" s="435" t="s">
        <v>17</v>
      </c>
      <c r="C19" s="448">
        <v>0</v>
      </c>
      <c r="D19" s="462">
        <v>0</v>
      </c>
      <c r="E19" s="448">
        <v>0</v>
      </c>
      <c r="F19" s="462">
        <v>0</v>
      </c>
      <c r="G19" s="448">
        <v>0</v>
      </c>
      <c r="H19" s="462">
        <v>0</v>
      </c>
      <c r="I19" s="448">
        <v>0</v>
      </c>
      <c r="J19" s="462">
        <v>0</v>
      </c>
    </row>
    <row r="20" spans="1:10" ht="15.75">
      <c r="A20" s="442">
        <v>4</v>
      </c>
      <c r="B20" s="438" t="s">
        <v>97</v>
      </c>
      <c r="C20" s="448">
        <v>0</v>
      </c>
      <c r="D20" s="462">
        <v>0</v>
      </c>
      <c r="E20" s="448">
        <v>0</v>
      </c>
      <c r="F20" s="462">
        <v>0</v>
      </c>
      <c r="G20" s="448">
        <v>0</v>
      </c>
      <c r="H20" s="462">
        <v>0</v>
      </c>
      <c r="I20" s="448">
        <v>0</v>
      </c>
      <c r="J20" s="462">
        <v>0</v>
      </c>
    </row>
    <row r="21" spans="1:10" ht="15.75">
      <c r="A21" s="442">
        <v>5</v>
      </c>
      <c r="B21" s="438" t="s">
        <v>19</v>
      </c>
      <c r="C21" s="448">
        <v>0</v>
      </c>
      <c r="D21" s="462">
        <v>0</v>
      </c>
      <c r="E21" s="448">
        <v>0</v>
      </c>
      <c r="F21" s="462">
        <v>0</v>
      </c>
      <c r="G21" s="448">
        <v>0</v>
      </c>
      <c r="H21" s="462">
        <v>0</v>
      </c>
      <c r="I21" s="448">
        <v>0</v>
      </c>
      <c r="J21" s="462">
        <v>0</v>
      </c>
    </row>
    <row r="22" spans="1:10" ht="15.75">
      <c r="A22" s="434">
        <v>6</v>
      </c>
      <c r="B22" s="435" t="s">
        <v>98</v>
      </c>
      <c r="C22" s="448">
        <v>0</v>
      </c>
      <c r="D22" s="462">
        <v>0</v>
      </c>
      <c r="E22" s="448">
        <v>0</v>
      </c>
      <c r="F22" s="462">
        <v>0</v>
      </c>
      <c r="G22" s="448">
        <v>0</v>
      </c>
      <c r="H22" s="462">
        <v>0</v>
      </c>
      <c r="I22" s="448">
        <v>0</v>
      </c>
      <c r="J22" s="462">
        <v>0</v>
      </c>
    </row>
    <row r="23" spans="1:10" ht="15.75">
      <c r="A23" s="442">
        <v>7</v>
      </c>
      <c r="B23" s="438" t="s">
        <v>28</v>
      </c>
      <c r="C23" s="448">
        <v>0</v>
      </c>
      <c r="D23" s="462">
        <v>0</v>
      </c>
      <c r="E23" s="448">
        <v>0</v>
      </c>
      <c r="F23" s="462">
        <v>0</v>
      </c>
      <c r="G23" s="448">
        <v>0</v>
      </c>
      <c r="H23" s="462">
        <v>0</v>
      </c>
      <c r="I23" s="448">
        <v>0</v>
      </c>
      <c r="J23" s="462">
        <v>0</v>
      </c>
    </row>
    <row r="24" spans="1:10" ht="15.75">
      <c r="A24" s="442">
        <v>8</v>
      </c>
      <c r="B24" s="438" t="s">
        <v>32</v>
      </c>
      <c r="C24" s="448">
        <v>0</v>
      </c>
      <c r="D24" s="462">
        <v>0</v>
      </c>
      <c r="E24" s="448">
        <v>0</v>
      </c>
      <c r="F24" s="462">
        <v>0</v>
      </c>
      <c r="G24" s="448">
        <v>0</v>
      </c>
      <c r="H24" s="462">
        <v>0</v>
      </c>
      <c r="I24" s="448">
        <v>0</v>
      </c>
      <c r="J24" s="462">
        <v>0</v>
      </c>
    </row>
    <row r="25" spans="1:10" ht="15.75">
      <c r="A25" s="442">
        <v>9</v>
      </c>
      <c r="B25" s="438" t="s">
        <v>99</v>
      </c>
      <c r="C25" s="448">
        <v>0</v>
      </c>
      <c r="D25" s="462">
        <v>0</v>
      </c>
      <c r="E25" s="448">
        <v>0</v>
      </c>
      <c r="F25" s="462">
        <v>0</v>
      </c>
      <c r="G25" s="448">
        <v>0</v>
      </c>
      <c r="H25" s="462">
        <v>0</v>
      </c>
      <c r="I25" s="448">
        <v>0</v>
      </c>
      <c r="J25" s="462">
        <v>0</v>
      </c>
    </row>
    <row r="26" spans="1:10" ht="15.75">
      <c r="A26" s="442">
        <v>10</v>
      </c>
      <c r="B26" s="438" t="s">
        <v>100</v>
      </c>
      <c r="C26" s="448">
        <v>0</v>
      </c>
      <c r="D26" s="462">
        <v>0</v>
      </c>
      <c r="E26" s="448">
        <v>0</v>
      </c>
      <c r="F26" s="462">
        <v>0</v>
      </c>
      <c r="G26" s="448">
        <v>0</v>
      </c>
      <c r="H26" s="462">
        <v>0</v>
      </c>
      <c r="I26" s="448">
        <v>0</v>
      </c>
      <c r="J26" s="462">
        <v>0</v>
      </c>
    </row>
    <row r="27" spans="1:10" ht="15.75">
      <c r="A27" s="442">
        <v>11</v>
      </c>
      <c r="B27" s="438" t="s">
        <v>101</v>
      </c>
      <c r="C27" s="448">
        <v>0</v>
      </c>
      <c r="D27" s="462">
        <v>0</v>
      </c>
      <c r="E27" s="448">
        <v>0</v>
      </c>
      <c r="F27" s="462">
        <v>0</v>
      </c>
      <c r="G27" s="448">
        <v>0</v>
      </c>
      <c r="H27" s="462">
        <v>0</v>
      </c>
      <c r="I27" s="448">
        <v>0</v>
      </c>
      <c r="J27" s="462">
        <v>0</v>
      </c>
    </row>
    <row r="28" spans="1:10" ht="15.75">
      <c r="A28" s="442">
        <v>12</v>
      </c>
      <c r="B28" s="438" t="s">
        <v>102</v>
      </c>
      <c r="C28" s="448">
        <v>0</v>
      </c>
      <c r="D28" s="462">
        <v>0</v>
      </c>
      <c r="E28" s="448">
        <v>0</v>
      </c>
      <c r="F28" s="462">
        <v>0</v>
      </c>
      <c r="G28" s="448">
        <v>0</v>
      </c>
      <c r="H28" s="462">
        <v>0</v>
      </c>
      <c r="I28" s="448">
        <v>0</v>
      </c>
      <c r="J28" s="462">
        <v>0</v>
      </c>
    </row>
    <row r="29" spans="1:10" ht="15.75">
      <c r="A29" s="442">
        <v>13</v>
      </c>
      <c r="B29" s="438" t="s">
        <v>103</v>
      </c>
      <c r="C29" s="448">
        <v>0</v>
      </c>
      <c r="D29" s="462">
        <v>0</v>
      </c>
      <c r="E29" s="448">
        <v>0</v>
      </c>
      <c r="F29" s="462">
        <v>0</v>
      </c>
      <c r="G29" s="448">
        <v>0</v>
      </c>
      <c r="H29" s="462">
        <v>0</v>
      </c>
      <c r="I29" s="448">
        <v>0</v>
      </c>
      <c r="J29" s="462">
        <v>0</v>
      </c>
    </row>
    <row r="30" spans="1:10" ht="15.75">
      <c r="A30" s="442">
        <v>14</v>
      </c>
      <c r="B30" s="438" t="s">
        <v>1067</v>
      </c>
      <c r="C30" s="448">
        <v>0</v>
      </c>
      <c r="D30" s="462">
        <v>0</v>
      </c>
      <c r="E30" s="448">
        <v>0</v>
      </c>
      <c r="F30" s="462">
        <v>0</v>
      </c>
      <c r="G30" s="448">
        <v>0</v>
      </c>
      <c r="H30" s="462">
        <v>0</v>
      </c>
      <c r="I30" s="448">
        <v>0</v>
      </c>
      <c r="J30" s="462">
        <v>0</v>
      </c>
    </row>
    <row r="31" spans="1:10" ht="15.75">
      <c r="A31" s="442">
        <v>17</v>
      </c>
      <c r="B31" s="438" t="s">
        <v>105</v>
      </c>
      <c r="C31" s="448">
        <v>0</v>
      </c>
      <c r="D31" s="462">
        <v>0</v>
      </c>
      <c r="E31" s="448">
        <v>0</v>
      </c>
      <c r="F31" s="462">
        <v>0</v>
      </c>
      <c r="G31" s="448">
        <v>0</v>
      </c>
      <c r="H31" s="462">
        <v>0</v>
      </c>
      <c r="I31" s="448">
        <v>0</v>
      </c>
      <c r="J31" s="462">
        <v>0</v>
      </c>
    </row>
    <row r="32" spans="1:10" ht="15.75">
      <c r="A32" s="442">
        <v>18</v>
      </c>
      <c r="B32" s="438" t="s">
        <v>106</v>
      </c>
      <c r="C32" s="448">
        <v>0</v>
      </c>
      <c r="D32" s="462">
        <v>0</v>
      </c>
      <c r="E32" s="448">
        <v>0</v>
      </c>
      <c r="F32" s="462">
        <v>0</v>
      </c>
      <c r="G32" s="448">
        <v>0</v>
      </c>
      <c r="H32" s="462">
        <v>0</v>
      </c>
      <c r="I32" s="448">
        <v>0</v>
      </c>
      <c r="J32" s="462">
        <v>0</v>
      </c>
    </row>
    <row r="33" spans="1:10" ht="15.75">
      <c r="A33" s="442">
        <v>19</v>
      </c>
      <c r="B33" s="438" t="s">
        <v>107</v>
      </c>
      <c r="C33" s="448">
        <v>2100</v>
      </c>
      <c r="D33" s="462">
        <v>5500</v>
      </c>
      <c r="E33" s="448">
        <v>0</v>
      </c>
      <c r="F33" s="462">
        <v>0</v>
      </c>
      <c r="G33" s="448">
        <v>0</v>
      </c>
      <c r="H33" s="462">
        <v>0</v>
      </c>
      <c r="I33" s="448">
        <v>2100</v>
      </c>
      <c r="J33" s="462">
        <v>5500</v>
      </c>
    </row>
    <row r="34" spans="1:10" ht="15.75">
      <c r="A34" s="442">
        <v>20</v>
      </c>
      <c r="B34" s="438" t="s">
        <v>108</v>
      </c>
      <c r="C34" s="448">
        <v>0</v>
      </c>
      <c r="D34" s="462">
        <v>0</v>
      </c>
      <c r="E34" s="448">
        <v>0</v>
      </c>
      <c r="F34" s="462">
        <v>0</v>
      </c>
      <c r="G34" s="448">
        <v>0</v>
      </c>
      <c r="H34" s="462">
        <v>0</v>
      </c>
      <c r="I34" s="448">
        <v>0</v>
      </c>
      <c r="J34" s="462">
        <v>0</v>
      </c>
    </row>
    <row r="35" spans="1:10" ht="15.75">
      <c r="A35" s="431"/>
      <c r="B35" s="432" t="s">
        <v>773</v>
      </c>
      <c r="C35" s="455">
        <v>2100</v>
      </c>
      <c r="D35" s="463">
        <v>5500</v>
      </c>
      <c r="E35" s="455">
        <v>0</v>
      </c>
      <c r="F35" s="463">
        <v>0</v>
      </c>
      <c r="G35" s="455">
        <v>0</v>
      </c>
      <c r="H35" s="463">
        <v>0</v>
      </c>
      <c r="I35" s="455">
        <v>2100</v>
      </c>
      <c r="J35" s="463">
        <v>5500</v>
      </c>
    </row>
    <row r="36" spans="1:10">
      <c r="A36" s="446" t="s">
        <v>776</v>
      </c>
      <c r="B36" s="447" t="s">
        <v>1070</v>
      </c>
      <c r="C36" s="448"/>
      <c r="D36" s="462"/>
      <c r="E36" s="448"/>
      <c r="F36" s="462"/>
      <c r="G36" s="448"/>
      <c r="H36" s="462"/>
      <c r="I36" s="448"/>
      <c r="J36" s="462"/>
    </row>
    <row r="37" spans="1:10">
      <c r="A37" s="449">
        <v>1</v>
      </c>
      <c r="B37" s="450" t="s">
        <v>119</v>
      </c>
      <c r="C37" s="448">
        <v>0</v>
      </c>
      <c r="D37" s="448">
        <v>0</v>
      </c>
      <c r="E37" s="448">
        <v>0</v>
      </c>
      <c r="F37" s="448">
        <v>0</v>
      </c>
      <c r="G37" s="448">
        <v>0</v>
      </c>
      <c r="H37" s="448">
        <v>0</v>
      </c>
      <c r="I37" s="448">
        <v>0</v>
      </c>
      <c r="J37" s="448">
        <v>0</v>
      </c>
    </row>
    <row r="38" spans="1:10">
      <c r="A38" s="449">
        <v>2</v>
      </c>
      <c r="B38" s="450" t="s">
        <v>1103</v>
      </c>
      <c r="C38" s="448">
        <v>0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</row>
    <row r="39" spans="1:10">
      <c r="A39" s="449">
        <v>3</v>
      </c>
      <c r="B39" s="450" t="s">
        <v>1104</v>
      </c>
      <c r="C39" s="448">
        <v>0</v>
      </c>
      <c r="D39" s="448">
        <v>0</v>
      </c>
      <c r="E39" s="448">
        <v>0</v>
      </c>
      <c r="F39" s="448">
        <v>0</v>
      </c>
      <c r="G39" s="448">
        <v>0</v>
      </c>
      <c r="H39" s="448">
        <v>0</v>
      </c>
      <c r="I39" s="448">
        <v>0</v>
      </c>
      <c r="J39" s="448">
        <v>0</v>
      </c>
    </row>
    <row r="40" spans="1:10">
      <c r="A40" s="458"/>
      <c r="B40" s="447" t="s">
        <v>891</v>
      </c>
      <c r="C40" s="455">
        <v>0</v>
      </c>
      <c r="D40" s="455">
        <v>0</v>
      </c>
      <c r="E40" s="455">
        <v>0</v>
      </c>
      <c r="F40" s="455">
        <v>0</v>
      </c>
      <c r="G40" s="455">
        <v>0</v>
      </c>
      <c r="H40" s="455">
        <v>0</v>
      </c>
      <c r="I40" s="455">
        <v>0</v>
      </c>
      <c r="J40" s="455">
        <v>0</v>
      </c>
    </row>
    <row r="41" spans="1:10">
      <c r="A41" s="446" t="s">
        <v>784</v>
      </c>
      <c r="B41" s="447" t="s">
        <v>785</v>
      </c>
      <c r="C41" s="448"/>
      <c r="D41" s="462"/>
      <c r="E41" s="448"/>
      <c r="F41" s="462"/>
      <c r="G41" s="448"/>
      <c r="H41" s="462"/>
      <c r="I41" s="448"/>
      <c r="J41" s="462"/>
    </row>
    <row r="42" spans="1:10" ht="15.75">
      <c r="A42" s="449"/>
      <c r="B42" s="419"/>
      <c r="C42" s="448"/>
      <c r="D42" s="462"/>
      <c r="E42" s="448"/>
      <c r="F42" s="462"/>
      <c r="G42" s="448"/>
      <c r="H42" s="462"/>
      <c r="I42" s="448"/>
      <c r="J42" s="462"/>
    </row>
    <row r="43" spans="1:10">
      <c r="A43" s="449">
        <v>1</v>
      </c>
      <c r="B43" s="450" t="s">
        <v>56</v>
      </c>
      <c r="C43" s="448">
        <v>20</v>
      </c>
      <c r="D43" s="462">
        <v>2</v>
      </c>
      <c r="E43" s="448">
        <v>0</v>
      </c>
      <c r="F43" s="462">
        <v>0</v>
      </c>
      <c r="G43" s="448">
        <v>20</v>
      </c>
      <c r="H43" s="462">
        <v>2</v>
      </c>
      <c r="I43" s="448">
        <v>0</v>
      </c>
      <c r="J43" s="462">
        <v>0</v>
      </c>
    </row>
    <row r="44" spans="1:10">
      <c r="A44" s="449">
        <v>2</v>
      </c>
      <c r="B44" s="450" t="s">
        <v>1092</v>
      </c>
      <c r="C44" s="448">
        <v>1989</v>
      </c>
      <c r="D44" s="462">
        <v>910</v>
      </c>
      <c r="E44" s="448">
        <v>18</v>
      </c>
      <c r="F44" s="462">
        <v>29</v>
      </c>
      <c r="G44" s="448">
        <v>64</v>
      </c>
      <c r="H44" s="462">
        <v>82</v>
      </c>
      <c r="I44" s="448">
        <v>1943</v>
      </c>
      <c r="J44" s="462">
        <v>857</v>
      </c>
    </row>
    <row r="45" spans="1:10">
      <c r="A45" s="449">
        <v>3</v>
      </c>
      <c r="B45" s="450" t="s">
        <v>789</v>
      </c>
      <c r="C45" s="448">
        <v>671</v>
      </c>
      <c r="D45" s="462">
        <v>117</v>
      </c>
      <c r="E45" s="448">
        <v>0</v>
      </c>
      <c r="F45" s="462">
        <v>0</v>
      </c>
      <c r="G45" s="448">
        <v>0</v>
      </c>
      <c r="H45" s="462">
        <v>0</v>
      </c>
      <c r="I45" s="448">
        <v>671</v>
      </c>
      <c r="J45" s="462">
        <v>117</v>
      </c>
    </row>
    <row r="46" spans="1:10">
      <c r="A46" s="454"/>
      <c r="B46" s="447" t="s">
        <v>790</v>
      </c>
      <c r="C46" s="455">
        <v>2680</v>
      </c>
      <c r="D46" s="463">
        <v>1029</v>
      </c>
      <c r="E46" s="455">
        <v>18</v>
      </c>
      <c r="F46" s="463">
        <v>29</v>
      </c>
      <c r="G46" s="455">
        <v>84</v>
      </c>
      <c r="H46" s="463">
        <v>84</v>
      </c>
      <c r="I46" s="455">
        <v>2614</v>
      </c>
      <c r="J46" s="463">
        <v>974</v>
      </c>
    </row>
    <row r="47" spans="1:10">
      <c r="A47" s="733" t="s">
        <v>1105</v>
      </c>
      <c r="B47" s="734"/>
      <c r="C47" s="455">
        <v>24203</v>
      </c>
      <c r="D47" s="455">
        <v>18339</v>
      </c>
      <c r="E47" s="455">
        <v>995</v>
      </c>
      <c r="F47" s="455">
        <v>246</v>
      </c>
      <c r="G47" s="455">
        <v>1335</v>
      </c>
      <c r="H47" s="455">
        <v>751</v>
      </c>
      <c r="I47" s="455">
        <v>23863</v>
      </c>
      <c r="J47" s="455">
        <v>17834</v>
      </c>
    </row>
    <row r="48" spans="1:10">
      <c r="A48" s="454" t="s">
        <v>793</v>
      </c>
      <c r="B48" s="447" t="s">
        <v>1074</v>
      </c>
      <c r="C48" s="448"/>
      <c r="D48" s="462"/>
      <c r="E48" s="448"/>
      <c r="F48" s="462"/>
      <c r="G48" s="448"/>
      <c r="H48" s="462"/>
      <c r="I48" s="448"/>
      <c r="J48" s="462"/>
    </row>
    <row r="49" spans="1:10">
      <c r="A49" s="449">
        <v>1</v>
      </c>
      <c r="B49" s="450" t="s">
        <v>795</v>
      </c>
      <c r="C49" s="448">
        <v>0</v>
      </c>
      <c r="D49" s="462">
        <v>0</v>
      </c>
      <c r="E49" s="448">
        <v>0</v>
      </c>
      <c r="F49" s="462">
        <v>0</v>
      </c>
      <c r="G49" s="448">
        <v>0</v>
      </c>
      <c r="H49" s="462">
        <v>0</v>
      </c>
      <c r="I49" s="448">
        <v>0</v>
      </c>
      <c r="J49" s="462">
        <v>0</v>
      </c>
    </row>
    <row r="50" spans="1:10">
      <c r="A50" s="449">
        <v>2</v>
      </c>
      <c r="B50" s="450" t="s">
        <v>1106</v>
      </c>
      <c r="C50" s="448">
        <v>0</v>
      </c>
      <c r="D50" s="462">
        <v>0</v>
      </c>
      <c r="E50" s="448">
        <v>0</v>
      </c>
      <c r="F50" s="462">
        <v>0</v>
      </c>
      <c r="G50" s="448">
        <v>0</v>
      </c>
      <c r="H50" s="462">
        <v>0</v>
      </c>
      <c r="I50" s="448">
        <v>0</v>
      </c>
      <c r="J50" s="462">
        <v>0</v>
      </c>
    </row>
    <row r="51" spans="1:10">
      <c r="A51" s="449"/>
      <c r="B51" s="450"/>
      <c r="C51" s="448"/>
      <c r="D51" s="462"/>
      <c r="E51" s="448"/>
      <c r="F51" s="462"/>
      <c r="G51" s="448"/>
      <c r="H51" s="462"/>
      <c r="I51" s="448"/>
      <c r="J51" s="462"/>
    </row>
    <row r="52" spans="1:10">
      <c r="A52" s="454"/>
      <c r="B52" s="447" t="s">
        <v>798</v>
      </c>
      <c r="C52" s="455">
        <v>0</v>
      </c>
      <c r="D52" s="463">
        <v>0</v>
      </c>
      <c r="E52" s="455">
        <v>0</v>
      </c>
      <c r="F52" s="463">
        <v>0</v>
      </c>
      <c r="G52" s="455">
        <v>0</v>
      </c>
      <c r="H52" s="463">
        <v>0</v>
      </c>
      <c r="I52" s="455">
        <v>0</v>
      </c>
      <c r="J52" s="463">
        <v>0</v>
      </c>
    </row>
    <row r="53" spans="1:10">
      <c r="A53" s="454"/>
      <c r="B53" s="447" t="s">
        <v>459</v>
      </c>
      <c r="C53" s="455">
        <v>24203</v>
      </c>
      <c r="D53" s="455">
        <v>18339</v>
      </c>
      <c r="E53" s="455">
        <v>995</v>
      </c>
      <c r="F53" s="455">
        <v>246</v>
      </c>
      <c r="G53" s="455">
        <v>1335</v>
      </c>
      <c r="H53" s="455">
        <v>751</v>
      </c>
      <c r="I53" s="455">
        <v>23863</v>
      </c>
      <c r="J53" s="455">
        <v>17834</v>
      </c>
    </row>
  </sheetData>
  <mergeCells count="11">
    <mergeCell ref="A47:B47"/>
    <mergeCell ref="A1:J1"/>
    <mergeCell ref="A2:J2"/>
    <mergeCell ref="A3:J3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E9" sqref="E9"/>
    </sheetView>
  </sheetViews>
  <sheetFormatPr defaultRowHeight="12.75"/>
  <cols>
    <col min="1" max="1" width="9.140625" style="281"/>
    <col min="2" max="2" width="22.85546875" style="281" customWidth="1"/>
    <col min="3" max="3" width="12.7109375" style="281" customWidth="1"/>
    <col min="4" max="4" width="16.7109375" style="281" customWidth="1"/>
    <col min="5" max="5" width="17.28515625" style="281" customWidth="1"/>
    <col min="6" max="16384" width="9.140625" style="281"/>
  </cols>
  <sheetData>
    <row r="1" spans="1:7">
      <c r="A1" s="743" t="s">
        <v>1107</v>
      </c>
      <c r="B1" s="743"/>
      <c r="C1" s="743"/>
      <c r="D1" s="743"/>
      <c r="E1" s="743"/>
    </row>
    <row r="2" spans="1:7">
      <c r="A2" s="743" t="s">
        <v>1108</v>
      </c>
      <c r="B2" s="743"/>
      <c r="C2" s="743"/>
      <c r="D2" s="743"/>
      <c r="E2" s="743"/>
    </row>
    <row r="3" spans="1:7">
      <c r="A3" s="744" t="s">
        <v>1109</v>
      </c>
      <c r="B3" s="744"/>
      <c r="C3" s="744"/>
      <c r="D3" s="744"/>
      <c r="E3" s="744"/>
    </row>
    <row r="4" spans="1:7">
      <c r="A4" s="737" t="s">
        <v>1049</v>
      </c>
      <c r="B4" s="739" t="s">
        <v>5</v>
      </c>
      <c r="C4" s="648" t="s">
        <v>1110</v>
      </c>
      <c r="D4" s="745" t="s">
        <v>1111</v>
      </c>
      <c r="E4" s="648" t="s">
        <v>1112</v>
      </c>
    </row>
    <row r="5" spans="1:7">
      <c r="A5" s="738"/>
      <c r="B5" s="740"/>
      <c r="C5" s="648"/>
      <c r="D5" s="745"/>
      <c r="E5" s="648"/>
      <c r="G5" s="464"/>
    </row>
    <row r="6" spans="1:7">
      <c r="A6" s="446" t="s">
        <v>765</v>
      </c>
      <c r="B6" s="447" t="s">
        <v>1089</v>
      </c>
      <c r="C6" s="448"/>
      <c r="D6" s="448"/>
      <c r="E6" s="448"/>
    </row>
    <row r="7" spans="1:7">
      <c r="A7" s="449">
        <v>1</v>
      </c>
      <c r="B7" s="450" t="s">
        <v>93</v>
      </c>
      <c r="C7" s="458">
        <v>0</v>
      </c>
      <c r="D7" s="458">
        <v>0</v>
      </c>
      <c r="E7" s="458">
        <v>0</v>
      </c>
    </row>
    <row r="8" spans="1:7">
      <c r="A8" s="449">
        <v>2</v>
      </c>
      <c r="B8" s="450" t="s">
        <v>26</v>
      </c>
      <c r="C8" s="458">
        <v>0</v>
      </c>
      <c r="D8" s="458">
        <v>0</v>
      </c>
      <c r="E8" s="458">
        <v>235</v>
      </c>
    </row>
    <row r="9" spans="1:7">
      <c r="A9" s="449">
        <v>3</v>
      </c>
      <c r="B9" s="450" t="s">
        <v>47</v>
      </c>
      <c r="C9" s="458">
        <v>5595</v>
      </c>
      <c r="D9" s="458">
        <v>7552</v>
      </c>
      <c r="E9" s="458">
        <v>1530</v>
      </c>
    </row>
    <row r="10" spans="1:7">
      <c r="A10" s="449">
        <v>4</v>
      </c>
      <c r="B10" s="450" t="s">
        <v>94</v>
      </c>
      <c r="C10" s="458">
        <v>0</v>
      </c>
      <c r="D10" s="458">
        <v>0</v>
      </c>
      <c r="E10" s="458">
        <v>0</v>
      </c>
    </row>
    <row r="11" spans="1:7">
      <c r="A11" s="449">
        <v>5</v>
      </c>
      <c r="B11" s="450" t="s">
        <v>95</v>
      </c>
      <c r="C11" s="458">
        <v>1639</v>
      </c>
      <c r="D11" s="458">
        <v>1373</v>
      </c>
      <c r="E11" s="458">
        <v>0</v>
      </c>
    </row>
    <row r="12" spans="1:7">
      <c r="A12" s="449">
        <v>6</v>
      </c>
      <c r="B12" s="450" t="s">
        <v>96</v>
      </c>
      <c r="C12" s="458">
        <v>0</v>
      </c>
      <c r="D12" s="458">
        <v>0</v>
      </c>
      <c r="E12" s="458">
        <v>0</v>
      </c>
    </row>
    <row r="13" spans="1:7">
      <c r="A13" s="449">
        <v>7</v>
      </c>
      <c r="B13" s="450" t="s">
        <v>51</v>
      </c>
      <c r="C13" s="458">
        <v>358</v>
      </c>
      <c r="D13" s="458">
        <v>391</v>
      </c>
      <c r="E13" s="458">
        <v>476</v>
      </c>
    </row>
    <row r="14" spans="1:7">
      <c r="A14" s="454"/>
      <c r="B14" s="447" t="s">
        <v>1064</v>
      </c>
      <c r="C14" s="454">
        <v>7592</v>
      </c>
      <c r="D14" s="454">
        <v>9316</v>
      </c>
      <c r="E14" s="454">
        <v>2241</v>
      </c>
    </row>
    <row r="15" spans="1:7">
      <c r="A15" s="446" t="s">
        <v>1065</v>
      </c>
      <c r="B15" s="447" t="s">
        <v>1066</v>
      </c>
      <c r="C15" s="458"/>
      <c r="D15" s="458"/>
      <c r="E15" s="458"/>
    </row>
    <row r="16" spans="1:7" ht="15.75">
      <c r="A16" s="434">
        <v>1</v>
      </c>
      <c r="B16" s="435" t="s">
        <v>13</v>
      </c>
      <c r="C16" s="458">
        <v>0</v>
      </c>
      <c r="D16" s="458">
        <v>0</v>
      </c>
      <c r="E16" s="458">
        <v>0</v>
      </c>
    </row>
    <row r="17" spans="1:5" ht="15.75">
      <c r="A17" s="434">
        <v>2</v>
      </c>
      <c r="B17" s="435" t="s">
        <v>15</v>
      </c>
      <c r="C17" s="458">
        <v>0</v>
      </c>
      <c r="D17" s="458">
        <v>0</v>
      </c>
      <c r="E17" s="458">
        <v>0</v>
      </c>
    </row>
    <row r="18" spans="1:5" ht="15.75">
      <c r="A18" s="434">
        <v>3</v>
      </c>
      <c r="B18" s="435" t="s">
        <v>17</v>
      </c>
      <c r="C18" s="458">
        <v>0</v>
      </c>
      <c r="D18" s="458">
        <v>0</v>
      </c>
      <c r="E18" s="458">
        <v>0</v>
      </c>
    </row>
    <row r="19" spans="1:5" ht="15.75">
      <c r="A19" s="442">
        <v>4</v>
      </c>
      <c r="B19" s="438" t="s">
        <v>97</v>
      </c>
      <c r="C19" s="458">
        <v>0</v>
      </c>
      <c r="D19" s="458">
        <v>0</v>
      </c>
      <c r="E19" s="458">
        <v>0</v>
      </c>
    </row>
    <row r="20" spans="1:5" ht="15.75">
      <c r="A20" s="442">
        <v>5</v>
      </c>
      <c r="B20" s="438" t="s">
        <v>19</v>
      </c>
      <c r="C20" s="458">
        <v>0</v>
      </c>
      <c r="D20" s="458">
        <v>0</v>
      </c>
      <c r="E20" s="458">
        <v>0</v>
      </c>
    </row>
    <row r="21" spans="1:5" ht="15.75">
      <c r="A21" s="434">
        <v>6</v>
      </c>
      <c r="B21" s="435" t="s">
        <v>98</v>
      </c>
      <c r="C21" s="458">
        <v>0</v>
      </c>
      <c r="D21" s="458">
        <v>0</v>
      </c>
      <c r="E21" s="458">
        <v>0</v>
      </c>
    </row>
    <row r="22" spans="1:5" ht="15.75">
      <c r="A22" s="442">
        <v>7</v>
      </c>
      <c r="B22" s="438" t="s">
        <v>28</v>
      </c>
      <c r="C22" s="458">
        <v>0</v>
      </c>
      <c r="D22" s="458">
        <v>0</v>
      </c>
      <c r="E22" s="458">
        <v>0</v>
      </c>
    </row>
    <row r="23" spans="1:5" ht="15.75">
      <c r="A23" s="442">
        <v>8</v>
      </c>
      <c r="B23" s="438" t="s">
        <v>32</v>
      </c>
      <c r="C23" s="458">
        <v>0</v>
      </c>
      <c r="D23" s="458">
        <v>0</v>
      </c>
      <c r="E23" s="458">
        <v>0</v>
      </c>
    </row>
    <row r="24" spans="1:5" ht="15.75">
      <c r="A24" s="442">
        <v>9</v>
      </c>
      <c r="B24" s="438" t="s">
        <v>99</v>
      </c>
      <c r="C24" s="458">
        <v>0</v>
      </c>
      <c r="D24" s="458">
        <v>0</v>
      </c>
      <c r="E24" s="458">
        <v>0</v>
      </c>
    </row>
    <row r="25" spans="1:5" ht="15.75">
      <c r="A25" s="442">
        <v>10</v>
      </c>
      <c r="B25" s="438" t="s">
        <v>100</v>
      </c>
      <c r="C25" s="458">
        <v>0</v>
      </c>
      <c r="D25" s="458">
        <v>0</v>
      </c>
      <c r="E25" s="458">
        <v>0</v>
      </c>
    </row>
    <row r="26" spans="1:5" ht="15.75">
      <c r="A26" s="442">
        <v>11</v>
      </c>
      <c r="B26" s="438" t="s">
        <v>101</v>
      </c>
      <c r="C26" s="458">
        <v>0</v>
      </c>
      <c r="D26" s="458">
        <v>0</v>
      </c>
      <c r="E26" s="458">
        <v>0</v>
      </c>
    </row>
    <row r="27" spans="1:5" ht="15.75">
      <c r="A27" s="442">
        <v>12</v>
      </c>
      <c r="B27" s="438" t="s">
        <v>102</v>
      </c>
      <c r="C27" s="458">
        <v>0</v>
      </c>
      <c r="D27" s="458">
        <v>0</v>
      </c>
      <c r="E27" s="458">
        <v>0</v>
      </c>
    </row>
    <row r="28" spans="1:5" ht="15.75">
      <c r="A28" s="442">
        <v>13</v>
      </c>
      <c r="B28" s="438" t="s">
        <v>103</v>
      </c>
      <c r="C28" s="458">
        <v>0</v>
      </c>
      <c r="D28" s="458">
        <v>0</v>
      </c>
      <c r="E28" s="458">
        <v>0</v>
      </c>
    </row>
    <row r="29" spans="1:5" ht="15.75">
      <c r="A29" s="442">
        <v>14</v>
      </c>
      <c r="B29" s="438" t="s">
        <v>104</v>
      </c>
      <c r="C29" s="458">
        <v>0</v>
      </c>
      <c r="D29" s="458">
        <v>0</v>
      </c>
      <c r="E29" s="458">
        <v>0</v>
      </c>
    </row>
    <row r="30" spans="1:5" ht="15.75">
      <c r="A30" s="442">
        <v>17</v>
      </c>
      <c r="B30" s="438" t="s">
        <v>105</v>
      </c>
      <c r="C30" s="458">
        <v>0</v>
      </c>
      <c r="D30" s="458">
        <v>0</v>
      </c>
      <c r="E30" s="458">
        <v>0</v>
      </c>
    </row>
    <row r="31" spans="1:5" ht="15.75">
      <c r="A31" s="442">
        <v>18</v>
      </c>
      <c r="B31" s="438" t="s">
        <v>106</v>
      </c>
      <c r="C31" s="458">
        <v>0</v>
      </c>
      <c r="D31" s="458">
        <v>0</v>
      </c>
      <c r="E31" s="458">
        <v>0</v>
      </c>
    </row>
    <row r="32" spans="1:5" ht="15.75">
      <c r="A32" s="442">
        <v>19</v>
      </c>
      <c r="B32" s="438" t="s">
        <v>107</v>
      </c>
      <c r="C32" s="458">
        <v>0</v>
      </c>
      <c r="D32" s="458">
        <v>0</v>
      </c>
      <c r="E32" s="458">
        <v>2100</v>
      </c>
    </row>
    <row r="33" spans="1:5" ht="15.75">
      <c r="A33" s="442">
        <v>20</v>
      </c>
      <c r="B33" s="438" t="s">
        <v>108</v>
      </c>
      <c r="C33" s="458">
        <v>0</v>
      </c>
      <c r="D33" s="458">
        <v>0</v>
      </c>
      <c r="E33" s="458">
        <v>0</v>
      </c>
    </row>
    <row r="34" spans="1:5" ht="15.75">
      <c r="A34" s="431"/>
      <c r="B34" s="432" t="s">
        <v>773</v>
      </c>
      <c r="C34" s="454">
        <v>0</v>
      </c>
      <c r="D34" s="454">
        <v>0</v>
      </c>
      <c r="E34" s="454">
        <v>2100</v>
      </c>
    </row>
    <row r="35" spans="1:5">
      <c r="A35" s="446" t="s">
        <v>776</v>
      </c>
      <c r="B35" s="447" t="s">
        <v>1070</v>
      </c>
      <c r="C35" s="458"/>
      <c r="D35" s="458"/>
      <c r="E35" s="458"/>
    </row>
    <row r="36" spans="1:5">
      <c r="A36" s="449">
        <v>1</v>
      </c>
      <c r="B36" s="450" t="s">
        <v>119</v>
      </c>
      <c r="C36" s="458">
        <v>0</v>
      </c>
      <c r="D36" s="458">
        <v>0</v>
      </c>
      <c r="E36" s="458">
        <v>0</v>
      </c>
    </row>
    <row r="37" spans="1:5">
      <c r="A37" s="449">
        <v>2</v>
      </c>
      <c r="B37" s="450" t="s">
        <v>1071</v>
      </c>
      <c r="C37" s="458">
        <v>0</v>
      </c>
      <c r="D37" s="458">
        <v>0</v>
      </c>
      <c r="E37" s="458">
        <v>0</v>
      </c>
    </row>
    <row r="38" spans="1:5">
      <c r="A38" s="449">
        <v>3</v>
      </c>
      <c r="B38" s="450" t="s">
        <v>1104</v>
      </c>
      <c r="C38" s="458">
        <v>0</v>
      </c>
      <c r="D38" s="458">
        <v>0</v>
      </c>
      <c r="E38" s="458">
        <v>0</v>
      </c>
    </row>
    <row r="39" spans="1:5">
      <c r="A39" s="458"/>
      <c r="B39" s="447" t="s">
        <v>891</v>
      </c>
      <c r="C39" s="454">
        <v>0</v>
      </c>
      <c r="D39" s="454">
        <v>0</v>
      </c>
      <c r="E39" s="454">
        <v>0</v>
      </c>
    </row>
    <row r="40" spans="1:5">
      <c r="A40" s="446" t="s">
        <v>784</v>
      </c>
      <c r="B40" s="447" t="s">
        <v>785</v>
      </c>
      <c r="C40" s="458"/>
      <c r="D40" s="458"/>
      <c r="E40" s="465"/>
    </row>
    <row r="41" spans="1:5" ht="15.75">
      <c r="A41" s="449"/>
      <c r="B41" s="419"/>
      <c r="C41" s="458"/>
      <c r="D41" s="458"/>
      <c r="E41" s="465"/>
    </row>
    <row r="42" spans="1:5">
      <c r="A42" s="449">
        <v>1</v>
      </c>
      <c r="B42" s="450" t="s">
        <v>56</v>
      </c>
      <c r="C42" s="458">
        <v>0</v>
      </c>
      <c r="D42" s="458">
        <v>0</v>
      </c>
      <c r="E42" s="458">
        <v>0</v>
      </c>
    </row>
    <row r="43" spans="1:5">
      <c r="A43" s="449">
        <v>2</v>
      </c>
      <c r="B43" s="450" t="s">
        <v>1092</v>
      </c>
      <c r="C43" s="458">
        <v>419</v>
      </c>
      <c r="D43" s="458">
        <v>631</v>
      </c>
      <c r="E43" s="458">
        <v>893</v>
      </c>
    </row>
    <row r="44" spans="1:5">
      <c r="A44" s="449">
        <v>3</v>
      </c>
      <c r="B44" s="450" t="s">
        <v>789</v>
      </c>
      <c r="C44" s="458">
        <v>55</v>
      </c>
      <c r="D44" s="458">
        <v>616</v>
      </c>
      <c r="E44" s="458">
        <v>0</v>
      </c>
    </row>
    <row r="45" spans="1:5">
      <c r="A45" s="454"/>
      <c r="B45" s="447" t="s">
        <v>790</v>
      </c>
      <c r="C45" s="454">
        <v>474</v>
      </c>
      <c r="D45" s="454">
        <v>1247</v>
      </c>
      <c r="E45" s="454">
        <v>893</v>
      </c>
    </row>
    <row r="46" spans="1:5">
      <c r="A46" s="733" t="s">
        <v>1094</v>
      </c>
      <c r="B46" s="734"/>
      <c r="C46" s="454">
        <v>8066</v>
      </c>
      <c r="D46" s="454">
        <v>10563</v>
      </c>
      <c r="E46" s="454">
        <v>5234</v>
      </c>
    </row>
    <row r="47" spans="1:5">
      <c r="A47" s="454"/>
      <c r="B47" s="447" t="s">
        <v>1074</v>
      </c>
      <c r="C47" s="458"/>
      <c r="D47" s="458"/>
      <c r="E47" s="458"/>
    </row>
    <row r="48" spans="1:5">
      <c r="A48" s="449">
        <v>1</v>
      </c>
      <c r="B48" s="450" t="s">
        <v>795</v>
      </c>
      <c r="C48" s="458">
        <v>0</v>
      </c>
      <c r="D48" s="458">
        <v>0</v>
      </c>
      <c r="E48" s="458">
        <v>0</v>
      </c>
    </row>
    <row r="49" spans="1:5">
      <c r="A49" s="449">
        <v>2</v>
      </c>
      <c r="B49" s="450" t="s">
        <v>1113</v>
      </c>
      <c r="C49" s="458">
        <v>0</v>
      </c>
      <c r="D49" s="458">
        <v>0</v>
      </c>
      <c r="E49" s="458">
        <v>0</v>
      </c>
    </row>
    <row r="50" spans="1:5">
      <c r="A50" s="449"/>
      <c r="B50" s="450"/>
      <c r="C50" s="458">
        <v>0</v>
      </c>
      <c r="D50" s="458">
        <v>0</v>
      </c>
      <c r="E50" s="458">
        <v>0</v>
      </c>
    </row>
    <row r="51" spans="1:5">
      <c r="A51" s="454"/>
      <c r="B51" s="447" t="s">
        <v>798</v>
      </c>
      <c r="C51" s="454">
        <v>0</v>
      </c>
      <c r="D51" s="454">
        <v>0</v>
      </c>
      <c r="E51" s="454">
        <v>0</v>
      </c>
    </row>
    <row r="52" spans="1:5">
      <c r="A52" s="454"/>
      <c r="B52" s="447" t="s">
        <v>459</v>
      </c>
      <c r="C52" s="454">
        <v>8066</v>
      </c>
      <c r="D52" s="454">
        <v>10563</v>
      </c>
      <c r="E52" s="454">
        <v>5234</v>
      </c>
    </row>
  </sheetData>
  <mergeCells count="9">
    <mergeCell ref="A46:B46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B1:L28"/>
  <sheetViews>
    <sheetView workbookViewId="0">
      <selection activeCell="F20" sqref="F20"/>
    </sheetView>
  </sheetViews>
  <sheetFormatPr defaultColWidth="22.140625" defaultRowHeight="15"/>
  <cols>
    <col min="1" max="16384" width="22.140625" style="468"/>
  </cols>
  <sheetData>
    <row r="1" spans="2:8" ht="15.75">
      <c r="B1" s="466"/>
      <c r="C1" s="466"/>
      <c r="D1" s="466"/>
      <c r="E1" s="467"/>
      <c r="F1" s="466"/>
      <c r="G1" s="466"/>
    </row>
    <row r="2" spans="2:8" ht="15.75">
      <c r="B2" s="466"/>
      <c r="C2" s="466"/>
      <c r="D2" s="466"/>
      <c r="E2" s="466"/>
      <c r="F2" s="467" t="s">
        <v>1114</v>
      </c>
      <c r="G2" s="466"/>
    </row>
    <row r="3" spans="2:8" ht="15.75">
      <c r="B3" s="752" t="s">
        <v>1115</v>
      </c>
      <c r="C3" s="752"/>
      <c r="D3" s="752"/>
      <c r="E3" s="752"/>
      <c r="F3" s="752"/>
      <c r="G3" s="469"/>
    </row>
    <row r="4" spans="2:8">
      <c r="B4" s="466"/>
      <c r="C4" s="466"/>
      <c r="D4" s="468" t="s">
        <v>1116</v>
      </c>
      <c r="E4" s="466"/>
      <c r="F4" s="466"/>
      <c r="G4" s="466"/>
    </row>
    <row r="5" spans="2:8">
      <c r="B5" s="466"/>
      <c r="C5" s="466"/>
      <c r="D5" s="466"/>
      <c r="E5" s="753" t="s">
        <v>1117</v>
      </c>
      <c r="F5" s="753"/>
      <c r="G5" s="466"/>
      <c r="H5" s="470"/>
    </row>
    <row r="6" spans="2:8">
      <c r="B6" s="754" t="s">
        <v>1118</v>
      </c>
      <c r="C6" s="755"/>
      <c r="D6" s="755"/>
      <c r="E6" s="756" t="s">
        <v>1119</v>
      </c>
      <c r="F6" s="753"/>
      <c r="G6" s="466"/>
    </row>
    <row r="7" spans="2:8">
      <c r="B7" s="466"/>
      <c r="C7" s="466"/>
      <c r="D7" s="466"/>
      <c r="E7" s="466"/>
      <c r="F7" s="466"/>
      <c r="G7" s="466"/>
    </row>
    <row r="8" spans="2:8" ht="15.75">
      <c r="B8" s="471" t="s">
        <v>1120</v>
      </c>
      <c r="C8" s="471" t="s">
        <v>1121</v>
      </c>
      <c r="D8" s="471" t="s">
        <v>1122</v>
      </c>
      <c r="E8" s="757" t="s">
        <v>1123</v>
      </c>
      <c r="F8" s="757"/>
      <c r="G8" s="466"/>
    </row>
    <row r="9" spans="2:8" ht="15.75">
      <c r="B9" s="472"/>
      <c r="C9" s="472"/>
      <c r="D9" s="472"/>
      <c r="E9" s="473" t="s">
        <v>1124</v>
      </c>
      <c r="F9" s="473" t="s">
        <v>876</v>
      </c>
      <c r="G9" s="466"/>
    </row>
    <row r="10" spans="2:8" ht="15.75">
      <c r="B10" s="472">
        <v>1</v>
      </c>
      <c r="C10" s="746" t="s">
        <v>1125</v>
      </c>
      <c r="D10" s="472" t="s">
        <v>1126</v>
      </c>
      <c r="E10" s="472">
        <v>1692579</v>
      </c>
      <c r="F10" s="472">
        <v>4411350</v>
      </c>
      <c r="G10" s="466"/>
    </row>
    <row r="11" spans="2:8" ht="15.75">
      <c r="B11" s="472">
        <v>2</v>
      </c>
      <c r="C11" s="747"/>
      <c r="D11" s="472" t="s">
        <v>1127</v>
      </c>
      <c r="E11" s="472">
        <v>72330</v>
      </c>
      <c r="F11" s="472">
        <v>1313370</v>
      </c>
      <c r="G11" s="466"/>
    </row>
    <row r="12" spans="2:8" ht="31.5">
      <c r="B12" s="472">
        <v>3</v>
      </c>
      <c r="C12" s="747"/>
      <c r="D12" s="474" t="s">
        <v>1128</v>
      </c>
      <c r="E12" s="472">
        <v>1764909</v>
      </c>
      <c r="F12" s="472">
        <v>5724720</v>
      </c>
      <c r="G12" s="466"/>
    </row>
    <row r="13" spans="2:8" ht="15.75">
      <c r="B13" s="472">
        <v>4</v>
      </c>
      <c r="C13" s="747"/>
      <c r="D13" s="472" t="s">
        <v>1129</v>
      </c>
      <c r="E13" s="472">
        <v>173582</v>
      </c>
      <c r="F13" s="472">
        <v>1682850</v>
      </c>
      <c r="G13" s="466"/>
    </row>
    <row r="14" spans="2:8" ht="15.75">
      <c r="B14" s="472">
        <v>5</v>
      </c>
      <c r="C14" s="747"/>
      <c r="D14" s="472" t="s">
        <v>1130</v>
      </c>
      <c r="E14" s="472">
        <v>43766</v>
      </c>
      <c r="F14" s="472">
        <v>151631</v>
      </c>
      <c r="G14" s="466"/>
    </row>
    <row r="15" spans="2:8" ht="15.75">
      <c r="B15" s="472">
        <v>6</v>
      </c>
      <c r="C15" s="747"/>
      <c r="D15" s="472" t="s">
        <v>1131</v>
      </c>
      <c r="E15" s="472">
        <v>46455</v>
      </c>
      <c r="F15" s="472">
        <v>463098</v>
      </c>
      <c r="G15" s="466"/>
    </row>
    <row r="16" spans="2:8" ht="15.75">
      <c r="B16" s="472">
        <v>7</v>
      </c>
      <c r="C16" s="747"/>
      <c r="D16" s="472" t="s">
        <v>1104</v>
      </c>
      <c r="E16" s="472">
        <v>70747</v>
      </c>
      <c r="F16" s="472">
        <v>959840</v>
      </c>
      <c r="G16" s="466"/>
    </row>
    <row r="17" spans="2:12" ht="15.75">
      <c r="B17" s="472">
        <v>8</v>
      </c>
      <c r="C17" s="748"/>
      <c r="D17" s="471" t="s">
        <v>1132</v>
      </c>
      <c r="E17" s="472">
        <v>334550</v>
      </c>
      <c r="F17" s="472">
        <v>3257419</v>
      </c>
      <c r="G17" s="466"/>
    </row>
    <row r="18" spans="2:12" ht="15.75">
      <c r="B18" s="472">
        <v>9</v>
      </c>
      <c r="C18" s="746" t="s">
        <v>1133</v>
      </c>
      <c r="D18" s="472" t="s">
        <v>1134</v>
      </c>
      <c r="E18" s="472">
        <v>1667</v>
      </c>
      <c r="F18" s="472">
        <v>2009292</v>
      </c>
      <c r="G18" s="466"/>
    </row>
    <row r="19" spans="2:12" ht="15.75">
      <c r="B19" s="472">
        <v>10</v>
      </c>
      <c r="C19" s="747"/>
      <c r="D19" s="472" t="s">
        <v>1135</v>
      </c>
      <c r="E19" s="472">
        <v>1127</v>
      </c>
      <c r="F19" s="472">
        <v>168715</v>
      </c>
      <c r="G19" s="466"/>
    </row>
    <row r="20" spans="2:12" ht="15.75">
      <c r="B20" s="472">
        <v>11</v>
      </c>
      <c r="C20" s="747"/>
      <c r="D20" s="472" t="s">
        <v>1130</v>
      </c>
      <c r="E20" s="472">
        <v>980</v>
      </c>
      <c r="F20" s="472">
        <v>6386</v>
      </c>
      <c r="G20" s="466"/>
    </row>
    <row r="21" spans="2:12" ht="15.75">
      <c r="B21" s="472">
        <v>12</v>
      </c>
      <c r="C21" s="747"/>
      <c r="D21" s="472" t="s">
        <v>1131</v>
      </c>
      <c r="E21" s="472">
        <v>18079</v>
      </c>
      <c r="F21" s="472">
        <v>328599</v>
      </c>
      <c r="G21" s="466"/>
    </row>
    <row r="22" spans="2:12" ht="15.75">
      <c r="B22" s="472">
        <v>13</v>
      </c>
      <c r="C22" s="747"/>
      <c r="D22" s="472" t="s">
        <v>1136</v>
      </c>
      <c r="E22" s="472">
        <v>172469</v>
      </c>
      <c r="F22" s="472">
        <v>921650</v>
      </c>
      <c r="G22" s="466"/>
    </row>
    <row r="23" spans="2:12" ht="15.75">
      <c r="B23" s="472">
        <v>14</v>
      </c>
      <c r="C23" s="748"/>
      <c r="D23" s="471" t="s">
        <v>1137</v>
      </c>
      <c r="E23" s="472">
        <v>194322</v>
      </c>
      <c r="F23" s="472">
        <v>3434642</v>
      </c>
      <c r="G23" s="466"/>
    </row>
    <row r="24" spans="2:12" ht="15.75">
      <c r="B24" s="472">
        <v>15</v>
      </c>
      <c r="C24" s="749" t="s">
        <v>1138</v>
      </c>
      <c r="D24" s="750"/>
      <c r="E24" s="472">
        <v>2293781</v>
      </c>
      <c r="F24" s="472">
        <v>12416781</v>
      </c>
      <c r="G24" s="466"/>
    </row>
    <row r="25" spans="2:12">
      <c r="B25" s="466"/>
      <c r="C25" s="466"/>
      <c r="D25" s="466"/>
      <c r="E25" s="466"/>
      <c r="F25" s="466"/>
      <c r="G25" s="466"/>
    </row>
    <row r="26" spans="2:12">
      <c r="B26" s="466"/>
      <c r="C26" s="466"/>
      <c r="D26" s="466"/>
      <c r="E26" s="466"/>
      <c r="F26" s="466"/>
      <c r="G26" s="466"/>
    </row>
    <row r="27" spans="2:12" ht="15.75">
      <c r="B27" s="751"/>
      <c r="C27" s="751"/>
      <c r="D27" s="751"/>
      <c r="E27" s="751"/>
      <c r="F27" s="751"/>
      <c r="G27" s="751"/>
      <c r="H27" s="475"/>
      <c r="I27" s="475"/>
      <c r="J27" s="475"/>
      <c r="K27" s="475"/>
      <c r="L27" s="476"/>
    </row>
    <row r="28" spans="2:12" ht="15.75">
      <c r="B28" s="477"/>
      <c r="C28" s="477"/>
      <c r="D28" s="477"/>
      <c r="E28" s="477"/>
      <c r="F28" s="477"/>
      <c r="G28" s="477"/>
      <c r="H28" s="475"/>
      <c r="I28" s="475"/>
      <c r="J28" s="475"/>
      <c r="K28" s="475"/>
      <c r="L28" s="476"/>
    </row>
  </sheetData>
  <mergeCells count="9">
    <mergeCell ref="C18:C23"/>
    <mergeCell ref="C24:D24"/>
    <mergeCell ref="B27:G27"/>
    <mergeCell ref="B3:F3"/>
    <mergeCell ref="E5:F5"/>
    <mergeCell ref="B6:D6"/>
    <mergeCell ref="E6:F6"/>
    <mergeCell ref="E8:F8"/>
    <mergeCell ref="C10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opLeftCell="A37" workbookViewId="0">
      <selection activeCell="J71" sqref="J71"/>
    </sheetView>
  </sheetViews>
  <sheetFormatPr defaultColWidth="12.85546875" defaultRowHeight="18" customHeight="1"/>
  <cols>
    <col min="1" max="1" width="11.5703125" style="16" customWidth="1"/>
    <col min="2" max="2" width="40.5703125" style="16" customWidth="1"/>
    <col min="3" max="4" width="13" style="16" customWidth="1"/>
    <col min="5" max="5" width="15.5703125" style="16" customWidth="1"/>
    <col min="6" max="6" width="11.42578125" style="16" customWidth="1"/>
    <col min="7" max="7" width="13.85546875" style="16" customWidth="1"/>
    <col min="8" max="8" width="20.7109375" style="16" customWidth="1"/>
    <col min="9" max="9" width="22.7109375" style="16" customWidth="1"/>
    <col min="10" max="11" width="20.7109375" style="16" customWidth="1"/>
    <col min="12" max="12" width="36.28515625" style="16" customWidth="1"/>
    <col min="13" max="16384" width="12.85546875" style="16"/>
  </cols>
  <sheetData>
    <row r="1" spans="1:12" ht="18.95" customHeight="1">
      <c r="A1" s="519" t="s">
        <v>76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2" ht="20.65" customHeight="1">
      <c r="A2" s="521" t="s">
        <v>77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1:12" ht="56.25" customHeight="1">
      <c r="A3" s="17"/>
      <c r="B3" s="521" t="s">
        <v>78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</row>
    <row r="4" spans="1:12" ht="20.45" customHeight="1">
      <c r="A4" s="17"/>
      <c r="B4" s="522" t="s">
        <v>79</v>
      </c>
      <c r="C4" s="523"/>
      <c r="D4" s="523"/>
      <c r="E4" s="523"/>
      <c r="F4" s="523"/>
      <c r="G4" s="523"/>
      <c r="H4" s="523"/>
      <c r="I4" s="523"/>
      <c r="J4" s="523"/>
      <c r="K4" s="523"/>
      <c r="L4" s="524"/>
    </row>
    <row r="5" spans="1:12" ht="20.45" customHeight="1">
      <c r="A5" s="17"/>
      <c r="B5" s="525"/>
      <c r="C5" s="526"/>
      <c r="D5" s="526"/>
      <c r="E5" s="526"/>
      <c r="F5" s="526"/>
      <c r="G5" s="526"/>
      <c r="H5" s="526"/>
      <c r="I5" s="526"/>
      <c r="J5" s="526"/>
      <c r="K5" s="526"/>
      <c r="L5" s="527"/>
    </row>
    <row r="6" spans="1:12" ht="20.45" customHeight="1">
      <c r="A6" s="18" t="s">
        <v>80</v>
      </c>
      <c r="B6" s="19"/>
      <c r="C6" s="521" t="s">
        <v>81</v>
      </c>
      <c r="D6" s="518"/>
      <c r="E6" s="518"/>
      <c r="F6" s="518"/>
      <c r="G6" s="518"/>
      <c r="H6" s="518"/>
      <c r="I6" s="528" t="s">
        <v>82</v>
      </c>
      <c r="J6" s="528" t="s">
        <v>83</v>
      </c>
      <c r="K6" s="528"/>
      <c r="L6" s="521" t="s">
        <v>84</v>
      </c>
    </row>
    <row r="7" spans="1:12" ht="82.5" customHeight="1">
      <c r="A7" s="17"/>
      <c r="B7" s="19" t="s">
        <v>5</v>
      </c>
      <c r="C7" s="521" t="s">
        <v>85</v>
      </c>
      <c r="D7" s="518"/>
      <c r="E7" s="517" t="s">
        <v>86</v>
      </c>
      <c r="F7" s="518"/>
      <c r="G7" s="517" t="s">
        <v>87</v>
      </c>
      <c r="H7" s="518"/>
      <c r="I7" s="528"/>
      <c r="J7" s="528"/>
      <c r="K7" s="528"/>
      <c r="L7" s="521"/>
    </row>
    <row r="8" spans="1:12" ht="20.45" customHeight="1">
      <c r="A8" s="17"/>
      <c r="B8" s="19"/>
      <c r="C8" s="18" t="s">
        <v>88</v>
      </c>
      <c r="D8" s="18" t="s">
        <v>89</v>
      </c>
      <c r="E8" s="18" t="s">
        <v>88</v>
      </c>
      <c r="F8" s="18" t="s">
        <v>89</v>
      </c>
      <c r="G8" s="18" t="s">
        <v>88</v>
      </c>
      <c r="H8" s="18" t="s">
        <v>89</v>
      </c>
      <c r="I8" s="18" t="s">
        <v>90</v>
      </c>
      <c r="J8" s="18" t="s">
        <v>88</v>
      </c>
      <c r="K8" s="18" t="s">
        <v>89</v>
      </c>
      <c r="L8" s="17" t="s">
        <v>91</v>
      </c>
    </row>
    <row r="9" spans="1:12" ht="20.45" customHeight="1">
      <c r="A9" s="18">
        <v>1</v>
      </c>
      <c r="B9" s="18" t="s">
        <v>92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22" customFormat="1" ht="20.25">
      <c r="A10" s="20">
        <v>1</v>
      </c>
      <c r="B10" s="21" t="s">
        <v>93</v>
      </c>
      <c r="C10" s="22">
        <v>275880</v>
      </c>
      <c r="D10" s="22">
        <v>122405</v>
      </c>
      <c r="E10" s="22">
        <v>268935</v>
      </c>
      <c r="F10" s="22">
        <v>78736</v>
      </c>
      <c r="G10" s="22">
        <v>544815</v>
      </c>
      <c r="H10" s="22">
        <v>201141</v>
      </c>
      <c r="I10" s="22">
        <v>745956</v>
      </c>
      <c r="L10" s="22">
        <v>0</v>
      </c>
    </row>
    <row r="11" spans="1:12" s="22" customFormat="1" ht="20.25">
      <c r="A11" s="20">
        <v>2</v>
      </c>
      <c r="B11" s="21" t="s">
        <v>26</v>
      </c>
      <c r="C11" s="22">
        <v>101753</v>
      </c>
      <c r="D11" s="22">
        <v>88018</v>
      </c>
      <c r="E11" s="22">
        <v>60629</v>
      </c>
      <c r="F11" s="22">
        <v>42508</v>
      </c>
      <c r="G11" s="22">
        <v>162382</v>
      </c>
      <c r="H11" s="22">
        <v>130526</v>
      </c>
      <c r="I11" s="22">
        <v>292908</v>
      </c>
      <c r="L11" s="22">
        <v>0</v>
      </c>
    </row>
    <row r="12" spans="1:12" s="22" customFormat="1" ht="20.25">
      <c r="A12" s="20">
        <v>3</v>
      </c>
      <c r="B12" s="21" t="s">
        <v>47</v>
      </c>
      <c r="C12" s="22">
        <v>269353</v>
      </c>
      <c r="D12" s="22">
        <v>104571</v>
      </c>
      <c r="E12" s="22">
        <v>206574</v>
      </c>
      <c r="F12" s="22">
        <v>53366</v>
      </c>
      <c r="G12" s="22">
        <v>475927</v>
      </c>
      <c r="H12" s="22">
        <v>157937</v>
      </c>
      <c r="I12" s="22">
        <v>633864</v>
      </c>
      <c r="L12" s="22">
        <v>0</v>
      </c>
    </row>
    <row r="13" spans="1:12" s="22" customFormat="1" ht="20.25">
      <c r="A13" s="20">
        <v>4</v>
      </c>
      <c r="B13" s="21" t="s">
        <v>94</v>
      </c>
      <c r="C13" s="22">
        <v>53191</v>
      </c>
      <c r="D13" s="22">
        <v>107606</v>
      </c>
      <c r="E13" s="22">
        <v>0</v>
      </c>
      <c r="F13" s="22">
        <v>0</v>
      </c>
      <c r="G13" s="22">
        <v>53191</v>
      </c>
      <c r="H13" s="22">
        <v>107606</v>
      </c>
      <c r="I13" s="22">
        <v>160797</v>
      </c>
      <c r="L13" s="22">
        <v>0</v>
      </c>
    </row>
    <row r="14" spans="1:12" s="22" customFormat="1" ht="20.25">
      <c r="A14" s="20">
        <v>5</v>
      </c>
      <c r="B14" s="21" t="s">
        <v>95</v>
      </c>
      <c r="C14" s="22">
        <v>46</v>
      </c>
      <c r="D14" s="22">
        <v>129</v>
      </c>
      <c r="E14" s="22">
        <v>48543</v>
      </c>
      <c r="F14" s="22">
        <v>143295</v>
      </c>
      <c r="G14" s="22">
        <v>48589</v>
      </c>
      <c r="H14" s="22">
        <v>143424</v>
      </c>
      <c r="I14" s="22">
        <v>192013</v>
      </c>
      <c r="L14" s="22">
        <v>0</v>
      </c>
    </row>
    <row r="15" spans="1:12" s="22" customFormat="1" ht="20.25">
      <c r="A15" s="20">
        <v>6</v>
      </c>
      <c r="B15" s="21" t="s">
        <v>96</v>
      </c>
      <c r="C15" s="22">
        <v>116788</v>
      </c>
      <c r="D15" s="22">
        <v>30041</v>
      </c>
      <c r="E15" s="22">
        <v>280959</v>
      </c>
      <c r="F15" s="22">
        <v>61220</v>
      </c>
      <c r="G15" s="22">
        <v>397747</v>
      </c>
      <c r="H15" s="22">
        <v>91261</v>
      </c>
      <c r="I15" s="22">
        <v>489008</v>
      </c>
      <c r="L15" s="22">
        <v>0</v>
      </c>
    </row>
    <row r="16" spans="1:12" s="22" customFormat="1" ht="20.25">
      <c r="A16" s="20">
        <v>7</v>
      </c>
      <c r="B16" s="21" t="s">
        <v>51</v>
      </c>
      <c r="E16" s="22">
        <v>207612</v>
      </c>
      <c r="F16" s="22">
        <v>63221</v>
      </c>
      <c r="G16" s="22">
        <v>207612</v>
      </c>
      <c r="H16" s="22">
        <v>63221</v>
      </c>
      <c r="I16" s="22">
        <v>270833</v>
      </c>
      <c r="J16" s="22">
        <v>172</v>
      </c>
      <c r="K16" s="22">
        <v>32</v>
      </c>
      <c r="L16" s="22">
        <v>204</v>
      </c>
    </row>
    <row r="17" spans="1:12" s="22" customFormat="1" ht="20.25">
      <c r="A17" s="20">
        <v>8</v>
      </c>
      <c r="B17" s="21" t="s">
        <v>13</v>
      </c>
      <c r="E17" s="22">
        <v>2036</v>
      </c>
      <c r="F17" s="22">
        <v>20766</v>
      </c>
      <c r="G17" s="22">
        <v>2036</v>
      </c>
      <c r="H17" s="22">
        <v>20766</v>
      </c>
      <c r="I17" s="22">
        <v>22802</v>
      </c>
      <c r="L17" s="22">
        <v>0</v>
      </c>
    </row>
    <row r="18" spans="1:12" s="22" customFormat="1" ht="20.25">
      <c r="A18" s="20">
        <v>9</v>
      </c>
      <c r="B18" s="21" t="s">
        <v>15</v>
      </c>
      <c r="C18" s="22">
        <v>1132</v>
      </c>
      <c r="D18" s="22">
        <v>4414</v>
      </c>
      <c r="E18" s="22">
        <v>7485</v>
      </c>
      <c r="F18" s="22">
        <v>19424</v>
      </c>
      <c r="G18" s="22">
        <v>8617</v>
      </c>
      <c r="H18" s="22">
        <v>23838</v>
      </c>
      <c r="I18" s="22">
        <v>32455</v>
      </c>
      <c r="J18" s="22">
        <v>35</v>
      </c>
      <c r="K18" s="22">
        <v>72</v>
      </c>
      <c r="L18" s="22">
        <v>107</v>
      </c>
    </row>
    <row r="19" spans="1:12" s="22" customFormat="1" ht="20.25">
      <c r="A19" s="20">
        <v>10</v>
      </c>
      <c r="B19" s="21" t="s">
        <v>17</v>
      </c>
      <c r="C19" s="22">
        <v>4658</v>
      </c>
      <c r="D19" s="22">
        <v>11962</v>
      </c>
      <c r="E19" s="22">
        <v>10485</v>
      </c>
      <c r="F19" s="22">
        <v>47580</v>
      </c>
      <c r="G19" s="22">
        <v>15143</v>
      </c>
      <c r="H19" s="22">
        <v>59542</v>
      </c>
      <c r="I19" s="22">
        <v>74685</v>
      </c>
      <c r="L19" s="22">
        <v>0</v>
      </c>
    </row>
    <row r="20" spans="1:12" s="22" customFormat="1" ht="20.25">
      <c r="A20" s="20">
        <v>11</v>
      </c>
      <c r="B20" s="21" t="s">
        <v>97</v>
      </c>
      <c r="C20" s="22">
        <v>0</v>
      </c>
      <c r="D20" s="22">
        <v>380</v>
      </c>
      <c r="E20" s="22">
        <v>12197</v>
      </c>
      <c r="F20" s="22">
        <v>30961</v>
      </c>
      <c r="G20" s="22">
        <v>12197</v>
      </c>
      <c r="H20" s="22">
        <v>31341</v>
      </c>
      <c r="I20" s="22">
        <v>43538</v>
      </c>
      <c r="L20" s="22">
        <v>0</v>
      </c>
    </row>
    <row r="21" spans="1:12" s="22" customFormat="1" ht="20.25">
      <c r="A21" s="20">
        <v>12</v>
      </c>
      <c r="B21" s="21" t="s">
        <v>19</v>
      </c>
      <c r="C21" s="22">
        <v>59</v>
      </c>
      <c r="D21" s="22">
        <v>92</v>
      </c>
      <c r="E21" s="22">
        <v>3858</v>
      </c>
      <c r="F21" s="22">
        <v>14329</v>
      </c>
      <c r="G21" s="22">
        <v>3917</v>
      </c>
      <c r="H21" s="22">
        <v>14421</v>
      </c>
      <c r="I21" s="22">
        <v>18338</v>
      </c>
      <c r="L21" s="22">
        <v>0</v>
      </c>
    </row>
    <row r="22" spans="1:12" s="22" customFormat="1" ht="20.25">
      <c r="A22" s="20">
        <v>13</v>
      </c>
      <c r="B22" s="21" t="s">
        <v>98</v>
      </c>
      <c r="C22" s="22">
        <v>3922</v>
      </c>
      <c r="D22" s="22">
        <v>30882</v>
      </c>
      <c r="E22" s="22">
        <v>8767</v>
      </c>
      <c r="F22" s="22">
        <v>25183</v>
      </c>
      <c r="G22" s="22">
        <v>12689</v>
      </c>
      <c r="H22" s="22">
        <v>56065</v>
      </c>
      <c r="I22" s="22">
        <v>68754</v>
      </c>
      <c r="L22" s="22">
        <v>0</v>
      </c>
    </row>
    <row r="23" spans="1:12" s="22" customFormat="1" ht="20.25">
      <c r="A23" s="20">
        <v>14</v>
      </c>
      <c r="B23" s="21" t="s">
        <v>28</v>
      </c>
      <c r="C23" s="22">
        <v>133</v>
      </c>
      <c r="D23" s="22">
        <v>3319</v>
      </c>
      <c r="E23" s="22">
        <v>9482</v>
      </c>
      <c r="F23" s="22">
        <v>6179</v>
      </c>
      <c r="G23" s="22">
        <v>9615</v>
      </c>
      <c r="H23" s="22">
        <v>9498</v>
      </c>
      <c r="I23" s="22">
        <v>19113</v>
      </c>
      <c r="J23" s="22">
        <v>50</v>
      </c>
      <c r="K23" s="22">
        <v>250</v>
      </c>
      <c r="L23" s="22">
        <v>300</v>
      </c>
    </row>
    <row r="24" spans="1:12" s="22" customFormat="1" ht="20.25">
      <c r="A24" s="20">
        <v>15</v>
      </c>
      <c r="B24" s="21" t="s">
        <v>32</v>
      </c>
      <c r="C24" s="22">
        <v>6135</v>
      </c>
      <c r="D24" s="22">
        <v>25971</v>
      </c>
      <c r="E24" s="22">
        <v>7489</v>
      </c>
      <c r="F24" s="22">
        <v>24335</v>
      </c>
      <c r="G24" s="22">
        <v>13624</v>
      </c>
      <c r="H24" s="22">
        <v>50306</v>
      </c>
      <c r="I24" s="22">
        <v>63930</v>
      </c>
      <c r="J24" s="22">
        <v>150</v>
      </c>
      <c r="K24" s="22">
        <v>250</v>
      </c>
      <c r="L24" s="22">
        <v>400</v>
      </c>
    </row>
    <row r="25" spans="1:12" s="22" customFormat="1" ht="20.25">
      <c r="A25" s="20">
        <v>16</v>
      </c>
      <c r="B25" s="21" t="s">
        <v>99</v>
      </c>
      <c r="C25" s="22">
        <v>14417</v>
      </c>
      <c r="D25" s="22">
        <v>26628</v>
      </c>
      <c r="E25" s="22">
        <v>10148</v>
      </c>
      <c r="F25" s="22">
        <v>19631</v>
      </c>
      <c r="G25" s="22">
        <v>24565</v>
      </c>
      <c r="H25" s="22">
        <v>46259</v>
      </c>
      <c r="I25" s="22">
        <v>70824</v>
      </c>
      <c r="J25" s="22">
        <v>0</v>
      </c>
      <c r="K25" s="22">
        <v>0</v>
      </c>
      <c r="L25" s="22">
        <v>0</v>
      </c>
    </row>
    <row r="26" spans="1:12" s="22" customFormat="1" ht="20.25">
      <c r="A26" s="20">
        <v>17</v>
      </c>
      <c r="B26" s="21" t="s">
        <v>100</v>
      </c>
      <c r="C26" s="22">
        <v>20</v>
      </c>
      <c r="D26" s="22">
        <v>256</v>
      </c>
      <c r="E26" s="22">
        <v>6641</v>
      </c>
      <c r="F26" s="22">
        <v>18644</v>
      </c>
      <c r="G26" s="22">
        <v>6661</v>
      </c>
      <c r="H26" s="22">
        <v>18900</v>
      </c>
      <c r="I26" s="22">
        <v>25561</v>
      </c>
      <c r="J26" s="22">
        <v>5</v>
      </c>
      <c r="K26" s="22">
        <v>80</v>
      </c>
      <c r="L26" s="22">
        <v>85</v>
      </c>
    </row>
    <row r="27" spans="1:12" s="22" customFormat="1" ht="20.25">
      <c r="A27" s="20">
        <v>18</v>
      </c>
      <c r="B27" s="21" t="s">
        <v>101</v>
      </c>
      <c r="E27" s="22">
        <v>3735</v>
      </c>
      <c r="F27" s="22">
        <v>17818</v>
      </c>
      <c r="G27" s="22">
        <v>3735</v>
      </c>
      <c r="H27" s="22">
        <v>17818</v>
      </c>
      <c r="I27" s="22">
        <v>21553</v>
      </c>
      <c r="L27" s="22">
        <v>0</v>
      </c>
    </row>
    <row r="28" spans="1:12" s="22" customFormat="1" ht="20.25">
      <c r="A28" s="20">
        <v>19</v>
      </c>
      <c r="B28" s="21" t="s">
        <v>102</v>
      </c>
      <c r="D28" s="22">
        <v>961</v>
      </c>
      <c r="F28" s="22">
        <v>4535</v>
      </c>
      <c r="G28" s="22">
        <v>0</v>
      </c>
      <c r="H28" s="22">
        <v>5496</v>
      </c>
      <c r="I28" s="22">
        <v>5496</v>
      </c>
      <c r="K28" s="22">
        <v>100</v>
      </c>
      <c r="L28" s="22">
        <v>100</v>
      </c>
    </row>
    <row r="29" spans="1:12" s="22" customFormat="1" ht="20.25">
      <c r="A29" s="20">
        <v>20</v>
      </c>
      <c r="B29" s="21" t="s">
        <v>103</v>
      </c>
      <c r="E29" s="22">
        <v>252</v>
      </c>
      <c r="F29" s="22">
        <v>623</v>
      </c>
      <c r="G29" s="22">
        <v>252</v>
      </c>
      <c r="H29" s="22">
        <v>623</v>
      </c>
      <c r="I29" s="22">
        <v>875</v>
      </c>
      <c r="L29" s="22">
        <v>0</v>
      </c>
    </row>
    <row r="30" spans="1:12" s="22" customFormat="1" ht="20.25">
      <c r="A30" s="20">
        <v>21</v>
      </c>
      <c r="B30" s="21" t="s">
        <v>104</v>
      </c>
      <c r="D30" s="22">
        <v>1166</v>
      </c>
      <c r="F30" s="22">
        <v>794</v>
      </c>
      <c r="G30" s="22">
        <v>0</v>
      </c>
      <c r="H30" s="22">
        <v>1960</v>
      </c>
      <c r="I30" s="22">
        <v>1960</v>
      </c>
      <c r="K30" s="22">
        <v>65</v>
      </c>
      <c r="L30" s="22">
        <v>65</v>
      </c>
    </row>
    <row r="31" spans="1:12" s="22" customFormat="1" ht="20.25">
      <c r="A31" s="20">
        <v>22</v>
      </c>
      <c r="B31" s="23" t="s">
        <v>105</v>
      </c>
      <c r="C31" s="22">
        <v>1527</v>
      </c>
      <c r="D31" s="22">
        <v>3624</v>
      </c>
      <c r="E31" s="22">
        <v>879</v>
      </c>
      <c r="F31" s="22">
        <v>2104</v>
      </c>
      <c r="G31" s="22">
        <v>2406</v>
      </c>
      <c r="H31" s="22">
        <v>5728</v>
      </c>
      <c r="I31" s="22">
        <v>8134</v>
      </c>
      <c r="L31" s="22">
        <v>0</v>
      </c>
    </row>
    <row r="32" spans="1:12" s="22" customFormat="1" ht="20.25">
      <c r="A32" s="20">
        <v>23</v>
      </c>
      <c r="B32" s="23" t="s">
        <v>106</v>
      </c>
      <c r="C32" s="22">
        <v>11975</v>
      </c>
      <c r="D32" s="22">
        <v>9179</v>
      </c>
      <c r="G32" s="22">
        <v>11975</v>
      </c>
      <c r="H32" s="22">
        <v>9179</v>
      </c>
      <c r="I32" s="22">
        <v>21154</v>
      </c>
      <c r="L32" s="22">
        <v>0</v>
      </c>
    </row>
    <row r="33" spans="1:12" s="22" customFormat="1" ht="20.25">
      <c r="A33" s="20">
        <v>24</v>
      </c>
      <c r="B33" s="23" t="s">
        <v>107</v>
      </c>
      <c r="C33" s="22">
        <v>26307</v>
      </c>
      <c r="D33" s="22">
        <v>24196</v>
      </c>
      <c r="E33" s="22">
        <v>16617</v>
      </c>
      <c r="F33" s="22">
        <v>14690</v>
      </c>
      <c r="G33" s="22">
        <v>42924</v>
      </c>
      <c r="H33" s="22">
        <v>38886</v>
      </c>
      <c r="I33" s="22">
        <v>81810</v>
      </c>
      <c r="L33" s="22">
        <v>0</v>
      </c>
    </row>
    <row r="34" spans="1:12" s="22" customFormat="1" ht="20.25">
      <c r="A34" s="20">
        <v>25</v>
      </c>
      <c r="B34" s="21" t="s">
        <v>108</v>
      </c>
      <c r="D34" s="22">
        <v>5258</v>
      </c>
      <c r="F34" s="22">
        <v>1925</v>
      </c>
      <c r="G34" s="22">
        <v>0</v>
      </c>
      <c r="H34" s="22">
        <v>7183</v>
      </c>
      <c r="I34" s="22">
        <v>7183</v>
      </c>
      <c r="K34" s="22">
        <v>0</v>
      </c>
      <c r="L34" s="22">
        <v>0</v>
      </c>
    </row>
    <row r="35" spans="1:12" s="22" customFormat="1" ht="20.25">
      <c r="A35" s="20">
        <v>26</v>
      </c>
      <c r="B35" s="23" t="s">
        <v>109</v>
      </c>
      <c r="C35" s="22">
        <v>2975</v>
      </c>
      <c r="D35" s="22">
        <v>13811</v>
      </c>
      <c r="E35" s="22">
        <v>3564</v>
      </c>
      <c r="F35" s="22">
        <v>10972</v>
      </c>
      <c r="G35" s="22">
        <v>6539</v>
      </c>
      <c r="H35" s="22">
        <v>24783</v>
      </c>
      <c r="I35" s="22">
        <v>31322</v>
      </c>
      <c r="J35" s="22">
        <v>1605</v>
      </c>
      <c r="K35" s="22">
        <v>1909</v>
      </c>
      <c r="L35" s="22">
        <v>3514</v>
      </c>
    </row>
    <row r="36" spans="1:12" ht="20.45" customHeight="1">
      <c r="A36" s="17">
        <v>27</v>
      </c>
      <c r="B36" s="19" t="s">
        <v>110</v>
      </c>
      <c r="C36" s="19"/>
      <c r="D36" s="19">
        <v>0</v>
      </c>
      <c r="E36" s="19"/>
      <c r="F36" s="19">
        <v>452</v>
      </c>
      <c r="G36" s="22">
        <v>0</v>
      </c>
      <c r="H36" s="22">
        <v>452</v>
      </c>
      <c r="I36" s="22">
        <v>452</v>
      </c>
      <c r="J36" s="22"/>
      <c r="K36" s="22">
        <v>1112</v>
      </c>
      <c r="L36" s="22">
        <v>1112</v>
      </c>
    </row>
    <row r="37" spans="1:12" ht="20.45" customHeight="1">
      <c r="A37" s="17"/>
      <c r="B37" s="17" t="s">
        <v>111</v>
      </c>
      <c r="C37" s="17">
        <v>890271</v>
      </c>
      <c r="D37" s="17">
        <v>614869</v>
      </c>
      <c r="E37" s="17">
        <v>1176887</v>
      </c>
      <c r="F37" s="17">
        <v>723291</v>
      </c>
      <c r="G37" s="17">
        <v>2067158</v>
      </c>
      <c r="H37" s="17">
        <v>1338160</v>
      </c>
      <c r="I37" s="22">
        <v>3405318</v>
      </c>
      <c r="J37" s="17">
        <v>2017</v>
      </c>
      <c r="K37" s="17">
        <v>3870</v>
      </c>
      <c r="L37" s="17">
        <v>5887</v>
      </c>
    </row>
    <row r="38" spans="1:12" ht="32.450000000000003" customHeight="1">
      <c r="A38" s="18">
        <v>2</v>
      </c>
      <c r="B38" s="16" t="s">
        <v>112</v>
      </c>
      <c r="C38" s="19"/>
      <c r="D38" s="19"/>
      <c r="E38" s="19"/>
      <c r="F38" s="19"/>
      <c r="G38" s="22">
        <v>0</v>
      </c>
      <c r="H38" s="22">
        <v>0</v>
      </c>
      <c r="I38" s="22">
        <v>0</v>
      </c>
      <c r="J38" s="22"/>
      <c r="K38" s="22"/>
      <c r="L38" s="22">
        <v>0</v>
      </c>
    </row>
    <row r="39" spans="1:12" s="23" customFormat="1" ht="45.75" customHeight="1">
      <c r="A39" s="20">
        <v>1</v>
      </c>
      <c r="B39" s="21" t="s">
        <v>113</v>
      </c>
      <c r="C39" s="23">
        <v>113016</v>
      </c>
      <c r="D39" s="23">
        <v>37326</v>
      </c>
      <c r="E39" s="23">
        <v>62901</v>
      </c>
      <c r="F39" s="23">
        <v>37759</v>
      </c>
      <c r="G39" s="22">
        <v>175917</v>
      </c>
      <c r="H39" s="22">
        <v>75085</v>
      </c>
      <c r="I39" s="22">
        <v>251002</v>
      </c>
      <c r="J39" s="22"/>
      <c r="K39" s="22"/>
      <c r="L39" s="22">
        <v>0</v>
      </c>
    </row>
    <row r="40" spans="1:12" s="23" customFormat="1" ht="30" customHeight="1">
      <c r="A40" s="20">
        <v>2</v>
      </c>
      <c r="B40" s="21" t="s">
        <v>114</v>
      </c>
      <c r="C40" s="23">
        <v>50315</v>
      </c>
      <c r="D40" s="23">
        <v>36653</v>
      </c>
      <c r="E40" s="23">
        <v>109118</v>
      </c>
      <c r="F40" s="23">
        <v>50696</v>
      </c>
      <c r="G40" s="22">
        <v>159433</v>
      </c>
      <c r="H40" s="22">
        <v>87349</v>
      </c>
      <c r="I40" s="22">
        <v>246782</v>
      </c>
      <c r="J40" s="22"/>
      <c r="K40" s="22"/>
      <c r="L40" s="22">
        <v>0</v>
      </c>
    </row>
    <row r="41" spans="1:12" s="23" customFormat="1" ht="36" customHeight="1">
      <c r="A41" s="20">
        <v>3</v>
      </c>
      <c r="B41" s="21" t="s">
        <v>115</v>
      </c>
      <c r="C41" s="23">
        <v>155294</v>
      </c>
      <c r="D41" s="23">
        <v>43258</v>
      </c>
      <c r="E41" s="23">
        <v>141460</v>
      </c>
      <c r="F41" s="23">
        <v>22386</v>
      </c>
      <c r="G41" s="22">
        <v>296754</v>
      </c>
      <c r="H41" s="22">
        <v>65644</v>
      </c>
      <c r="I41" s="22">
        <v>362398</v>
      </c>
      <c r="J41" s="22"/>
      <c r="K41" s="22"/>
      <c r="L41" s="22">
        <v>0</v>
      </c>
    </row>
    <row r="42" spans="1:12" s="23" customFormat="1" ht="36" customHeight="1">
      <c r="A42" s="20"/>
      <c r="B42" s="21" t="s">
        <v>116</v>
      </c>
      <c r="C42" s="23">
        <v>318625</v>
      </c>
      <c r="D42" s="23">
        <v>117237</v>
      </c>
      <c r="E42" s="23">
        <v>313479</v>
      </c>
      <c r="F42" s="23">
        <v>110841</v>
      </c>
      <c r="G42" s="23">
        <v>632104</v>
      </c>
      <c r="H42" s="23">
        <v>228078</v>
      </c>
      <c r="I42" s="22">
        <v>860182</v>
      </c>
      <c r="L42" s="22">
        <v>0</v>
      </c>
    </row>
    <row r="43" spans="1:12" s="23" customFormat="1" ht="36" customHeight="1">
      <c r="A43" s="20"/>
      <c r="B43" s="21" t="s">
        <v>117</v>
      </c>
      <c r="C43" s="24">
        <v>1208896</v>
      </c>
      <c r="D43" s="24">
        <v>732106</v>
      </c>
      <c r="E43" s="24">
        <v>1490366</v>
      </c>
      <c r="F43" s="24">
        <v>834132</v>
      </c>
      <c r="G43" s="24">
        <v>2699262</v>
      </c>
      <c r="H43" s="24">
        <v>1566238</v>
      </c>
      <c r="I43" s="24">
        <v>4265500</v>
      </c>
      <c r="J43" s="24">
        <v>2017</v>
      </c>
      <c r="K43" s="24">
        <v>3870</v>
      </c>
      <c r="L43" s="24">
        <v>5887</v>
      </c>
    </row>
    <row r="44" spans="1:12" s="22" customFormat="1" ht="20.25">
      <c r="G44" s="22">
        <v>0</v>
      </c>
      <c r="H44" s="22">
        <v>0</v>
      </c>
      <c r="I44" s="22">
        <v>0</v>
      </c>
      <c r="L44" s="22">
        <v>0</v>
      </c>
    </row>
    <row r="45" spans="1:12" ht="20.45" customHeight="1">
      <c r="A45" s="17">
        <v>3</v>
      </c>
      <c r="B45" s="16" t="s">
        <v>118</v>
      </c>
      <c r="C45" s="19"/>
      <c r="D45" s="19"/>
      <c r="E45" s="19"/>
      <c r="F45" s="19"/>
      <c r="G45" s="22">
        <v>0</v>
      </c>
      <c r="H45" s="22">
        <v>0</v>
      </c>
      <c r="I45" s="22">
        <v>0</v>
      </c>
      <c r="J45" s="22"/>
      <c r="K45" s="22"/>
      <c r="L45" s="22">
        <v>0</v>
      </c>
    </row>
    <row r="46" spans="1:12" s="22" customFormat="1" ht="20.25">
      <c r="A46" s="20">
        <v>1</v>
      </c>
      <c r="B46" s="21" t="s">
        <v>119</v>
      </c>
      <c r="E46" s="22">
        <v>24253</v>
      </c>
      <c r="F46" s="22">
        <v>22963</v>
      </c>
      <c r="G46" s="22">
        <v>24253</v>
      </c>
      <c r="H46" s="22">
        <v>22963</v>
      </c>
      <c r="I46" s="22">
        <v>47216</v>
      </c>
      <c r="L46" s="22">
        <v>0</v>
      </c>
    </row>
    <row r="47" spans="1:12" s="22" customFormat="1" ht="20.25">
      <c r="A47" s="20">
        <v>2</v>
      </c>
      <c r="B47" s="21" t="s">
        <v>120</v>
      </c>
      <c r="E47" s="22">
        <v>1931</v>
      </c>
      <c r="F47" s="22">
        <v>4541</v>
      </c>
      <c r="G47" s="22">
        <v>1931</v>
      </c>
      <c r="H47" s="22">
        <v>4541</v>
      </c>
      <c r="I47" s="22">
        <v>6472</v>
      </c>
      <c r="L47" s="22">
        <v>0</v>
      </c>
    </row>
    <row r="48" spans="1:12" s="22" customFormat="1" ht="20.25">
      <c r="A48" s="20">
        <v>3</v>
      </c>
      <c r="B48" s="21" t="s">
        <v>121</v>
      </c>
      <c r="E48" s="22">
        <v>14</v>
      </c>
      <c r="F48" s="22">
        <v>56</v>
      </c>
      <c r="G48" s="22">
        <v>14</v>
      </c>
      <c r="H48" s="22">
        <v>56</v>
      </c>
      <c r="I48" s="22">
        <v>70</v>
      </c>
      <c r="L48" s="22">
        <v>0</v>
      </c>
    </row>
    <row r="49" spans="1:12" s="22" customFormat="1" ht="20.25">
      <c r="A49" s="20">
        <v>4</v>
      </c>
      <c r="B49" s="21" t="s">
        <v>122</v>
      </c>
      <c r="G49" s="22">
        <v>0</v>
      </c>
      <c r="H49" s="22">
        <v>0</v>
      </c>
      <c r="I49" s="22">
        <v>0</v>
      </c>
      <c r="L49" s="22">
        <v>0</v>
      </c>
    </row>
    <row r="50" spans="1:12" s="22" customFormat="1" ht="20.25">
      <c r="A50" s="20">
        <v>5</v>
      </c>
      <c r="B50" s="21" t="s">
        <v>123</v>
      </c>
      <c r="C50" s="22">
        <v>5</v>
      </c>
      <c r="D50" s="22">
        <v>17</v>
      </c>
      <c r="F50" s="22">
        <v>63</v>
      </c>
      <c r="G50" s="22">
        <v>5</v>
      </c>
      <c r="H50" s="22">
        <v>80</v>
      </c>
      <c r="I50" s="22">
        <v>85</v>
      </c>
      <c r="L50" s="22">
        <v>0</v>
      </c>
    </row>
    <row r="51" spans="1:12" s="22" customFormat="1" ht="20.25">
      <c r="A51" s="20">
        <v>6</v>
      </c>
      <c r="B51" s="21" t="s">
        <v>124</v>
      </c>
      <c r="E51" s="22">
        <v>6017</v>
      </c>
      <c r="F51" s="22">
        <v>2783</v>
      </c>
      <c r="G51" s="22">
        <v>6017</v>
      </c>
      <c r="H51" s="22">
        <v>2783</v>
      </c>
      <c r="I51" s="22">
        <v>8800</v>
      </c>
      <c r="L51" s="22">
        <v>0</v>
      </c>
    </row>
    <row r="52" spans="1:12" s="22" customFormat="1" ht="20.25">
      <c r="A52" s="20">
        <v>7</v>
      </c>
      <c r="B52" s="21" t="s">
        <v>125</v>
      </c>
      <c r="D52" s="22">
        <v>143</v>
      </c>
      <c r="F52" s="22">
        <v>85</v>
      </c>
      <c r="G52" s="22">
        <v>0</v>
      </c>
      <c r="H52" s="22">
        <v>228</v>
      </c>
      <c r="I52" s="22">
        <v>228</v>
      </c>
      <c r="L52" s="22">
        <v>0</v>
      </c>
    </row>
    <row r="53" spans="1:12" s="22" customFormat="1" ht="20.25">
      <c r="A53" s="20">
        <v>8</v>
      </c>
      <c r="B53" s="21" t="s">
        <v>126</v>
      </c>
      <c r="F53" s="22">
        <v>4269</v>
      </c>
      <c r="G53" s="22">
        <v>0</v>
      </c>
      <c r="H53" s="22">
        <v>4269</v>
      </c>
      <c r="I53" s="22">
        <v>4269</v>
      </c>
      <c r="L53" s="22">
        <v>0</v>
      </c>
    </row>
    <row r="54" spans="1:12" s="22" customFormat="1" ht="20.25">
      <c r="A54" s="20">
        <v>9</v>
      </c>
      <c r="B54" s="21" t="s">
        <v>127</v>
      </c>
      <c r="C54" s="22">
        <v>0</v>
      </c>
      <c r="D54" s="22">
        <v>0</v>
      </c>
      <c r="E54" s="22">
        <v>3115</v>
      </c>
      <c r="F54" s="22">
        <v>14497</v>
      </c>
      <c r="G54" s="22">
        <v>3115</v>
      </c>
      <c r="H54" s="22">
        <v>14497</v>
      </c>
      <c r="I54" s="22">
        <v>17612</v>
      </c>
      <c r="L54" s="22">
        <v>0</v>
      </c>
    </row>
    <row r="55" spans="1:12" s="22" customFormat="1" ht="20.25">
      <c r="A55" s="20">
        <v>10</v>
      </c>
      <c r="B55" s="21" t="s">
        <v>128</v>
      </c>
      <c r="C55" s="22">
        <v>0</v>
      </c>
      <c r="D55" s="22">
        <v>0</v>
      </c>
      <c r="E55" s="22">
        <v>4521</v>
      </c>
      <c r="F55" s="22">
        <v>3995</v>
      </c>
      <c r="G55" s="22">
        <v>4521</v>
      </c>
      <c r="H55" s="22">
        <v>3995</v>
      </c>
      <c r="I55" s="22">
        <v>8516</v>
      </c>
      <c r="L55" s="22">
        <v>0</v>
      </c>
    </row>
    <row r="56" spans="1:12" s="22" customFormat="1" ht="20.25">
      <c r="A56" s="20">
        <v>11</v>
      </c>
      <c r="B56" s="21" t="s">
        <v>129</v>
      </c>
      <c r="C56" s="22">
        <v>922</v>
      </c>
      <c r="D56" s="22">
        <v>5802</v>
      </c>
      <c r="G56" s="22">
        <v>922</v>
      </c>
      <c r="H56" s="22">
        <v>5802</v>
      </c>
      <c r="I56" s="22">
        <v>6724</v>
      </c>
      <c r="L56" s="22">
        <v>0</v>
      </c>
    </row>
    <row r="57" spans="1:12" s="22" customFormat="1" ht="20.25">
      <c r="A57" s="20">
        <v>12</v>
      </c>
      <c r="B57" s="21" t="s">
        <v>130</v>
      </c>
      <c r="D57" s="22">
        <v>0</v>
      </c>
      <c r="F57" s="22">
        <v>544</v>
      </c>
      <c r="G57" s="22">
        <v>0</v>
      </c>
      <c r="H57" s="22">
        <v>544</v>
      </c>
      <c r="I57" s="22">
        <v>544</v>
      </c>
      <c r="L57" s="22">
        <v>0</v>
      </c>
    </row>
    <row r="58" spans="1:12" s="22" customFormat="1" ht="20.25">
      <c r="A58" s="20">
        <v>13</v>
      </c>
      <c r="B58" s="21" t="s">
        <v>131</v>
      </c>
      <c r="C58" s="22">
        <v>10</v>
      </c>
      <c r="D58" s="22">
        <v>164</v>
      </c>
      <c r="E58" s="22">
        <v>3</v>
      </c>
      <c r="F58" s="22">
        <v>358</v>
      </c>
      <c r="G58" s="22">
        <v>13</v>
      </c>
      <c r="H58" s="22">
        <v>522</v>
      </c>
      <c r="I58" s="22">
        <v>535</v>
      </c>
      <c r="J58" s="22">
        <v>0</v>
      </c>
      <c r="K58" s="22">
        <v>0</v>
      </c>
      <c r="L58" s="22">
        <v>0</v>
      </c>
    </row>
    <row r="59" spans="1:12" s="22" customFormat="1" ht="20.25">
      <c r="A59" s="20">
        <v>14</v>
      </c>
      <c r="B59" s="23" t="s">
        <v>132</v>
      </c>
      <c r="C59" s="22">
        <v>629</v>
      </c>
      <c r="D59" s="22">
        <v>4401</v>
      </c>
      <c r="E59" s="22">
        <v>1440</v>
      </c>
      <c r="F59" s="22">
        <v>26678</v>
      </c>
      <c r="G59" s="22">
        <v>2069</v>
      </c>
      <c r="H59" s="22">
        <v>31079</v>
      </c>
      <c r="I59" s="22">
        <v>33148</v>
      </c>
      <c r="L59" s="22">
        <v>0</v>
      </c>
    </row>
    <row r="60" spans="1:12" s="22" customFormat="1" ht="20.25">
      <c r="A60" s="20">
        <v>15</v>
      </c>
      <c r="B60" s="23" t="s">
        <v>133</v>
      </c>
      <c r="E60" s="22">
        <v>969</v>
      </c>
      <c r="F60" s="22">
        <v>6541</v>
      </c>
      <c r="G60" s="22">
        <v>969</v>
      </c>
      <c r="H60" s="22">
        <v>6541</v>
      </c>
      <c r="I60" s="22">
        <v>7510</v>
      </c>
      <c r="J60" s="22">
        <v>3</v>
      </c>
      <c r="K60" s="22">
        <v>1460</v>
      </c>
      <c r="L60" s="22">
        <v>1463</v>
      </c>
    </row>
    <row r="61" spans="1:12" s="22" customFormat="1" ht="20.25">
      <c r="A61" s="20">
        <v>16</v>
      </c>
      <c r="B61" s="23" t="s">
        <v>134</v>
      </c>
      <c r="E61" s="22">
        <v>1126</v>
      </c>
      <c r="F61" s="22">
        <v>4428</v>
      </c>
      <c r="G61" s="22">
        <v>1126</v>
      </c>
      <c r="H61" s="22">
        <v>4428</v>
      </c>
      <c r="I61" s="22">
        <v>5554</v>
      </c>
      <c r="L61" s="22">
        <v>0</v>
      </c>
    </row>
    <row r="62" spans="1:12" s="22" customFormat="1" ht="20.25">
      <c r="A62" s="20">
        <v>17</v>
      </c>
      <c r="B62" s="23" t="s">
        <v>135</v>
      </c>
      <c r="C62" s="22">
        <v>329</v>
      </c>
      <c r="D62" s="22">
        <v>293</v>
      </c>
      <c r="E62" s="22">
        <v>225</v>
      </c>
      <c r="F62" s="22">
        <v>497</v>
      </c>
      <c r="G62" s="22">
        <v>554</v>
      </c>
      <c r="H62" s="22">
        <v>790</v>
      </c>
      <c r="I62" s="22">
        <v>1344</v>
      </c>
      <c r="J62" s="22">
        <v>193</v>
      </c>
      <c r="K62" s="22">
        <v>40</v>
      </c>
      <c r="L62" s="22">
        <v>233</v>
      </c>
    </row>
    <row r="63" spans="1:12" s="22" customFormat="1" ht="20.25">
      <c r="A63" s="20">
        <v>18</v>
      </c>
      <c r="B63" s="23" t="s">
        <v>136</v>
      </c>
      <c r="D63" s="22">
        <v>3</v>
      </c>
      <c r="F63" s="22">
        <v>5</v>
      </c>
      <c r="G63" s="22">
        <v>0</v>
      </c>
      <c r="H63" s="22">
        <v>8</v>
      </c>
      <c r="I63" s="22">
        <v>8</v>
      </c>
      <c r="K63" s="22">
        <v>3</v>
      </c>
      <c r="L63" s="22">
        <v>3</v>
      </c>
    </row>
    <row r="64" spans="1:12" s="22" customFormat="1" ht="20.25">
      <c r="A64" s="20"/>
      <c r="B64" s="23" t="s">
        <v>137</v>
      </c>
      <c r="C64" s="22">
        <v>1895</v>
      </c>
      <c r="D64" s="22">
        <v>10823</v>
      </c>
      <c r="E64" s="22">
        <v>43614</v>
      </c>
      <c r="F64" s="22">
        <v>92303</v>
      </c>
      <c r="G64" s="22">
        <v>45509</v>
      </c>
      <c r="H64" s="22">
        <v>103126</v>
      </c>
      <c r="I64" s="22">
        <v>148635</v>
      </c>
      <c r="J64" s="22">
        <v>196</v>
      </c>
      <c r="K64" s="22">
        <v>1503</v>
      </c>
      <c r="L64" s="22">
        <v>1699</v>
      </c>
    </row>
    <row r="65" spans="1:12" ht="20.45" customHeight="1">
      <c r="A65" s="18">
        <v>4</v>
      </c>
      <c r="B65" s="16" t="s">
        <v>138</v>
      </c>
      <c r="C65" s="17">
        <v>1210791</v>
      </c>
      <c r="D65" s="17">
        <v>742929</v>
      </c>
      <c r="E65" s="17">
        <v>1533980</v>
      </c>
      <c r="F65" s="17">
        <v>926435</v>
      </c>
      <c r="G65" s="17">
        <v>2744771</v>
      </c>
      <c r="H65" s="17">
        <v>1669364</v>
      </c>
      <c r="I65" s="17">
        <v>4414135</v>
      </c>
      <c r="J65" s="17">
        <v>2213</v>
      </c>
      <c r="K65" s="17">
        <v>5373</v>
      </c>
      <c r="L65" s="17">
        <v>7586</v>
      </c>
    </row>
    <row r="66" spans="1:12" ht="18" customHeight="1">
      <c r="D66" s="16" t="s">
        <v>139</v>
      </c>
    </row>
  </sheetData>
  <mergeCells count="11">
    <mergeCell ref="G7:H7"/>
    <mergeCell ref="A1:L1"/>
    <mergeCell ref="A2:L2"/>
    <mergeCell ref="B3:L3"/>
    <mergeCell ref="B4:L5"/>
    <mergeCell ref="C6:H6"/>
    <mergeCell ref="I6:I7"/>
    <mergeCell ref="J6:K7"/>
    <mergeCell ref="L6:L7"/>
    <mergeCell ref="C7:D7"/>
    <mergeCell ref="E7:F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I14" sqref="I14"/>
    </sheetView>
  </sheetViews>
  <sheetFormatPr defaultRowHeight="15"/>
  <cols>
    <col min="1" max="16384" width="9.140625" style="478"/>
  </cols>
  <sheetData>
    <row r="1" spans="1:9" ht="15.75">
      <c r="A1" s="466"/>
      <c r="B1" s="466"/>
      <c r="C1" s="754" t="s">
        <v>1139</v>
      </c>
      <c r="D1" s="754"/>
      <c r="E1" s="754"/>
      <c r="F1" s="466"/>
      <c r="G1" s="467"/>
      <c r="H1" s="466"/>
      <c r="I1" s="466"/>
    </row>
    <row r="2" spans="1:9" ht="15.75">
      <c r="A2" s="466"/>
      <c r="B2" s="466"/>
      <c r="C2" s="466"/>
      <c r="D2" s="466"/>
      <c r="E2" s="466"/>
      <c r="F2" s="466"/>
      <c r="G2" s="466"/>
      <c r="H2" s="467" t="s">
        <v>1140</v>
      </c>
      <c r="I2" s="466"/>
    </row>
    <row r="3" spans="1:9" ht="15.75">
      <c r="A3" s="760" t="s">
        <v>1141</v>
      </c>
      <c r="B3" s="760"/>
      <c r="C3" s="760"/>
      <c r="D3" s="760"/>
      <c r="E3" s="760"/>
      <c r="F3" s="760"/>
      <c r="G3" s="760"/>
      <c r="H3" s="760"/>
      <c r="I3" s="760"/>
    </row>
    <row r="4" spans="1:9">
      <c r="A4" s="466"/>
      <c r="B4" s="466"/>
      <c r="C4" s="466"/>
      <c r="D4" s="466"/>
      <c r="E4" s="466"/>
      <c r="F4" s="466"/>
      <c r="G4" s="466"/>
      <c r="H4" s="466"/>
      <c r="I4" s="466"/>
    </row>
    <row r="5" spans="1:9">
      <c r="A5" s="466"/>
      <c r="B5" s="466"/>
      <c r="C5" s="466"/>
      <c r="D5" s="466"/>
      <c r="E5" s="466"/>
      <c r="F5" s="753" t="s">
        <v>1117</v>
      </c>
      <c r="G5" s="753"/>
      <c r="H5" s="753"/>
      <c r="I5" s="753"/>
    </row>
    <row r="6" spans="1:9" ht="15.75">
      <c r="A6" s="761" t="s">
        <v>1142</v>
      </c>
      <c r="B6" s="761"/>
      <c r="C6" s="761"/>
      <c r="D6" s="761"/>
      <c r="E6" s="761"/>
      <c r="F6" s="762" t="s">
        <v>1119</v>
      </c>
      <c r="G6" s="763"/>
      <c r="H6" s="763"/>
      <c r="I6" s="763"/>
    </row>
    <row r="7" spans="1:9" ht="15.75">
      <c r="A7" s="471" t="s">
        <v>1120</v>
      </c>
      <c r="B7" s="471" t="s">
        <v>1121</v>
      </c>
      <c r="C7" s="749" t="s">
        <v>1122</v>
      </c>
      <c r="D7" s="758"/>
      <c r="E7" s="750"/>
      <c r="F7" s="759" t="s">
        <v>1143</v>
      </c>
      <c r="G7" s="759"/>
      <c r="H7" s="759" t="s">
        <v>1144</v>
      </c>
      <c r="I7" s="759"/>
    </row>
    <row r="8" spans="1:9">
      <c r="A8" s="479"/>
      <c r="B8" s="479"/>
      <c r="C8" s="764"/>
      <c r="D8" s="765"/>
      <c r="E8" s="766"/>
      <c r="F8" s="479" t="s">
        <v>1145</v>
      </c>
      <c r="G8" s="479" t="s">
        <v>876</v>
      </c>
      <c r="H8" s="479" t="s">
        <v>1124</v>
      </c>
      <c r="I8" s="479" t="s">
        <v>876</v>
      </c>
    </row>
    <row r="9" spans="1:9">
      <c r="A9" s="479">
        <v>1</v>
      </c>
      <c r="B9" s="767" t="s">
        <v>1125</v>
      </c>
      <c r="C9" s="479" t="s">
        <v>1126</v>
      </c>
      <c r="D9" s="479"/>
      <c r="E9" s="479"/>
      <c r="F9" s="479">
        <v>2718340</v>
      </c>
      <c r="G9" s="479">
        <v>2525939</v>
      </c>
      <c r="H9" s="479">
        <v>7163292</v>
      </c>
      <c r="I9" s="479">
        <v>7013536</v>
      </c>
    </row>
    <row r="10" spans="1:9">
      <c r="A10" s="479">
        <v>2</v>
      </c>
      <c r="B10" s="768"/>
      <c r="C10" s="479" t="s">
        <v>1127</v>
      </c>
      <c r="D10" s="479"/>
      <c r="E10" s="479"/>
      <c r="F10" s="479">
        <v>35508</v>
      </c>
      <c r="G10" s="479">
        <v>345155</v>
      </c>
      <c r="H10" s="479">
        <v>108217</v>
      </c>
      <c r="I10" s="479">
        <v>823656</v>
      </c>
    </row>
    <row r="11" spans="1:9">
      <c r="A11" s="479">
        <v>3</v>
      </c>
      <c r="B11" s="768"/>
      <c r="C11" s="770" t="s">
        <v>1146</v>
      </c>
      <c r="D11" s="771"/>
      <c r="E11" s="772"/>
      <c r="F11" s="479">
        <v>2753848</v>
      </c>
      <c r="G11" s="479">
        <v>2871094</v>
      </c>
      <c r="H11" s="479">
        <v>7271509</v>
      </c>
      <c r="I11" s="479">
        <v>7837192</v>
      </c>
    </row>
    <row r="12" spans="1:9">
      <c r="A12" s="479">
        <v>4</v>
      </c>
      <c r="B12" s="768"/>
      <c r="C12" s="773" t="s">
        <v>1129</v>
      </c>
      <c r="D12" s="774"/>
      <c r="E12" s="775"/>
      <c r="F12" s="479">
        <v>198012</v>
      </c>
      <c r="G12" s="479">
        <v>1098630</v>
      </c>
      <c r="H12" s="479">
        <v>941565</v>
      </c>
      <c r="I12" s="479">
        <v>4882793</v>
      </c>
    </row>
    <row r="13" spans="1:9">
      <c r="A13" s="479">
        <v>5</v>
      </c>
      <c r="B13" s="768"/>
      <c r="C13" s="773" t="s">
        <v>1130</v>
      </c>
      <c r="D13" s="774"/>
      <c r="E13" s="775"/>
      <c r="F13" s="479">
        <v>48922</v>
      </c>
      <c r="G13" s="479">
        <v>46414</v>
      </c>
      <c r="H13" s="479">
        <v>225526</v>
      </c>
      <c r="I13" s="479">
        <v>486784</v>
      </c>
    </row>
    <row r="14" spans="1:9">
      <c r="A14" s="479">
        <v>6</v>
      </c>
      <c r="B14" s="768"/>
      <c r="C14" s="773" t="s">
        <v>1131</v>
      </c>
      <c r="D14" s="774"/>
      <c r="E14" s="775"/>
      <c r="F14" s="479">
        <v>48128</v>
      </c>
      <c r="G14" s="479">
        <v>256255</v>
      </c>
      <c r="H14" s="479">
        <v>449242</v>
      </c>
      <c r="I14" s="479">
        <v>2941713</v>
      </c>
    </row>
    <row r="15" spans="1:9">
      <c r="A15" s="479">
        <v>7</v>
      </c>
      <c r="B15" s="768"/>
      <c r="C15" s="773" t="s">
        <v>1104</v>
      </c>
      <c r="D15" s="774"/>
      <c r="E15" s="775"/>
      <c r="F15" s="479">
        <v>99704</v>
      </c>
      <c r="G15" s="479">
        <v>448385</v>
      </c>
      <c r="H15" s="479">
        <v>538328</v>
      </c>
      <c r="I15" s="479">
        <v>889630</v>
      </c>
    </row>
    <row r="16" spans="1:9" ht="15.75">
      <c r="A16" s="479">
        <v>8</v>
      </c>
      <c r="B16" s="769"/>
      <c r="C16" s="776" t="s">
        <v>1147</v>
      </c>
      <c r="D16" s="777"/>
      <c r="E16" s="778"/>
      <c r="F16" s="479">
        <v>394766</v>
      </c>
      <c r="G16" s="479">
        <v>1849684</v>
      </c>
      <c r="H16" s="479">
        <v>2154661</v>
      </c>
      <c r="I16" s="479">
        <v>9200920</v>
      </c>
    </row>
    <row r="17" spans="1:9">
      <c r="A17" s="479">
        <v>9</v>
      </c>
      <c r="B17" s="767" t="s">
        <v>1133</v>
      </c>
      <c r="C17" s="480" t="s">
        <v>1134</v>
      </c>
      <c r="D17" s="481"/>
      <c r="E17" s="482"/>
      <c r="F17" s="479">
        <v>1458</v>
      </c>
      <c r="G17" s="479">
        <v>1278887</v>
      </c>
      <c r="H17" s="479">
        <v>7471</v>
      </c>
      <c r="I17" s="479">
        <v>3721799</v>
      </c>
    </row>
    <row r="18" spans="1:9">
      <c r="A18" s="479">
        <v>10</v>
      </c>
      <c r="B18" s="768"/>
      <c r="C18" s="773" t="s">
        <v>1135</v>
      </c>
      <c r="D18" s="774"/>
      <c r="E18" s="775"/>
      <c r="F18" s="479">
        <v>1320</v>
      </c>
      <c r="G18" s="479">
        <v>115584</v>
      </c>
      <c r="H18" s="479">
        <v>9301</v>
      </c>
      <c r="I18" s="479">
        <v>1877140</v>
      </c>
    </row>
    <row r="19" spans="1:9">
      <c r="A19" s="479">
        <v>11</v>
      </c>
      <c r="B19" s="768"/>
      <c r="C19" s="773" t="s">
        <v>1130</v>
      </c>
      <c r="D19" s="774"/>
      <c r="E19" s="775"/>
      <c r="F19" s="479">
        <v>3058</v>
      </c>
      <c r="G19" s="479">
        <v>9823</v>
      </c>
      <c r="H19" s="479">
        <v>8271</v>
      </c>
      <c r="I19" s="479">
        <v>50885</v>
      </c>
    </row>
    <row r="20" spans="1:9">
      <c r="A20" s="479">
        <v>12</v>
      </c>
      <c r="B20" s="768"/>
      <c r="C20" s="773" t="s">
        <v>1131</v>
      </c>
      <c r="D20" s="774"/>
      <c r="E20" s="775"/>
      <c r="F20" s="479">
        <v>29985</v>
      </c>
      <c r="G20" s="479">
        <v>556512</v>
      </c>
      <c r="H20" s="479">
        <v>74229</v>
      </c>
      <c r="I20" s="479">
        <v>2292793</v>
      </c>
    </row>
    <row r="21" spans="1:9">
      <c r="A21" s="479">
        <v>13</v>
      </c>
      <c r="B21" s="768"/>
      <c r="C21" s="773" t="s">
        <v>1136</v>
      </c>
      <c r="D21" s="774"/>
      <c r="E21" s="775"/>
      <c r="F21" s="479">
        <v>342111</v>
      </c>
      <c r="G21" s="479">
        <v>2095015</v>
      </c>
      <c r="H21" s="479">
        <v>2566066</v>
      </c>
      <c r="I21" s="479">
        <v>13841122</v>
      </c>
    </row>
    <row r="22" spans="1:9" ht="15.75">
      <c r="A22" s="479">
        <v>14</v>
      </c>
      <c r="B22" s="769"/>
      <c r="C22" s="749" t="s">
        <v>1148</v>
      </c>
      <c r="D22" s="758"/>
      <c r="E22" s="750"/>
      <c r="F22" s="479">
        <v>377932</v>
      </c>
      <c r="G22" s="479">
        <v>4055821</v>
      </c>
      <c r="H22" s="479">
        <v>2665338</v>
      </c>
      <c r="I22" s="479">
        <v>21783739</v>
      </c>
    </row>
    <row r="23" spans="1:9" ht="15.75">
      <c r="A23" s="479">
        <v>15</v>
      </c>
      <c r="B23" s="749" t="s">
        <v>1138</v>
      </c>
      <c r="C23" s="758"/>
      <c r="D23" s="758"/>
      <c r="E23" s="750"/>
      <c r="F23" s="479">
        <v>3526546</v>
      </c>
      <c r="G23" s="479">
        <v>8776599</v>
      </c>
      <c r="H23" s="479">
        <v>12091508</v>
      </c>
      <c r="I23" s="479">
        <v>38821851</v>
      </c>
    </row>
    <row r="24" spans="1:9">
      <c r="A24" s="466"/>
      <c r="B24" s="466"/>
      <c r="C24" s="466"/>
      <c r="D24" s="466"/>
      <c r="E24" s="466"/>
      <c r="F24" s="466"/>
      <c r="G24" s="466"/>
      <c r="H24" s="466"/>
      <c r="I24" s="466"/>
    </row>
    <row r="25" spans="1:9">
      <c r="A25" s="466"/>
      <c r="B25" s="466"/>
      <c r="C25" s="466"/>
      <c r="D25" s="466"/>
      <c r="E25" s="466"/>
      <c r="F25" s="466"/>
      <c r="G25" s="466"/>
      <c r="H25" s="466"/>
      <c r="I25" s="466"/>
    </row>
    <row r="26" spans="1:9" ht="15.75">
      <c r="A26" s="751"/>
      <c r="B26" s="751"/>
      <c r="C26" s="751"/>
      <c r="D26" s="751"/>
      <c r="E26" s="751"/>
      <c r="F26" s="751"/>
      <c r="G26" s="751"/>
      <c r="H26" s="751"/>
      <c r="I26" s="751"/>
    </row>
    <row r="27" spans="1:9">
      <c r="A27" s="475"/>
      <c r="B27" s="475"/>
      <c r="C27" s="475"/>
      <c r="D27" s="475"/>
      <c r="E27" s="475"/>
      <c r="F27" s="475"/>
      <c r="G27" s="475"/>
      <c r="H27" s="475"/>
      <c r="I27" s="475"/>
    </row>
  </sheetData>
  <mergeCells count="24">
    <mergeCell ref="B23:E23"/>
    <mergeCell ref="A26:I26"/>
    <mergeCell ref="B17:B22"/>
    <mergeCell ref="C18:E18"/>
    <mergeCell ref="C19:E19"/>
    <mergeCell ref="C20:E20"/>
    <mergeCell ref="C21:E21"/>
    <mergeCell ref="C22:E22"/>
    <mergeCell ref="C8:E8"/>
    <mergeCell ref="B9:B16"/>
    <mergeCell ref="C11:E11"/>
    <mergeCell ref="C12:E12"/>
    <mergeCell ref="C13:E13"/>
    <mergeCell ref="C14:E14"/>
    <mergeCell ref="C15:E15"/>
    <mergeCell ref="C16:E16"/>
    <mergeCell ref="C7:E7"/>
    <mergeCell ref="F7:G7"/>
    <mergeCell ref="H7:I7"/>
    <mergeCell ref="C1:E1"/>
    <mergeCell ref="A3:I3"/>
    <mergeCell ref="F5:I5"/>
    <mergeCell ref="A6:E6"/>
    <mergeCell ref="F6:I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H12" sqref="H12"/>
    </sheetView>
  </sheetViews>
  <sheetFormatPr defaultRowHeight="15"/>
  <cols>
    <col min="1" max="3" width="9.140625" style="468"/>
    <col min="4" max="4" width="14.7109375" style="468" customWidth="1"/>
    <col min="5" max="5" width="10.7109375" style="468" customWidth="1"/>
    <col min="6" max="8" width="9.140625" style="468"/>
    <col min="9" max="9" width="0" style="468" hidden="1" customWidth="1"/>
    <col min="10" max="16384" width="9.140625" style="468"/>
  </cols>
  <sheetData>
    <row r="1" spans="2:9">
      <c r="E1" s="470"/>
    </row>
    <row r="2" spans="2:9">
      <c r="G2" s="470" t="s">
        <v>1149</v>
      </c>
    </row>
    <row r="3" spans="2:9">
      <c r="B3" s="780" t="s">
        <v>1150</v>
      </c>
      <c r="C3" s="780"/>
      <c r="D3" s="780"/>
      <c r="E3" s="780"/>
      <c r="F3" s="780"/>
      <c r="G3" s="780"/>
      <c r="H3" s="780"/>
    </row>
    <row r="5" spans="2:9">
      <c r="E5" s="468" t="s">
        <v>1151</v>
      </c>
      <c r="H5" s="470"/>
    </row>
    <row r="6" spans="2:9">
      <c r="B6" s="468" t="s">
        <v>1142</v>
      </c>
    </row>
    <row r="8" spans="2:9">
      <c r="B8" s="483" t="s">
        <v>1120</v>
      </c>
      <c r="C8" s="483" t="s">
        <v>1121</v>
      </c>
      <c r="D8" s="483" t="s">
        <v>1122</v>
      </c>
      <c r="E8" s="781" t="s">
        <v>1123</v>
      </c>
      <c r="F8" s="781"/>
      <c r="G8" s="782" t="s">
        <v>1152</v>
      </c>
      <c r="H8" s="782"/>
      <c r="I8" s="484" t="s">
        <v>1153</v>
      </c>
    </row>
    <row r="9" spans="2:9">
      <c r="B9" s="485"/>
      <c r="C9" s="485"/>
      <c r="D9" s="485"/>
      <c r="E9" s="486" t="s">
        <v>1124</v>
      </c>
      <c r="F9" s="486" t="s">
        <v>876</v>
      </c>
      <c r="G9" s="485" t="s">
        <v>1145</v>
      </c>
      <c r="H9" s="485" t="s">
        <v>876</v>
      </c>
      <c r="I9" s="484"/>
    </row>
    <row r="10" spans="2:9">
      <c r="B10" s="485">
        <v>1</v>
      </c>
      <c r="C10" s="783" t="s">
        <v>1125</v>
      </c>
      <c r="D10" s="485" t="s">
        <v>1126</v>
      </c>
      <c r="E10" s="485">
        <v>1692579</v>
      </c>
      <c r="F10" s="485">
        <v>4411350</v>
      </c>
      <c r="G10" s="485">
        <v>2718340</v>
      </c>
      <c r="H10" s="485">
        <v>2525939</v>
      </c>
      <c r="I10" s="487">
        <v>57.259999773312018</v>
      </c>
    </row>
    <row r="11" spans="2:9">
      <c r="B11" s="485">
        <v>2</v>
      </c>
      <c r="C11" s="784"/>
      <c r="D11" s="485" t="s">
        <v>1127</v>
      </c>
      <c r="E11" s="485">
        <v>72330</v>
      </c>
      <c r="F11" s="485">
        <v>1313370</v>
      </c>
      <c r="G11" s="485">
        <v>35508</v>
      </c>
      <c r="H11" s="485">
        <v>345155</v>
      </c>
      <c r="I11" s="487">
        <v>26.280103854968516</v>
      </c>
    </row>
    <row r="12" spans="2:9" ht="39">
      <c r="B12" s="485">
        <v>3</v>
      </c>
      <c r="C12" s="784"/>
      <c r="D12" s="488" t="s">
        <v>1154</v>
      </c>
      <c r="E12" s="485">
        <v>1764909</v>
      </c>
      <c r="F12" s="485">
        <v>5724720</v>
      </c>
      <c r="G12" s="485">
        <v>2753848</v>
      </c>
      <c r="H12" s="485">
        <v>2871094</v>
      </c>
      <c r="I12" s="487">
        <v>50.152566413728529</v>
      </c>
    </row>
    <row r="13" spans="2:9">
      <c r="B13" s="485">
        <v>4</v>
      </c>
      <c r="C13" s="784"/>
      <c r="D13" s="485" t="s">
        <v>1129</v>
      </c>
      <c r="E13" s="485">
        <v>173582</v>
      </c>
      <c r="F13" s="485">
        <v>1682850</v>
      </c>
      <c r="G13" s="485">
        <v>198012</v>
      </c>
      <c r="H13" s="485">
        <v>1098630</v>
      </c>
      <c r="I13" s="487">
        <v>65.283893395133248</v>
      </c>
    </row>
    <row r="14" spans="2:9">
      <c r="B14" s="485">
        <v>5</v>
      </c>
      <c r="C14" s="784"/>
      <c r="D14" s="485" t="s">
        <v>1130</v>
      </c>
      <c r="E14" s="485">
        <v>43766</v>
      </c>
      <c r="F14" s="485">
        <v>151631</v>
      </c>
      <c r="G14" s="485">
        <v>48922</v>
      </c>
      <c r="H14" s="485">
        <v>46414</v>
      </c>
      <c r="I14" s="487">
        <v>30.609835719608785</v>
      </c>
    </row>
    <row r="15" spans="2:9">
      <c r="B15" s="485">
        <v>6</v>
      </c>
      <c r="C15" s="784"/>
      <c r="D15" s="485" t="s">
        <v>1131</v>
      </c>
      <c r="E15" s="485">
        <v>46455</v>
      </c>
      <c r="F15" s="485">
        <v>463098</v>
      </c>
      <c r="G15" s="485">
        <v>48128</v>
      </c>
      <c r="H15" s="485">
        <v>256255</v>
      </c>
      <c r="I15" s="487">
        <v>55.334939904728586</v>
      </c>
    </row>
    <row r="16" spans="2:9">
      <c r="B16" s="485">
        <v>7</v>
      </c>
      <c r="C16" s="784"/>
      <c r="D16" s="485" t="s">
        <v>1104</v>
      </c>
      <c r="E16" s="485">
        <v>70747</v>
      </c>
      <c r="F16" s="485">
        <v>959840</v>
      </c>
      <c r="G16" s="485">
        <v>99704</v>
      </c>
      <c r="H16" s="485">
        <v>448385</v>
      </c>
      <c r="I16" s="487">
        <v>46.714556592765462</v>
      </c>
    </row>
    <row r="17" spans="2:11">
      <c r="B17" s="485">
        <v>8</v>
      </c>
      <c r="C17" s="785"/>
      <c r="D17" s="483" t="s">
        <v>1147</v>
      </c>
      <c r="E17" s="485">
        <v>334550</v>
      </c>
      <c r="F17" s="485">
        <v>3257419</v>
      </c>
      <c r="G17" s="485">
        <v>394766</v>
      </c>
      <c r="H17" s="485">
        <v>1849684</v>
      </c>
      <c r="I17" s="487">
        <v>56.783729695197337</v>
      </c>
    </row>
    <row r="18" spans="2:11">
      <c r="B18" s="485">
        <v>9</v>
      </c>
      <c r="C18" s="783" t="s">
        <v>1133</v>
      </c>
      <c r="D18" s="485" t="s">
        <v>1134</v>
      </c>
      <c r="E18" s="485">
        <v>1667</v>
      </c>
      <c r="F18" s="485">
        <v>2009292</v>
      </c>
      <c r="G18" s="485">
        <v>1458</v>
      </c>
      <c r="H18" s="485">
        <v>1278887</v>
      </c>
      <c r="I18" s="487">
        <v>63.648638425873393</v>
      </c>
    </row>
    <row r="19" spans="2:11">
      <c r="B19" s="485">
        <v>10</v>
      </c>
      <c r="C19" s="784"/>
      <c r="D19" s="485" t="s">
        <v>1135</v>
      </c>
      <c r="E19" s="485">
        <v>1127</v>
      </c>
      <c r="F19" s="485">
        <v>168715</v>
      </c>
      <c r="G19" s="485">
        <v>1320</v>
      </c>
      <c r="H19" s="485">
        <v>115584</v>
      </c>
      <c r="I19" s="487">
        <v>68.508431378359958</v>
      </c>
    </row>
    <row r="20" spans="2:11">
      <c r="B20" s="485">
        <v>11</v>
      </c>
      <c r="C20" s="784"/>
      <c r="D20" s="485" t="s">
        <v>1130</v>
      </c>
      <c r="E20" s="485">
        <v>980</v>
      </c>
      <c r="F20" s="485">
        <v>6386</v>
      </c>
      <c r="G20" s="485">
        <v>3058</v>
      </c>
      <c r="H20" s="485">
        <v>9823</v>
      </c>
      <c r="I20" s="487">
        <v>153.82085812715314</v>
      </c>
    </row>
    <row r="21" spans="2:11">
      <c r="B21" s="485">
        <v>12</v>
      </c>
      <c r="C21" s="784"/>
      <c r="D21" s="485" t="s">
        <v>1131</v>
      </c>
      <c r="E21" s="485">
        <v>18079</v>
      </c>
      <c r="F21" s="485">
        <v>328599</v>
      </c>
      <c r="G21" s="485">
        <v>29985</v>
      </c>
      <c r="H21" s="485">
        <v>556512</v>
      </c>
      <c r="I21" s="487">
        <v>169.35900596167366</v>
      </c>
    </row>
    <row r="22" spans="2:11">
      <c r="B22" s="485">
        <v>13</v>
      </c>
      <c r="C22" s="784"/>
      <c r="D22" s="485" t="s">
        <v>1136</v>
      </c>
      <c r="E22" s="485">
        <v>172469</v>
      </c>
      <c r="F22" s="485">
        <v>921650</v>
      </c>
      <c r="G22" s="485">
        <v>342111</v>
      </c>
      <c r="H22" s="485">
        <v>2095015</v>
      </c>
      <c r="I22" s="487">
        <v>227.31134378560191</v>
      </c>
    </row>
    <row r="23" spans="2:11">
      <c r="B23" s="485">
        <v>14</v>
      </c>
      <c r="C23" s="785"/>
      <c r="D23" s="483" t="s">
        <v>1155</v>
      </c>
      <c r="E23" s="485">
        <v>194322</v>
      </c>
      <c r="F23" s="485">
        <v>3434642</v>
      </c>
      <c r="G23" s="485">
        <v>377932</v>
      </c>
      <c r="H23" s="485">
        <v>4055821</v>
      </c>
      <c r="I23" s="487">
        <v>118.08569859682609</v>
      </c>
    </row>
    <row r="24" spans="2:11">
      <c r="B24" s="485">
        <v>15</v>
      </c>
      <c r="C24" s="786" t="s">
        <v>1138</v>
      </c>
      <c r="D24" s="787"/>
      <c r="E24" s="485">
        <v>2293781</v>
      </c>
      <c r="F24" s="485">
        <v>12416781</v>
      </c>
      <c r="G24" s="485">
        <v>3526546</v>
      </c>
      <c r="H24" s="485">
        <v>8776599</v>
      </c>
      <c r="I24" s="487">
        <v>70.68336793569928</v>
      </c>
    </row>
    <row r="27" spans="2:11">
      <c r="B27" s="779"/>
      <c r="C27" s="779"/>
      <c r="D27" s="779"/>
      <c r="E27" s="779"/>
      <c r="F27" s="779"/>
      <c r="G27" s="779"/>
      <c r="H27" s="489"/>
      <c r="I27" s="489"/>
      <c r="J27" s="489"/>
      <c r="K27" s="476"/>
    </row>
    <row r="28" spans="2:11">
      <c r="B28" s="475"/>
      <c r="C28" s="475"/>
      <c r="D28" s="475"/>
      <c r="E28" s="475"/>
      <c r="F28" s="475"/>
      <c r="G28" s="475"/>
      <c r="H28" s="476"/>
      <c r="I28" s="476"/>
      <c r="J28" s="476"/>
      <c r="K28" s="476"/>
    </row>
  </sheetData>
  <mergeCells count="7">
    <mergeCell ref="B27:G27"/>
    <mergeCell ref="B3:H3"/>
    <mergeCell ref="E8:F8"/>
    <mergeCell ref="G8:H8"/>
    <mergeCell ref="C10:C17"/>
    <mergeCell ref="C18:C23"/>
    <mergeCell ref="C24:D2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9"/>
  <sheetViews>
    <sheetView topLeftCell="A28" workbookViewId="0">
      <selection activeCell="F33" sqref="F33"/>
    </sheetView>
  </sheetViews>
  <sheetFormatPr defaultRowHeight="15"/>
  <cols>
    <col min="2" max="2" width="60" customWidth="1"/>
    <col min="3" max="3" width="25.42578125" customWidth="1"/>
    <col min="4" max="4" width="15.42578125" customWidth="1"/>
    <col min="5" max="5" width="16.28515625" customWidth="1"/>
    <col min="6" max="6" width="19.140625" customWidth="1"/>
  </cols>
  <sheetData>
    <row r="1" spans="1:6">
      <c r="A1" s="788" t="s">
        <v>1156</v>
      </c>
      <c r="B1" s="789"/>
      <c r="C1" s="789"/>
      <c r="D1" s="789"/>
      <c r="E1" s="789"/>
      <c r="F1" s="790"/>
    </row>
    <row r="2" spans="1:6">
      <c r="A2" s="788" t="s">
        <v>1157</v>
      </c>
      <c r="B2" s="789"/>
      <c r="C2" s="789"/>
      <c r="D2" s="789"/>
      <c r="E2" s="789"/>
      <c r="F2" s="790"/>
    </row>
    <row r="3" spans="1:6" ht="45">
      <c r="A3" s="25" t="s">
        <v>401</v>
      </c>
      <c r="B3" s="25" t="s">
        <v>835</v>
      </c>
      <c r="C3" s="25" t="s">
        <v>1158</v>
      </c>
      <c r="D3" s="490" t="s">
        <v>1200</v>
      </c>
      <c r="E3" s="490" t="s">
        <v>1199</v>
      </c>
      <c r="F3" s="490" t="s">
        <v>1198</v>
      </c>
    </row>
    <row r="4" spans="1:6">
      <c r="A4" s="25">
        <v>1</v>
      </c>
      <c r="B4" s="25" t="s">
        <v>1159</v>
      </c>
      <c r="C4" s="25"/>
      <c r="D4" s="491">
        <v>8393</v>
      </c>
      <c r="E4" s="491">
        <v>9366</v>
      </c>
      <c r="F4" s="491">
        <v>10293</v>
      </c>
    </row>
    <row r="5" spans="1:6">
      <c r="A5" s="25">
        <v>2</v>
      </c>
      <c r="B5" s="25" t="s">
        <v>1160</v>
      </c>
      <c r="C5" s="25"/>
      <c r="D5" s="491">
        <v>3180</v>
      </c>
      <c r="E5" s="491">
        <v>3511.7</v>
      </c>
      <c r="F5" s="491">
        <v>3926</v>
      </c>
    </row>
    <row r="6" spans="1:6">
      <c r="A6" s="25">
        <v>3</v>
      </c>
      <c r="B6" s="25" t="s">
        <v>1161</v>
      </c>
      <c r="C6" s="25"/>
      <c r="D6" s="491">
        <v>640</v>
      </c>
      <c r="E6" s="491">
        <v>838</v>
      </c>
      <c r="F6" s="491">
        <v>1054</v>
      </c>
    </row>
    <row r="7" spans="1:6">
      <c r="A7" s="25">
        <v>4</v>
      </c>
      <c r="B7" s="25" t="s">
        <v>1162</v>
      </c>
      <c r="C7" s="25"/>
      <c r="D7" s="491">
        <v>9837</v>
      </c>
      <c r="E7" s="491">
        <v>13526.7</v>
      </c>
      <c r="F7" s="491">
        <v>14565</v>
      </c>
    </row>
    <row r="8" spans="1:6">
      <c r="A8" s="25">
        <v>5</v>
      </c>
      <c r="B8" s="25" t="s">
        <v>1163</v>
      </c>
      <c r="C8" s="25" t="s">
        <v>1164</v>
      </c>
      <c r="D8" s="491">
        <v>2820</v>
      </c>
      <c r="E8" s="491">
        <v>3048</v>
      </c>
      <c r="F8" s="491">
        <v>3244</v>
      </c>
    </row>
    <row r="9" spans="1:6">
      <c r="A9" s="25">
        <v>6</v>
      </c>
      <c r="B9" s="25"/>
      <c r="C9" s="25" t="s">
        <v>1165</v>
      </c>
      <c r="D9" s="491">
        <v>3809</v>
      </c>
      <c r="E9" s="491">
        <v>4297</v>
      </c>
      <c r="F9" s="491">
        <v>4300</v>
      </c>
    </row>
    <row r="10" spans="1:6">
      <c r="A10" s="25">
        <v>7</v>
      </c>
      <c r="B10" s="25"/>
      <c r="C10" s="25" t="s">
        <v>1166</v>
      </c>
      <c r="D10" s="491">
        <v>182</v>
      </c>
      <c r="E10" s="491">
        <v>257</v>
      </c>
      <c r="F10" s="491">
        <v>387</v>
      </c>
    </row>
    <row r="11" spans="1:6">
      <c r="A11" s="25">
        <v>8</v>
      </c>
      <c r="B11" s="25"/>
      <c r="C11" s="25" t="s">
        <v>1167</v>
      </c>
      <c r="D11" s="491">
        <v>6811</v>
      </c>
      <c r="E11" s="491">
        <v>7602</v>
      </c>
      <c r="F11" s="491">
        <v>7931</v>
      </c>
    </row>
    <row r="12" spans="1:6">
      <c r="A12" s="25">
        <v>9</v>
      </c>
      <c r="B12" s="25" t="s">
        <v>1168</v>
      </c>
      <c r="C12" s="25" t="s">
        <v>1164</v>
      </c>
      <c r="D12" s="491">
        <v>321</v>
      </c>
      <c r="E12" s="491">
        <v>788</v>
      </c>
      <c r="F12" s="491">
        <v>1137</v>
      </c>
    </row>
    <row r="13" spans="1:6">
      <c r="A13" s="25">
        <v>10</v>
      </c>
      <c r="B13" s="25"/>
      <c r="C13" s="25" t="s">
        <v>1165</v>
      </c>
      <c r="D13" s="491">
        <v>15438</v>
      </c>
      <c r="E13" s="491">
        <v>21183</v>
      </c>
      <c r="F13" s="491">
        <v>21980</v>
      </c>
    </row>
    <row r="14" spans="1:6">
      <c r="A14" s="25">
        <v>11</v>
      </c>
      <c r="B14" s="25"/>
      <c r="C14" s="25" t="s">
        <v>1166</v>
      </c>
      <c r="D14" s="491">
        <v>24</v>
      </c>
      <c r="E14" s="491">
        <v>42</v>
      </c>
      <c r="F14" s="491">
        <v>57</v>
      </c>
    </row>
    <row r="15" spans="1:6">
      <c r="A15" s="25">
        <v>12</v>
      </c>
      <c r="B15" s="25"/>
      <c r="C15" s="25" t="s">
        <v>1169</v>
      </c>
      <c r="D15" s="491">
        <v>15783</v>
      </c>
      <c r="E15" s="491">
        <v>22013</v>
      </c>
      <c r="F15" s="491">
        <v>23174</v>
      </c>
    </row>
    <row r="16" spans="1:6">
      <c r="A16" s="25">
        <v>13</v>
      </c>
      <c r="B16" s="25" t="s">
        <v>1170</v>
      </c>
      <c r="C16" s="25"/>
      <c r="D16" s="491">
        <v>22594</v>
      </c>
      <c r="E16" s="491">
        <v>29246</v>
      </c>
      <c r="F16" s="491">
        <v>30723</v>
      </c>
    </row>
    <row r="17" spans="1:6">
      <c r="A17" s="25">
        <v>14</v>
      </c>
      <c r="B17" s="25" t="s">
        <v>1171</v>
      </c>
      <c r="C17" s="25"/>
      <c r="D17" s="491">
        <v>795</v>
      </c>
      <c r="E17" s="491">
        <v>1070.6470588235293</v>
      </c>
      <c r="F17" s="491">
        <v>1305</v>
      </c>
    </row>
    <row r="18" spans="1:6">
      <c r="A18" s="25">
        <v>15</v>
      </c>
      <c r="B18" s="25" t="s">
        <v>1172</v>
      </c>
      <c r="C18" s="25" t="s">
        <v>1173</v>
      </c>
      <c r="D18" s="491">
        <v>8894054.4000000004</v>
      </c>
      <c r="E18" s="491">
        <v>8820383.1483746134</v>
      </c>
      <c r="F18" s="491">
        <v>10062549.37125</v>
      </c>
    </row>
    <row r="19" spans="1:6">
      <c r="A19" s="25">
        <v>16</v>
      </c>
      <c r="B19" s="25"/>
      <c r="C19" s="25" t="s">
        <v>1174</v>
      </c>
      <c r="D19" s="491">
        <v>15971979.934</v>
      </c>
      <c r="E19" s="491">
        <v>14943135.279260222</v>
      </c>
      <c r="F19" s="491">
        <v>19010505.370000001</v>
      </c>
    </row>
    <row r="20" spans="1:6">
      <c r="A20" s="25">
        <v>17</v>
      </c>
      <c r="B20" s="25" t="s">
        <v>1175</v>
      </c>
      <c r="C20" s="25" t="s">
        <v>1173</v>
      </c>
      <c r="D20" s="491">
        <v>3518992</v>
      </c>
      <c r="E20" s="491">
        <v>5099855.0529919397</v>
      </c>
      <c r="F20" s="491">
        <v>5981912.0360000003</v>
      </c>
    </row>
    <row r="21" spans="1:6">
      <c r="A21" s="25">
        <v>18</v>
      </c>
      <c r="B21" s="25"/>
      <c r="C21" s="25" t="s">
        <v>1174</v>
      </c>
      <c r="D21" s="491">
        <v>3689638.42</v>
      </c>
      <c r="E21" s="491">
        <v>4385461.6238427851</v>
      </c>
      <c r="F21" s="491">
        <v>5638137.6456249999</v>
      </c>
    </row>
    <row r="22" spans="1:6">
      <c r="A22" s="25">
        <v>19</v>
      </c>
      <c r="B22" s="25" t="s">
        <v>1176</v>
      </c>
      <c r="C22" s="25" t="s">
        <v>1173</v>
      </c>
      <c r="D22" s="491">
        <v>12413046.4</v>
      </c>
      <c r="E22" s="491">
        <v>13920238.201366551</v>
      </c>
      <c r="F22" s="491">
        <v>16044461.40725</v>
      </c>
    </row>
    <row r="23" spans="1:6">
      <c r="A23" s="25">
        <v>20</v>
      </c>
      <c r="B23" s="25"/>
      <c r="C23" s="25" t="s">
        <v>1174</v>
      </c>
      <c r="D23" s="491">
        <v>19661618.354000002</v>
      </c>
      <c r="E23" s="491">
        <v>19328596.903103005</v>
      </c>
      <c r="F23" s="491">
        <v>24648643.015625</v>
      </c>
    </row>
    <row r="24" spans="1:6">
      <c r="A24" s="25">
        <v>21</v>
      </c>
      <c r="B24" s="25" t="s">
        <v>1177</v>
      </c>
      <c r="C24" s="25" t="s">
        <v>1173</v>
      </c>
      <c r="D24" s="491">
        <v>1124010</v>
      </c>
      <c r="E24" s="491">
        <v>1757680</v>
      </c>
      <c r="F24" s="491">
        <v>2121661</v>
      </c>
    </row>
    <row r="25" spans="1:6">
      <c r="A25" s="25">
        <v>22</v>
      </c>
      <c r="B25" s="25"/>
      <c r="C25" s="25" t="s">
        <v>1174</v>
      </c>
      <c r="D25" s="491">
        <v>621161.25714999996</v>
      </c>
      <c r="E25" s="491">
        <v>930590.73919999995</v>
      </c>
      <c r="F25" s="491">
        <v>1182994</v>
      </c>
    </row>
    <row r="26" spans="1:6">
      <c r="A26" s="25">
        <v>23</v>
      </c>
      <c r="B26" s="25" t="s">
        <v>1178</v>
      </c>
      <c r="C26" s="25" t="s">
        <v>1173</v>
      </c>
      <c r="D26" s="491">
        <v>2133475</v>
      </c>
      <c r="E26" s="491">
        <v>2523082</v>
      </c>
      <c r="F26" s="491">
        <v>2926978</v>
      </c>
    </row>
    <row r="27" spans="1:6">
      <c r="A27" s="25">
        <v>24</v>
      </c>
      <c r="B27" s="25"/>
      <c r="C27" s="25" t="s">
        <v>1174</v>
      </c>
      <c r="D27" s="491">
        <v>231268598</v>
      </c>
      <c r="E27" s="491">
        <v>246217054.44999999</v>
      </c>
      <c r="F27" s="491">
        <v>287319469.35000002</v>
      </c>
    </row>
    <row r="28" spans="1:6">
      <c r="A28" s="25">
        <v>25</v>
      </c>
      <c r="B28" s="25" t="s">
        <v>1179</v>
      </c>
      <c r="C28" s="25" t="s">
        <v>1173</v>
      </c>
      <c r="D28" s="491">
        <v>43282</v>
      </c>
      <c r="E28" s="491">
        <v>109884</v>
      </c>
      <c r="F28" s="491">
        <v>135824</v>
      </c>
    </row>
    <row r="29" spans="1:6">
      <c r="A29" s="25">
        <v>26</v>
      </c>
      <c r="B29" s="25"/>
      <c r="C29" s="25" t="s">
        <v>1174</v>
      </c>
      <c r="D29" s="491">
        <v>1427429.8629999999</v>
      </c>
      <c r="E29" s="491">
        <v>2186494.96</v>
      </c>
      <c r="F29" s="491">
        <v>2900482.48</v>
      </c>
    </row>
    <row r="30" spans="1:6">
      <c r="A30" s="25">
        <v>27</v>
      </c>
      <c r="B30" s="25" t="s">
        <v>1180</v>
      </c>
      <c r="C30" s="25" t="s">
        <v>1173</v>
      </c>
      <c r="D30" s="491">
        <v>2176757</v>
      </c>
      <c r="E30" s="491">
        <v>2632966</v>
      </c>
      <c r="F30" s="491">
        <v>3062802</v>
      </c>
    </row>
    <row r="31" spans="1:6">
      <c r="A31" s="25">
        <v>28</v>
      </c>
      <c r="B31" s="25" t="s">
        <v>1180</v>
      </c>
      <c r="C31" s="25" t="s">
        <v>1174</v>
      </c>
      <c r="D31" s="491">
        <v>232696027.86300001</v>
      </c>
      <c r="E31" s="491">
        <v>248403549.41</v>
      </c>
      <c r="F31" s="491">
        <v>290219951.82999998</v>
      </c>
    </row>
    <row r="32" spans="1:6">
      <c r="A32" s="25">
        <v>29</v>
      </c>
      <c r="B32" s="25" t="s">
        <v>1181</v>
      </c>
      <c r="C32" s="25" t="s">
        <v>1173</v>
      </c>
      <c r="D32" s="491">
        <v>428000</v>
      </c>
      <c r="E32" s="491">
        <v>461409.43400000001</v>
      </c>
      <c r="F32" s="491">
        <v>556506</v>
      </c>
    </row>
    <row r="33" spans="1:6">
      <c r="A33" s="25">
        <v>30</v>
      </c>
      <c r="B33" s="25" t="s">
        <v>1182</v>
      </c>
      <c r="C33" s="25" t="s">
        <v>1174</v>
      </c>
      <c r="D33" s="491">
        <v>53186021</v>
      </c>
      <c r="E33" s="491">
        <v>50456972</v>
      </c>
      <c r="F33" s="491">
        <v>53550604</v>
      </c>
    </row>
    <row r="34" spans="1:6">
      <c r="A34" s="25">
        <v>31</v>
      </c>
      <c r="B34" s="25" t="s">
        <v>1183</v>
      </c>
      <c r="C34" s="25" t="s">
        <v>1173</v>
      </c>
      <c r="D34" s="491">
        <v>28133</v>
      </c>
      <c r="E34" s="491">
        <v>59056.565999999999</v>
      </c>
      <c r="F34" s="491">
        <v>72427</v>
      </c>
    </row>
    <row r="35" spans="1:6">
      <c r="A35" s="25">
        <v>32</v>
      </c>
      <c r="B35" s="25" t="s">
        <v>1184</v>
      </c>
      <c r="C35" s="25" t="s">
        <v>1174</v>
      </c>
      <c r="D35" s="491">
        <v>411675</v>
      </c>
      <c r="E35" s="491">
        <v>783083</v>
      </c>
      <c r="F35" s="491">
        <v>899920.5</v>
      </c>
    </row>
    <row r="36" spans="1:6">
      <c r="A36" s="25">
        <v>33</v>
      </c>
      <c r="B36" s="25" t="s">
        <v>1185</v>
      </c>
      <c r="C36" s="25" t="s">
        <v>1173</v>
      </c>
      <c r="D36" s="491">
        <v>456133</v>
      </c>
      <c r="E36" s="491">
        <v>520466</v>
      </c>
      <c r="F36" s="491">
        <v>628933</v>
      </c>
    </row>
    <row r="37" spans="1:6">
      <c r="A37" s="25">
        <v>34</v>
      </c>
      <c r="B37" s="25" t="s">
        <v>1185</v>
      </c>
      <c r="C37" s="25" t="s">
        <v>1174</v>
      </c>
      <c r="D37" s="491">
        <v>53597696</v>
      </c>
      <c r="E37" s="491">
        <v>51240055</v>
      </c>
      <c r="F37" s="491">
        <v>54450524.5</v>
      </c>
    </row>
    <row r="38" spans="1:6">
      <c r="A38" s="25">
        <v>35</v>
      </c>
      <c r="B38" s="25" t="s">
        <v>1186</v>
      </c>
      <c r="C38" s="25" t="s">
        <v>1187</v>
      </c>
      <c r="D38" s="491">
        <v>7845063</v>
      </c>
      <c r="E38" s="491">
        <v>10290688</v>
      </c>
      <c r="F38" s="491">
        <v>12874550</v>
      </c>
    </row>
    <row r="39" spans="1:6">
      <c r="A39" s="25">
        <v>36</v>
      </c>
      <c r="B39" s="25"/>
      <c r="C39" s="25" t="s">
        <v>1188</v>
      </c>
      <c r="D39" s="491">
        <v>7369760</v>
      </c>
      <c r="E39" s="491">
        <v>6719495</v>
      </c>
      <c r="F39" s="491">
        <v>8055936</v>
      </c>
    </row>
    <row r="40" spans="1:6">
      <c r="A40" s="25">
        <v>37</v>
      </c>
      <c r="B40" s="25"/>
      <c r="C40" s="25" t="s">
        <v>1189</v>
      </c>
      <c r="D40" s="491">
        <v>273341</v>
      </c>
      <c r="E40" s="491">
        <v>688543</v>
      </c>
      <c r="F40" s="491">
        <v>974638</v>
      </c>
    </row>
    <row r="41" spans="1:6">
      <c r="A41" s="25">
        <v>38</v>
      </c>
      <c r="B41" s="25"/>
      <c r="C41" s="25" t="s">
        <v>1190</v>
      </c>
      <c r="D41" s="491">
        <v>744163</v>
      </c>
      <c r="E41" s="491">
        <v>820526.43658823997</v>
      </c>
      <c r="F41" s="491">
        <v>1178937.69704</v>
      </c>
    </row>
    <row r="42" spans="1:6">
      <c r="A42" s="25">
        <v>39</v>
      </c>
      <c r="B42" s="25"/>
      <c r="C42" s="25" t="s">
        <v>1191</v>
      </c>
      <c r="D42" s="491">
        <v>8484</v>
      </c>
      <c r="E42" s="491">
        <v>206953</v>
      </c>
      <c r="F42" s="491">
        <v>320636</v>
      </c>
    </row>
    <row r="43" spans="1:6">
      <c r="A43" s="25">
        <v>40</v>
      </c>
      <c r="B43" s="25"/>
      <c r="C43" s="25" t="s">
        <v>1192</v>
      </c>
      <c r="D43" s="491">
        <v>7378</v>
      </c>
      <c r="E43" s="491">
        <v>302571</v>
      </c>
      <c r="F43" s="491">
        <v>528409.80000000005</v>
      </c>
    </row>
    <row r="44" spans="1:6">
      <c r="A44" s="25">
        <v>41</v>
      </c>
      <c r="B44" s="25"/>
      <c r="C44" s="25" t="s">
        <v>1193</v>
      </c>
      <c r="D44" s="491">
        <v>6954604</v>
      </c>
      <c r="E44" s="491">
        <v>7703807</v>
      </c>
      <c r="F44" s="491">
        <v>10230297</v>
      </c>
    </row>
    <row r="45" spans="1:6">
      <c r="A45" s="25">
        <v>42</v>
      </c>
      <c r="B45" s="25"/>
      <c r="C45" s="25" t="s">
        <v>1194</v>
      </c>
      <c r="D45" s="491">
        <v>9790716</v>
      </c>
      <c r="E45" s="491">
        <v>6251894</v>
      </c>
      <c r="F45" s="491">
        <v>7602453</v>
      </c>
    </row>
    <row r="46" spans="1:6">
      <c r="A46" s="25">
        <v>43</v>
      </c>
      <c r="B46" s="25"/>
      <c r="C46" s="25" t="s">
        <v>1195</v>
      </c>
      <c r="D46" s="491">
        <v>33</v>
      </c>
      <c r="E46" s="491">
        <v>9869</v>
      </c>
      <c r="F46" s="491">
        <v>17941</v>
      </c>
    </row>
    <row r="47" spans="1:6">
      <c r="A47" s="25">
        <v>44</v>
      </c>
      <c r="B47" s="25"/>
      <c r="C47" s="25" t="s">
        <v>1196</v>
      </c>
      <c r="D47" s="491">
        <v>6377</v>
      </c>
      <c r="E47" s="491">
        <v>160633</v>
      </c>
      <c r="F47" s="491">
        <v>223569</v>
      </c>
    </row>
    <row r="48" spans="1:6">
      <c r="A48" s="25">
        <v>45</v>
      </c>
      <c r="B48" s="25" t="s">
        <v>1197</v>
      </c>
      <c r="C48" s="25" t="s">
        <v>1173</v>
      </c>
      <c r="D48" s="491">
        <v>15081525</v>
      </c>
      <c r="E48" s="491">
        <v>18899860</v>
      </c>
      <c r="F48" s="491">
        <v>24418062</v>
      </c>
    </row>
    <row r="49" spans="1:6">
      <c r="A49" s="25">
        <v>46</v>
      </c>
      <c r="B49" s="25"/>
      <c r="C49" s="25" t="s">
        <v>1174</v>
      </c>
      <c r="D49" s="491">
        <v>17918394</v>
      </c>
      <c r="E49" s="491">
        <v>14255119.436588239</v>
      </c>
      <c r="F49" s="491">
        <v>17589305.49704</v>
      </c>
    </row>
  </sheetData>
  <mergeCells count="2">
    <mergeCell ref="A1:F1"/>
    <mergeCell ref="A2:F2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topLeftCell="A22" workbookViewId="0">
      <selection activeCell="F15" sqref="F15"/>
    </sheetView>
  </sheetViews>
  <sheetFormatPr defaultRowHeight="15"/>
  <cols>
    <col min="2" max="2" width="56.7109375" customWidth="1"/>
    <col min="3" max="3" width="22.7109375" customWidth="1"/>
    <col min="4" max="4" width="15.85546875" customWidth="1"/>
    <col min="5" max="5" width="16.28515625" customWidth="1"/>
    <col min="6" max="6" width="15.5703125" customWidth="1"/>
  </cols>
  <sheetData>
    <row r="1" spans="1:6">
      <c r="A1" s="791" t="s">
        <v>1201</v>
      </c>
      <c r="B1" s="791"/>
      <c r="C1" s="791"/>
      <c r="D1" s="791"/>
      <c r="E1" s="791"/>
      <c r="F1" s="791"/>
    </row>
    <row r="2" spans="1:6">
      <c r="A2" s="791" t="s">
        <v>1202</v>
      </c>
      <c r="B2" s="791"/>
      <c r="C2" s="791"/>
      <c r="D2" s="791"/>
      <c r="E2" s="791"/>
      <c r="F2" s="791"/>
    </row>
    <row r="3" spans="1:6" ht="60">
      <c r="A3" s="25" t="s">
        <v>401</v>
      </c>
      <c r="B3" s="25" t="s">
        <v>835</v>
      </c>
      <c r="C3" s="490" t="s">
        <v>1203</v>
      </c>
      <c r="D3" s="490" t="s">
        <v>1208</v>
      </c>
      <c r="E3" s="490" t="s">
        <v>1209</v>
      </c>
      <c r="F3" s="490" t="s">
        <v>1210</v>
      </c>
    </row>
    <row r="4" spans="1:6">
      <c r="A4" s="25">
        <v>1</v>
      </c>
      <c r="B4" s="25" t="s">
        <v>1159</v>
      </c>
      <c r="C4" s="25"/>
      <c r="D4" s="491">
        <v>8393</v>
      </c>
      <c r="E4" s="491">
        <v>9366</v>
      </c>
      <c r="F4" s="491">
        <v>8616.6738000000005</v>
      </c>
    </row>
    <row r="5" spans="1:6">
      <c r="A5" s="25">
        <v>2</v>
      </c>
      <c r="B5" s="25" t="s">
        <v>1160</v>
      </c>
      <c r="C5" s="25"/>
      <c r="D5" s="491">
        <v>3180</v>
      </c>
      <c r="E5" s="491">
        <v>3511.7</v>
      </c>
      <c r="F5" s="491">
        <v>3322.2717000000002</v>
      </c>
    </row>
    <row r="6" spans="1:6">
      <c r="A6" s="25">
        <v>3</v>
      </c>
      <c r="B6" s="25" t="s">
        <v>1161</v>
      </c>
      <c r="C6" s="25"/>
      <c r="D6" s="491">
        <v>640</v>
      </c>
      <c r="E6" s="491">
        <v>838</v>
      </c>
      <c r="F6" s="491">
        <v>738.5181</v>
      </c>
    </row>
    <row r="7" spans="1:6">
      <c r="A7" s="25">
        <v>4</v>
      </c>
      <c r="B7" s="25" t="s">
        <v>1162</v>
      </c>
      <c r="C7" s="25"/>
      <c r="D7" s="491">
        <v>9837</v>
      </c>
      <c r="E7" s="491">
        <v>13526.7</v>
      </c>
      <c r="F7" s="491">
        <v>10933.626700000001</v>
      </c>
    </row>
    <row r="8" spans="1:6">
      <c r="A8" s="25">
        <v>5</v>
      </c>
      <c r="B8" s="25" t="s">
        <v>1163</v>
      </c>
      <c r="C8" s="25" t="s">
        <v>1164</v>
      </c>
      <c r="D8" s="491">
        <v>2820</v>
      </c>
      <c r="E8" s="491">
        <v>3048</v>
      </c>
      <c r="F8" s="491">
        <v>2889.294528931604</v>
      </c>
    </row>
    <row r="9" spans="1:6">
      <c r="A9" s="25">
        <v>6</v>
      </c>
      <c r="B9" s="25"/>
      <c r="C9" s="25" t="s">
        <v>1165</v>
      </c>
      <c r="D9" s="491">
        <v>3809</v>
      </c>
      <c r="E9" s="491">
        <v>4297</v>
      </c>
      <c r="F9" s="491">
        <v>3927.2672184517146</v>
      </c>
    </row>
    <row r="10" spans="1:6">
      <c r="A10" s="25">
        <v>7</v>
      </c>
      <c r="B10" s="25"/>
      <c r="C10" s="25" t="s">
        <v>1166</v>
      </c>
      <c r="D10" s="491">
        <v>182</v>
      </c>
      <c r="E10" s="491">
        <v>257</v>
      </c>
      <c r="F10" s="491">
        <v>195.98574715291946</v>
      </c>
    </row>
    <row r="11" spans="1:6">
      <c r="A11" s="25">
        <v>8</v>
      </c>
      <c r="B11" s="25"/>
      <c r="C11" s="25" t="s">
        <v>1167</v>
      </c>
      <c r="D11" s="491">
        <v>6811</v>
      </c>
      <c r="E11" s="491">
        <v>7602</v>
      </c>
      <c r="F11" s="491">
        <v>7012.5474945362384</v>
      </c>
    </row>
    <row r="12" spans="1:6">
      <c r="A12" s="25">
        <v>9</v>
      </c>
      <c r="B12" s="25" t="s">
        <v>1168</v>
      </c>
      <c r="C12" s="25" t="s">
        <v>1164</v>
      </c>
      <c r="D12" s="491">
        <v>321</v>
      </c>
      <c r="E12" s="491">
        <v>788</v>
      </c>
      <c r="F12" s="491">
        <v>394</v>
      </c>
    </row>
    <row r="13" spans="1:6">
      <c r="A13" s="25">
        <v>10</v>
      </c>
      <c r="B13" s="25"/>
      <c r="C13" s="25" t="s">
        <v>1165</v>
      </c>
      <c r="D13" s="491">
        <v>15438</v>
      </c>
      <c r="E13" s="491">
        <v>21183</v>
      </c>
      <c r="F13" s="491">
        <v>18637</v>
      </c>
    </row>
    <row r="14" spans="1:6">
      <c r="A14" s="25">
        <v>11</v>
      </c>
      <c r="B14" s="25"/>
      <c r="C14" s="25" t="s">
        <v>1166</v>
      </c>
      <c r="D14" s="491">
        <v>24</v>
      </c>
      <c r="E14" s="491">
        <v>42</v>
      </c>
      <c r="F14" s="491">
        <v>33</v>
      </c>
    </row>
    <row r="15" spans="1:6">
      <c r="A15" s="25">
        <v>12</v>
      </c>
      <c r="B15" s="25"/>
      <c r="C15" s="25" t="s">
        <v>1169</v>
      </c>
      <c r="D15" s="491">
        <v>15783</v>
      </c>
      <c r="E15" s="491">
        <v>22013</v>
      </c>
      <c r="F15" s="491">
        <v>19064</v>
      </c>
    </row>
    <row r="16" spans="1:6">
      <c r="A16" s="25">
        <v>13</v>
      </c>
      <c r="B16" s="25" t="s">
        <v>1170</v>
      </c>
      <c r="C16" s="25"/>
      <c r="D16" s="491">
        <v>22594</v>
      </c>
      <c r="E16" s="491">
        <v>29246</v>
      </c>
      <c r="F16" s="491">
        <v>26076.547494536237</v>
      </c>
    </row>
    <row r="17" spans="1:6">
      <c r="A17" s="25">
        <v>14</v>
      </c>
      <c r="B17" s="25" t="s">
        <v>1171</v>
      </c>
      <c r="C17" s="25"/>
      <c r="D17" s="491">
        <v>795</v>
      </c>
      <c r="E17" s="491">
        <v>1070.6470588235293</v>
      </c>
      <c r="F17" s="491">
        <v>892</v>
      </c>
    </row>
    <row r="18" spans="1:6">
      <c r="A18" s="25">
        <v>15</v>
      </c>
      <c r="B18" s="25" t="s">
        <v>1172</v>
      </c>
      <c r="C18" s="25" t="s">
        <v>1173</v>
      </c>
      <c r="D18" s="491">
        <v>8894054.4000000004</v>
      </c>
      <c r="E18" s="491">
        <v>8820383.1483746134</v>
      </c>
      <c r="F18" s="491">
        <v>10487783.044123231</v>
      </c>
    </row>
    <row r="19" spans="1:6">
      <c r="A19" s="25">
        <v>16</v>
      </c>
      <c r="B19" s="25"/>
      <c r="C19" s="25" t="s">
        <v>1174</v>
      </c>
      <c r="D19" s="491">
        <v>15971979.934</v>
      </c>
      <c r="E19" s="491">
        <v>14943135.279260222</v>
      </c>
      <c r="F19" s="491">
        <v>17536501.871491913</v>
      </c>
    </row>
    <row r="20" spans="1:6">
      <c r="A20" s="25">
        <v>17</v>
      </c>
      <c r="B20" s="25" t="s">
        <v>1175</v>
      </c>
      <c r="C20" s="25" t="s">
        <v>1173</v>
      </c>
      <c r="D20" s="491">
        <v>3518992</v>
      </c>
      <c r="E20" s="491">
        <v>5099855.0529919397</v>
      </c>
      <c r="F20" s="491">
        <v>4101817.2852939898</v>
      </c>
    </row>
    <row r="21" spans="1:6">
      <c r="A21" s="25">
        <v>18</v>
      </c>
      <c r="B21" s="25"/>
      <c r="C21" s="25" t="s">
        <v>1174</v>
      </c>
      <c r="D21" s="491">
        <v>3689638.42</v>
      </c>
      <c r="E21" s="491">
        <v>4385461.6238427851</v>
      </c>
      <c r="F21" s="491">
        <v>4905935.9483008543</v>
      </c>
    </row>
    <row r="22" spans="1:6">
      <c r="A22" s="25">
        <v>19</v>
      </c>
      <c r="B22" s="25" t="s">
        <v>1176</v>
      </c>
      <c r="C22" s="25" t="s">
        <v>1173</v>
      </c>
      <c r="D22" s="491">
        <v>12413046.4</v>
      </c>
      <c r="E22" s="491">
        <v>13920238.201366551</v>
      </c>
      <c r="F22" s="491">
        <v>14589600.329417221</v>
      </c>
    </row>
    <row r="23" spans="1:6">
      <c r="A23" s="25">
        <v>20</v>
      </c>
      <c r="B23" s="25"/>
      <c r="C23" s="25" t="s">
        <v>1174</v>
      </c>
      <c r="D23" s="491">
        <v>19661618.354000002</v>
      </c>
      <c r="E23" s="491">
        <v>19328596.903103005</v>
      </c>
      <c r="F23" s="491">
        <v>22442437.81979277</v>
      </c>
    </row>
    <row r="24" spans="1:6">
      <c r="A24" s="25">
        <v>21</v>
      </c>
      <c r="B24" s="25" t="s">
        <v>1177</v>
      </c>
      <c r="C24" s="25" t="s">
        <v>1173</v>
      </c>
      <c r="D24" s="491">
        <v>1124010</v>
      </c>
      <c r="E24" s="491">
        <v>1757680</v>
      </c>
      <c r="F24" s="491">
        <v>1145094.9681169114</v>
      </c>
    </row>
    <row r="25" spans="1:6">
      <c r="A25" s="25">
        <v>22</v>
      </c>
      <c r="B25" s="25"/>
      <c r="C25" s="25" t="s">
        <v>1174</v>
      </c>
      <c r="D25" s="491">
        <v>621161.25714999996</v>
      </c>
      <c r="E25" s="491">
        <v>930590.73919999995</v>
      </c>
      <c r="F25" s="491">
        <v>725152.69527510623</v>
      </c>
    </row>
    <row r="26" spans="1:6">
      <c r="A26" s="25">
        <v>23</v>
      </c>
      <c r="B26" s="25" t="s">
        <v>1178</v>
      </c>
      <c r="C26" s="25" t="s">
        <v>1173</v>
      </c>
      <c r="D26" s="491">
        <v>2133475</v>
      </c>
      <c r="E26" s="491">
        <v>2523082</v>
      </c>
      <c r="F26" s="491">
        <v>2235184.2901645713</v>
      </c>
    </row>
    <row r="27" spans="1:6">
      <c r="A27" s="25">
        <v>24</v>
      </c>
      <c r="B27" s="25"/>
      <c r="C27" s="25" t="s">
        <v>1174</v>
      </c>
      <c r="D27" s="491">
        <v>231268598</v>
      </c>
      <c r="E27" s="491">
        <v>246217054.44999999</v>
      </c>
      <c r="F27" s="491">
        <v>255827132.66378081</v>
      </c>
    </row>
    <row r="28" spans="1:6">
      <c r="A28" s="25">
        <v>25</v>
      </c>
      <c r="B28" s="25" t="s">
        <v>1179</v>
      </c>
      <c r="C28" s="25" t="s">
        <v>1173</v>
      </c>
      <c r="D28" s="491">
        <v>43282</v>
      </c>
      <c r="E28" s="491">
        <v>109884</v>
      </c>
      <c r="F28" s="491">
        <v>49157</v>
      </c>
    </row>
    <row r="29" spans="1:6">
      <c r="A29" s="25">
        <v>26</v>
      </c>
      <c r="B29" s="25"/>
      <c r="C29" s="25" t="s">
        <v>1174</v>
      </c>
      <c r="D29" s="491">
        <v>1427429.8629999999</v>
      </c>
      <c r="E29" s="491">
        <v>2186494.96</v>
      </c>
      <c r="F29" s="491">
        <v>1545846.7820000001</v>
      </c>
    </row>
    <row r="30" spans="1:6">
      <c r="A30" s="25">
        <v>27</v>
      </c>
      <c r="B30" s="25" t="s">
        <v>1180</v>
      </c>
      <c r="C30" s="25" t="s">
        <v>1173</v>
      </c>
      <c r="D30" s="491">
        <v>2176757</v>
      </c>
      <c r="E30" s="491">
        <v>2632966</v>
      </c>
      <c r="F30" s="491">
        <v>2284341.2901645713</v>
      </c>
    </row>
    <row r="31" spans="1:6">
      <c r="A31" s="25">
        <v>28</v>
      </c>
      <c r="B31" s="25" t="s">
        <v>1204</v>
      </c>
      <c r="C31" s="25" t="s">
        <v>1174</v>
      </c>
      <c r="D31" s="491">
        <v>232696027.86300001</v>
      </c>
      <c r="E31" s="491">
        <v>248403549.41</v>
      </c>
      <c r="F31" s="491">
        <v>257372979.44578081</v>
      </c>
    </row>
    <row r="32" spans="1:6">
      <c r="A32" s="25">
        <v>29</v>
      </c>
      <c r="B32" s="25" t="s">
        <v>1181</v>
      </c>
      <c r="C32" s="25" t="s">
        <v>1173</v>
      </c>
      <c r="D32" s="491">
        <v>428000</v>
      </c>
      <c r="E32" s="491">
        <v>461409.43400000001</v>
      </c>
      <c r="F32" s="491">
        <v>433858.58577019285</v>
      </c>
    </row>
    <row r="33" spans="1:6">
      <c r="A33" s="25">
        <v>30</v>
      </c>
      <c r="B33" s="25" t="s">
        <v>1205</v>
      </c>
      <c r="C33" s="25" t="s">
        <v>1174</v>
      </c>
      <c r="D33" s="491">
        <v>53186021</v>
      </c>
      <c r="E33" s="491">
        <v>50456972</v>
      </c>
      <c r="F33" s="491">
        <v>55673203.668723017</v>
      </c>
    </row>
    <row r="34" spans="1:6">
      <c r="A34" s="25">
        <v>31</v>
      </c>
      <c r="B34" s="25" t="s">
        <v>1183</v>
      </c>
      <c r="C34" s="25" t="s">
        <v>1173</v>
      </c>
      <c r="D34" s="491">
        <v>28133</v>
      </c>
      <c r="E34" s="491">
        <v>59056.565999999999</v>
      </c>
      <c r="F34" s="491">
        <v>24131</v>
      </c>
    </row>
    <row r="35" spans="1:6">
      <c r="A35" s="25">
        <v>32</v>
      </c>
      <c r="B35" s="25" t="s">
        <v>1205</v>
      </c>
      <c r="C35" s="25" t="s">
        <v>1174</v>
      </c>
      <c r="D35" s="491">
        <v>411675</v>
      </c>
      <c r="E35" s="491">
        <v>783083</v>
      </c>
      <c r="F35" s="491">
        <v>348401</v>
      </c>
    </row>
    <row r="36" spans="1:6">
      <c r="A36" s="25">
        <v>33</v>
      </c>
      <c r="B36" s="25" t="s">
        <v>1185</v>
      </c>
      <c r="C36" s="25" t="s">
        <v>1173</v>
      </c>
      <c r="D36" s="491">
        <v>456133</v>
      </c>
      <c r="E36" s="491">
        <v>520466</v>
      </c>
      <c r="F36" s="491">
        <v>457989.58577019285</v>
      </c>
    </row>
    <row r="37" spans="1:6">
      <c r="A37" s="25">
        <v>34</v>
      </c>
      <c r="B37" s="25" t="s">
        <v>1206</v>
      </c>
      <c r="C37" s="25" t="s">
        <v>1174</v>
      </c>
      <c r="D37" s="491">
        <v>53597696</v>
      </c>
      <c r="E37" s="491">
        <v>51240055</v>
      </c>
      <c r="F37" s="491">
        <v>56021604.668723017</v>
      </c>
    </row>
    <row r="38" spans="1:6">
      <c r="A38" s="25">
        <v>35</v>
      </c>
      <c r="B38" s="25" t="s">
        <v>1207</v>
      </c>
      <c r="C38" s="25" t="s">
        <v>1187</v>
      </c>
      <c r="D38" s="491">
        <v>7845063</v>
      </c>
      <c r="E38" s="491">
        <v>10290688</v>
      </c>
      <c r="F38" s="491">
        <v>1573145.5478789085</v>
      </c>
    </row>
    <row r="39" spans="1:6">
      <c r="A39" s="25">
        <v>36</v>
      </c>
      <c r="B39" s="25"/>
      <c r="C39" s="25" t="s">
        <v>1188</v>
      </c>
      <c r="D39" s="491">
        <v>7369760</v>
      </c>
      <c r="E39" s="491">
        <v>6719495</v>
      </c>
      <c r="F39" s="491">
        <v>4250035.0906912582</v>
      </c>
    </row>
    <row r="40" spans="1:6">
      <c r="A40" s="25">
        <v>37</v>
      </c>
      <c r="B40" s="25"/>
      <c r="C40" s="25" t="s">
        <v>1189</v>
      </c>
      <c r="D40" s="491">
        <v>273341</v>
      </c>
      <c r="E40" s="491">
        <v>688543</v>
      </c>
      <c r="F40" s="491">
        <v>112884.36645003619</v>
      </c>
    </row>
    <row r="41" spans="1:6">
      <c r="A41" s="25">
        <v>38</v>
      </c>
      <c r="B41" s="25"/>
      <c r="C41" s="25" t="s">
        <v>1190</v>
      </c>
      <c r="D41" s="491">
        <v>744163</v>
      </c>
      <c r="E41" s="491">
        <v>820526.43658823997</v>
      </c>
      <c r="F41" s="491">
        <v>545350.49636979133</v>
      </c>
    </row>
    <row r="42" spans="1:6">
      <c r="A42" s="25">
        <v>39</v>
      </c>
      <c r="B42" s="25"/>
      <c r="C42" s="25" t="s">
        <v>1191</v>
      </c>
      <c r="D42" s="491">
        <v>8484</v>
      </c>
      <c r="E42" s="491">
        <v>206953</v>
      </c>
      <c r="F42" s="491">
        <v>5266</v>
      </c>
    </row>
    <row r="43" spans="1:6">
      <c r="A43" s="25">
        <v>40</v>
      </c>
      <c r="B43" s="25"/>
      <c r="C43" s="25" t="s">
        <v>1192</v>
      </c>
      <c r="D43" s="491">
        <v>7378</v>
      </c>
      <c r="E43" s="491">
        <v>302571</v>
      </c>
      <c r="F43" s="491">
        <v>2265.25</v>
      </c>
    </row>
    <row r="44" spans="1:6">
      <c r="A44" s="25">
        <v>41</v>
      </c>
      <c r="B44" s="25"/>
      <c r="C44" s="25" t="s">
        <v>1193</v>
      </c>
      <c r="D44" s="491">
        <v>6954604</v>
      </c>
      <c r="E44" s="491">
        <v>7703807</v>
      </c>
      <c r="F44" s="491">
        <v>2046212</v>
      </c>
    </row>
    <row r="45" spans="1:6">
      <c r="A45" s="25">
        <v>42</v>
      </c>
      <c r="B45" s="25"/>
      <c r="C45" s="25" t="s">
        <v>1194</v>
      </c>
      <c r="D45" s="491">
        <v>9790716</v>
      </c>
      <c r="E45" s="491">
        <v>6251894</v>
      </c>
      <c r="F45" s="491">
        <v>4723591.2328494927</v>
      </c>
    </row>
    <row r="46" spans="1:6">
      <c r="A46" s="25">
        <v>43</v>
      </c>
      <c r="B46" s="25"/>
      <c r="C46" s="25" t="s">
        <v>1195</v>
      </c>
      <c r="D46" s="491">
        <v>33</v>
      </c>
      <c r="E46" s="491">
        <v>9869</v>
      </c>
      <c r="F46" s="491">
        <v>40</v>
      </c>
    </row>
    <row r="47" spans="1:6">
      <c r="A47" s="25">
        <v>44</v>
      </c>
      <c r="B47" s="25"/>
      <c r="C47" s="25" t="s">
        <v>1196</v>
      </c>
      <c r="D47" s="491">
        <v>6377</v>
      </c>
      <c r="E47" s="491">
        <v>160633</v>
      </c>
      <c r="F47" s="491">
        <v>2423.7160100000001</v>
      </c>
    </row>
    <row r="48" spans="1:6">
      <c r="A48" s="25">
        <v>45</v>
      </c>
      <c r="B48" s="25" t="s">
        <v>1197</v>
      </c>
      <c r="C48" s="25" t="s">
        <v>1173</v>
      </c>
      <c r="D48" s="491">
        <v>15081525</v>
      </c>
      <c r="E48" s="491">
        <v>18899860</v>
      </c>
      <c r="F48" s="491">
        <v>3737547.9143289444</v>
      </c>
    </row>
    <row r="49" spans="1:6">
      <c r="A49" s="25">
        <v>46</v>
      </c>
      <c r="B49" s="25"/>
      <c r="C49" s="25" t="s">
        <v>1174</v>
      </c>
      <c r="D49" s="491">
        <v>17918394</v>
      </c>
      <c r="E49" s="491">
        <v>14255119.436588239</v>
      </c>
      <c r="F49" s="491">
        <v>9523665.7859205417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opLeftCell="B28" workbookViewId="0">
      <selection activeCell="G31" sqref="G31"/>
    </sheetView>
  </sheetViews>
  <sheetFormatPr defaultRowHeight="15"/>
  <cols>
    <col min="1" max="1" width="0" style="25" hidden="1" customWidth="1"/>
    <col min="2" max="2" width="10.140625" style="25" customWidth="1"/>
    <col min="3" max="3" width="16.7109375" style="25" customWidth="1"/>
    <col min="4" max="4" width="18.42578125" style="25" customWidth="1"/>
    <col min="5" max="5" width="28" style="25" customWidth="1"/>
    <col min="6" max="6" width="24.140625" style="25" customWidth="1"/>
    <col min="7" max="7" width="26.140625" style="25" customWidth="1"/>
    <col min="8" max="8" width="28.140625" style="25" customWidth="1"/>
    <col min="9" max="9" width="26" style="25" customWidth="1"/>
    <col min="10" max="10" width="27.28515625" style="25" customWidth="1"/>
    <col min="11" max="11" width="22.42578125" style="25" customWidth="1"/>
    <col min="12" max="12" width="0" style="25" hidden="1" customWidth="1"/>
    <col min="13" max="16384" width="9.140625" style="25"/>
  </cols>
  <sheetData>
    <row r="1" spans="1:12" ht="46.5" customHeight="1">
      <c r="B1" s="529" t="s">
        <v>140</v>
      </c>
      <c r="C1" s="530"/>
      <c r="D1" s="530"/>
      <c r="E1" s="530"/>
      <c r="F1" s="530"/>
      <c r="G1" s="530"/>
      <c r="H1" s="530"/>
      <c r="I1" s="530"/>
      <c r="J1" s="530"/>
      <c r="K1" s="531"/>
    </row>
    <row r="2" spans="1:12" ht="105.75" customHeight="1">
      <c r="A2" s="26"/>
      <c r="B2" s="27" t="s">
        <v>4</v>
      </c>
      <c r="C2" s="27" t="s">
        <v>141</v>
      </c>
      <c r="D2" s="27" t="s">
        <v>142</v>
      </c>
      <c r="E2" s="27" t="s">
        <v>143</v>
      </c>
      <c r="F2" s="27" t="s">
        <v>144</v>
      </c>
      <c r="G2" s="28" t="s">
        <v>145</v>
      </c>
      <c r="H2" s="27" t="s">
        <v>146</v>
      </c>
      <c r="I2" s="27" t="s">
        <v>147</v>
      </c>
      <c r="J2" s="27" t="s">
        <v>148</v>
      </c>
      <c r="K2" s="27" t="s">
        <v>149</v>
      </c>
      <c r="L2" s="26"/>
    </row>
    <row r="3" spans="1:12" ht="39.950000000000003" customHeight="1">
      <c r="A3" s="26"/>
      <c r="B3" s="29">
        <v>1</v>
      </c>
      <c r="C3" s="29" t="s">
        <v>150</v>
      </c>
      <c r="D3" s="29" t="s">
        <v>151</v>
      </c>
      <c r="E3" s="29" t="s">
        <v>152</v>
      </c>
      <c r="F3" s="29">
        <v>44</v>
      </c>
      <c r="G3" s="29">
        <v>586492</v>
      </c>
      <c r="H3" s="29">
        <v>547362</v>
      </c>
      <c r="I3" s="29" t="s">
        <v>153</v>
      </c>
      <c r="J3" s="29">
        <v>500573</v>
      </c>
      <c r="K3" s="29" t="s">
        <v>154</v>
      </c>
      <c r="L3" s="26"/>
    </row>
    <row r="4" spans="1:12" ht="39.950000000000003" customHeight="1">
      <c r="A4" s="26"/>
      <c r="B4" s="29">
        <v>2</v>
      </c>
      <c r="C4" s="29" t="s">
        <v>150</v>
      </c>
      <c r="D4" s="29" t="s">
        <v>151</v>
      </c>
      <c r="E4" s="29" t="s">
        <v>155</v>
      </c>
      <c r="F4" s="29">
        <v>31</v>
      </c>
      <c r="G4" s="29">
        <v>304002</v>
      </c>
      <c r="H4" s="29">
        <v>284786</v>
      </c>
      <c r="I4" s="29" t="s">
        <v>156</v>
      </c>
      <c r="J4" s="29">
        <v>256322</v>
      </c>
      <c r="K4" s="29" t="s">
        <v>157</v>
      </c>
      <c r="L4" s="26"/>
    </row>
    <row r="5" spans="1:12" ht="39.950000000000003" customHeight="1">
      <c r="A5" s="26"/>
      <c r="B5" s="29">
        <v>3</v>
      </c>
      <c r="C5" s="29" t="s">
        <v>158</v>
      </c>
      <c r="D5" s="29" t="s">
        <v>151</v>
      </c>
      <c r="E5" s="29" t="s">
        <v>159</v>
      </c>
      <c r="F5" s="29">
        <v>19</v>
      </c>
      <c r="G5" s="29">
        <v>144681</v>
      </c>
      <c r="H5" s="29">
        <v>46352</v>
      </c>
      <c r="I5" s="29" t="s">
        <v>160</v>
      </c>
      <c r="J5" s="29">
        <v>31079</v>
      </c>
      <c r="K5" s="29" t="s">
        <v>161</v>
      </c>
      <c r="L5" s="26"/>
    </row>
    <row r="6" spans="1:12" ht="39.950000000000003" customHeight="1">
      <c r="A6" s="26"/>
      <c r="B6" s="29">
        <v>4</v>
      </c>
      <c r="C6" s="29" t="s">
        <v>158</v>
      </c>
      <c r="D6" s="29" t="s">
        <v>151</v>
      </c>
      <c r="E6" s="29" t="s">
        <v>162</v>
      </c>
      <c r="F6" s="29">
        <v>143</v>
      </c>
      <c r="G6" s="29">
        <v>2980966</v>
      </c>
      <c r="H6" s="29">
        <v>786004</v>
      </c>
      <c r="I6" s="29" t="s">
        <v>163</v>
      </c>
      <c r="J6" s="29">
        <v>533740</v>
      </c>
      <c r="K6" s="29" t="s">
        <v>164</v>
      </c>
      <c r="L6" s="26"/>
    </row>
    <row r="7" spans="1:12" ht="39.950000000000003" customHeight="1">
      <c r="A7" s="26"/>
      <c r="B7" s="29">
        <v>5</v>
      </c>
      <c r="C7" s="29" t="s">
        <v>158</v>
      </c>
      <c r="D7" s="29" t="s">
        <v>151</v>
      </c>
      <c r="E7" s="29" t="s">
        <v>165</v>
      </c>
      <c r="F7" s="29">
        <v>10</v>
      </c>
      <c r="G7" s="29">
        <v>179855</v>
      </c>
      <c r="H7" s="29">
        <v>39439</v>
      </c>
      <c r="I7" s="29" t="s">
        <v>166</v>
      </c>
      <c r="J7" s="29">
        <v>24997</v>
      </c>
      <c r="K7" s="29" t="s">
        <v>167</v>
      </c>
      <c r="L7" s="26"/>
    </row>
    <row r="8" spans="1:12" ht="39.950000000000003" customHeight="1">
      <c r="A8" s="26"/>
      <c r="B8" s="29">
        <v>6</v>
      </c>
      <c r="C8" s="29" t="s">
        <v>158</v>
      </c>
      <c r="D8" s="29" t="s">
        <v>151</v>
      </c>
      <c r="E8" s="29" t="s">
        <v>168</v>
      </c>
      <c r="F8" s="29">
        <v>68</v>
      </c>
      <c r="G8" s="29">
        <v>573005</v>
      </c>
      <c r="H8" s="29">
        <v>182007</v>
      </c>
      <c r="I8" s="29" t="s">
        <v>169</v>
      </c>
      <c r="J8" s="29">
        <v>119127</v>
      </c>
      <c r="K8" s="29" t="s">
        <v>170</v>
      </c>
      <c r="L8" s="26"/>
    </row>
    <row r="9" spans="1:12" ht="39.950000000000003" customHeight="1">
      <c r="A9" s="26"/>
      <c r="B9" s="29">
        <v>7</v>
      </c>
      <c r="C9" s="29" t="s">
        <v>158</v>
      </c>
      <c r="D9" s="29" t="s">
        <v>151</v>
      </c>
      <c r="E9" s="29" t="s">
        <v>171</v>
      </c>
      <c r="F9" s="29">
        <v>28</v>
      </c>
      <c r="G9" s="29">
        <v>281996</v>
      </c>
      <c r="H9" s="29">
        <v>76206</v>
      </c>
      <c r="I9" s="29" t="s">
        <v>172</v>
      </c>
      <c r="J9" s="29">
        <v>47613</v>
      </c>
      <c r="K9" s="29" t="s">
        <v>173</v>
      </c>
      <c r="L9" s="26"/>
    </row>
    <row r="10" spans="1:12" ht="39.950000000000003" customHeight="1">
      <c r="A10" s="26"/>
      <c r="B10" s="29">
        <v>8</v>
      </c>
      <c r="C10" s="29" t="s">
        <v>158</v>
      </c>
      <c r="D10" s="29" t="s">
        <v>151</v>
      </c>
      <c r="E10" s="29" t="s">
        <v>174</v>
      </c>
      <c r="F10" s="29">
        <v>16</v>
      </c>
      <c r="G10" s="29">
        <v>109913</v>
      </c>
      <c r="H10" s="29">
        <v>39156</v>
      </c>
      <c r="I10" s="29" t="s">
        <v>175</v>
      </c>
      <c r="J10" s="29">
        <v>22707</v>
      </c>
      <c r="K10" s="29" t="s">
        <v>176</v>
      </c>
      <c r="L10" s="26"/>
    </row>
    <row r="11" spans="1:12" ht="39.950000000000003" customHeight="1">
      <c r="A11" s="26"/>
      <c r="B11" s="29">
        <v>9</v>
      </c>
      <c r="C11" s="29" t="s">
        <v>158</v>
      </c>
      <c r="D11" s="29" t="s">
        <v>151</v>
      </c>
      <c r="E11" s="29" t="s">
        <v>177</v>
      </c>
      <c r="F11" s="29">
        <v>26</v>
      </c>
      <c r="G11" s="29">
        <v>183126</v>
      </c>
      <c r="H11" s="29">
        <v>80127</v>
      </c>
      <c r="I11" s="29" t="s">
        <v>178</v>
      </c>
      <c r="J11" s="29">
        <v>53965</v>
      </c>
      <c r="K11" s="29" t="s">
        <v>179</v>
      </c>
      <c r="L11" s="26"/>
    </row>
    <row r="12" spans="1:12" ht="39.950000000000003" customHeight="1">
      <c r="A12" s="26"/>
      <c r="B12" s="29">
        <v>10</v>
      </c>
      <c r="C12" s="29" t="s">
        <v>158</v>
      </c>
      <c r="D12" s="29" t="s">
        <v>151</v>
      </c>
      <c r="E12" s="29" t="s">
        <v>180</v>
      </c>
      <c r="F12" s="29">
        <v>18</v>
      </c>
      <c r="G12" s="29">
        <v>133148</v>
      </c>
      <c r="H12" s="29">
        <v>45179</v>
      </c>
      <c r="I12" s="29" t="s">
        <v>181</v>
      </c>
      <c r="J12" s="29">
        <v>30070</v>
      </c>
      <c r="K12" s="29" t="s">
        <v>182</v>
      </c>
      <c r="L12" s="26"/>
    </row>
    <row r="13" spans="1:12" ht="39.950000000000003" customHeight="1">
      <c r="A13" s="26"/>
      <c r="B13" s="29">
        <v>11</v>
      </c>
      <c r="C13" s="29" t="s">
        <v>158</v>
      </c>
      <c r="D13" s="29" t="s">
        <v>151</v>
      </c>
      <c r="E13" s="29" t="s">
        <v>183</v>
      </c>
      <c r="F13" s="29">
        <v>17</v>
      </c>
      <c r="G13" s="29">
        <v>144381</v>
      </c>
      <c r="H13" s="29">
        <v>36018</v>
      </c>
      <c r="I13" s="29" t="s">
        <v>184</v>
      </c>
      <c r="J13" s="29">
        <v>19382</v>
      </c>
      <c r="K13" s="29" t="s">
        <v>185</v>
      </c>
      <c r="L13" s="26"/>
    </row>
    <row r="14" spans="1:12" ht="39.950000000000003" customHeight="1">
      <c r="A14" s="26"/>
      <c r="B14" s="29">
        <v>12</v>
      </c>
      <c r="C14" s="29" t="s">
        <v>158</v>
      </c>
      <c r="D14" s="29" t="s">
        <v>151</v>
      </c>
      <c r="E14" s="29" t="s">
        <v>186</v>
      </c>
      <c r="F14" s="29">
        <v>15</v>
      </c>
      <c r="G14" s="29">
        <v>181826</v>
      </c>
      <c r="H14" s="29">
        <v>43392</v>
      </c>
      <c r="I14" s="29" t="s">
        <v>187</v>
      </c>
      <c r="J14" s="29">
        <v>32897</v>
      </c>
      <c r="K14" s="29" t="s">
        <v>188</v>
      </c>
      <c r="L14" s="26"/>
    </row>
    <row r="15" spans="1:12" ht="39.950000000000003" customHeight="1">
      <c r="A15" s="26"/>
      <c r="B15" s="29">
        <v>13</v>
      </c>
      <c r="C15" s="29" t="s">
        <v>158</v>
      </c>
      <c r="D15" s="29" t="s">
        <v>151</v>
      </c>
      <c r="E15" s="29" t="s">
        <v>189</v>
      </c>
      <c r="F15" s="29">
        <v>15</v>
      </c>
      <c r="G15" s="29">
        <v>177094</v>
      </c>
      <c r="H15" s="29">
        <v>11583</v>
      </c>
      <c r="I15" s="29" t="s">
        <v>190</v>
      </c>
      <c r="J15" s="29">
        <v>1792</v>
      </c>
      <c r="K15" s="29" t="s">
        <v>191</v>
      </c>
      <c r="L15" s="26"/>
    </row>
    <row r="16" spans="1:12" ht="39.950000000000003" customHeight="1">
      <c r="A16" s="26"/>
      <c r="B16" s="29">
        <v>14</v>
      </c>
      <c r="C16" s="29" t="s">
        <v>158</v>
      </c>
      <c r="D16" s="29" t="s">
        <v>151</v>
      </c>
      <c r="E16" s="29" t="s">
        <v>192</v>
      </c>
      <c r="F16" s="29">
        <v>32</v>
      </c>
      <c r="G16" s="29">
        <v>354312</v>
      </c>
      <c r="H16" s="29">
        <v>75774</v>
      </c>
      <c r="I16" s="29" t="s">
        <v>193</v>
      </c>
      <c r="J16" s="29">
        <v>59560</v>
      </c>
      <c r="K16" s="29" t="s">
        <v>194</v>
      </c>
      <c r="L16" s="26"/>
    </row>
    <row r="17" spans="1:12" ht="39.950000000000003" customHeight="1">
      <c r="A17" s="26"/>
      <c r="B17" s="29">
        <v>15</v>
      </c>
      <c r="C17" s="29" t="s">
        <v>158</v>
      </c>
      <c r="D17" s="29" t="s">
        <v>151</v>
      </c>
      <c r="E17" s="29" t="s">
        <v>195</v>
      </c>
      <c r="F17" s="29">
        <v>23</v>
      </c>
      <c r="G17" s="29">
        <v>325509</v>
      </c>
      <c r="H17" s="29">
        <v>131344</v>
      </c>
      <c r="I17" s="29" t="s">
        <v>196</v>
      </c>
      <c r="J17" s="29">
        <v>91543</v>
      </c>
      <c r="K17" s="29" t="s">
        <v>197</v>
      </c>
      <c r="L17" s="26"/>
    </row>
    <row r="18" spans="1:12" ht="39.950000000000003" customHeight="1">
      <c r="A18" s="26"/>
      <c r="B18" s="29">
        <v>16</v>
      </c>
      <c r="C18" s="29" t="s">
        <v>158</v>
      </c>
      <c r="D18" s="29" t="s">
        <v>151</v>
      </c>
      <c r="E18" s="29" t="s">
        <v>198</v>
      </c>
      <c r="F18" s="29">
        <v>35</v>
      </c>
      <c r="G18" s="29">
        <v>311079</v>
      </c>
      <c r="H18" s="29">
        <v>180360</v>
      </c>
      <c r="I18" s="29" t="s">
        <v>199</v>
      </c>
      <c r="J18" s="29">
        <v>129135</v>
      </c>
      <c r="K18" s="29" t="s">
        <v>200</v>
      </c>
      <c r="L18" s="26"/>
    </row>
    <row r="19" spans="1:12" ht="39.950000000000003" customHeight="1">
      <c r="A19" s="26"/>
      <c r="B19" s="29">
        <v>17</v>
      </c>
      <c r="C19" s="29" t="s">
        <v>158</v>
      </c>
      <c r="D19" s="29" t="s">
        <v>151</v>
      </c>
      <c r="E19" s="29" t="s">
        <v>201</v>
      </c>
      <c r="F19" s="29">
        <v>16</v>
      </c>
      <c r="G19" s="29">
        <v>99786</v>
      </c>
      <c r="H19" s="29">
        <v>57484</v>
      </c>
      <c r="I19" s="29" t="s">
        <v>202</v>
      </c>
      <c r="J19" s="29">
        <v>43693</v>
      </c>
      <c r="K19" s="29" t="s">
        <v>203</v>
      </c>
      <c r="L19" s="26"/>
    </row>
    <row r="20" spans="1:12" ht="39.950000000000003" customHeight="1">
      <c r="A20" s="26"/>
      <c r="B20" s="29">
        <v>18</v>
      </c>
      <c r="C20" s="29" t="s">
        <v>158</v>
      </c>
      <c r="D20" s="29" t="s">
        <v>151</v>
      </c>
      <c r="E20" s="29" t="s">
        <v>204</v>
      </c>
      <c r="F20" s="29">
        <v>24</v>
      </c>
      <c r="G20" s="29">
        <v>174857</v>
      </c>
      <c r="H20" s="29">
        <v>70788</v>
      </c>
      <c r="I20" s="29" t="s">
        <v>205</v>
      </c>
      <c r="J20" s="29">
        <v>47105</v>
      </c>
      <c r="K20" s="29" t="s">
        <v>206</v>
      </c>
      <c r="L20" s="26"/>
    </row>
    <row r="21" spans="1:12" ht="39.950000000000003" customHeight="1">
      <c r="A21" s="26"/>
      <c r="B21" s="29">
        <v>19</v>
      </c>
      <c r="C21" s="29" t="s">
        <v>158</v>
      </c>
      <c r="D21" s="29" t="s">
        <v>151</v>
      </c>
      <c r="E21" s="29" t="s">
        <v>207</v>
      </c>
      <c r="F21" s="29">
        <v>19</v>
      </c>
      <c r="G21" s="29">
        <v>274691</v>
      </c>
      <c r="H21" s="29">
        <v>12203</v>
      </c>
      <c r="I21" s="29" t="s">
        <v>208</v>
      </c>
      <c r="J21" s="29">
        <v>2967</v>
      </c>
      <c r="K21" s="29" t="s">
        <v>209</v>
      </c>
      <c r="L21" s="26"/>
    </row>
    <row r="22" spans="1:12" ht="39.950000000000003" customHeight="1">
      <c r="A22" s="26"/>
      <c r="B22" s="29">
        <v>20</v>
      </c>
      <c r="C22" s="29" t="s">
        <v>158</v>
      </c>
      <c r="D22" s="29" t="s">
        <v>151</v>
      </c>
      <c r="E22" s="29" t="s">
        <v>210</v>
      </c>
      <c r="F22" s="29">
        <v>13</v>
      </c>
      <c r="G22" s="29">
        <v>142082</v>
      </c>
      <c r="H22" s="29">
        <v>54493</v>
      </c>
      <c r="I22" s="29" t="s">
        <v>211</v>
      </c>
      <c r="J22" s="29">
        <v>39373</v>
      </c>
      <c r="K22" s="29" t="s">
        <v>212</v>
      </c>
      <c r="L22" s="26"/>
    </row>
    <row r="23" spans="1:12" ht="39.950000000000003" customHeight="1">
      <c r="A23" s="26"/>
      <c r="B23" s="29">
        <v>21</v>
      </c>
      <c r="C23" s="29" t="s">
        <v>158</v>
      </c>
      <c r="D23" s="29" t="s">
        <v>151</v>
      </c>
      <c r="E23" s="29" t="s">
        <v>213</v>
      </c>
      <c r="F23" s="29">
        <v>11</v>
      </c>
      <c r="G23" s="29">
        <v>128784</v>
      </c>
      <c r="H23" s="29">
        <v>21328</v>
      </c>
      <c r="I23" s="29" t="s">
        <v>214</v>
      </c>
      <c r="J23" s="29">
        <v>16967</v>
      </c>
      <c r="K23" s="29" t="s">
        <v>215</v>
      </c>
      <c r="L23" s="26"/>
    </row>
    <row r="24" spans="1:12" ht="39.950000000000003" customHeight="1">
      <c r="A24" s="26"/>
      <c r="B24" s="29">
        <v>22</v>
      </c>
      <c r="C24" s="29" t="s">
        <v>158</v>
      </c>
      <c r="D24" s="29" t="s">
        <v>151</v>
      </c>
      <c r="E24" s="29" t="s">
        <v>216</v>
      </c>
      <c r="F24" s="29">
        <v>16</v>
      </c>
      <c r="G24" s="29">
        <v>198162</v>
      </c>
      <c r="H24" s="29">
        <v>57011</v>
      </c>
      <c r="I24" s="29" t="s">
        <v>217</v>
      </c>
      <c r="J24" s="29">
        <v>30679</v>
      </c>
      <c r="K24" s="29" t="s">
        <v>218</v>
      </c>
      <c r="L24" s="26"/>
    </row>
    <row r="25" spans="1:12" ht="39.950000000000003" customHeight="1">
      <c r="A25" s="26"/>
      <c r="B25" s="29">
        <v>23</v>
      </c>
      <c r="C25" s="29" t="s">
        <v>158</v>
      </c>
      <c r="D25" s="29" t="s">
        <v>151</v>
      </c>
      <c r="E25" s="29" t="s">
        <v>219</v>
      </c>
      <c r="F25" s="29">
        <v>12</v>
      </c>
      <c r="G25" s="29">
        <v>80269</v>
      </c>
      <c r="H25" s="29">
        <v>33954</v>
      </c>
      <c r="I25" s="29" t="s">
        <v>220</v>
      </c>
      <c r="J25" s="29">
        <v>21280</v>
      </c>
      <c r="K25" s="29" t="s">
        <v>221</v>
      </c>
      <c r="L25" s="26"/>
    </row>
    <row r="26" spans="1:12" ht="39.950000000000003" customHeight="1">
      <c r="A26" s="26"/>
      <c r="B26" s="29">
        <v>24</v>
      </c>
      <c r="C26" s="29" t="s">
        <v>158</v>
      </c>
      <c r="D26" s="29" t="s">
        <v>151</v>
      </c>
      <c r="E26" s="29" t="s">
        <v>222</v>
      </c>
      <c r="F26" s="29">
        <v>22</v>
      </c>
      <c r="G26" s="29">
        <v>263309</v>
      </c>
      <c r="H26" s="29">
        <v>62362</v>
      </c>
      <c r="I26" s="29" t="s">
        <v>223</v>
      </c>
      <c r="J26" s="29">
        <v>41551</v>
      </c>
      <c r="K26" s="29" t="s">
        <v>224</v>
      </c>
      <c r="L26" s="26"/>
    </row>
    <row r="27" spans="1:12" ht="39.950000000000003" customHeight="1">
      <c r="A27" s="26"/>
      <c r="B27" s="29">
        <v>25</v>
      </c>
      <c r="C27" s="29" t="s">
        <v>158</v>
      </c>
      <c r="D27" s="29" t="s">
        <v>151</v>
      </c>
      <c r="E27" s="29" t="s">
        <v>225</v>
      </c>
      <c r="F27" s="29">
        <v>19</v>
      </c>
      <c r="G27" s="29">
        <v>139935</v>
      </c>
      <c r="H27" s="29">
        <v>12112</v>
      </c>
      <c r="I27" s="29" t="s">
        <v>226</v>
      </c>
      <c r="J27" s="29">
        <v>3032</v>
      </c>
      <c r="K27" s="29" t="s">
        <v>227</v>
      </c>
      <c r="L27" s="26"/>
    </row>
    <row r="28" spans="1:12" ht="39.950000000000003" customHeight="1">
      <c r="A28" s="26"/>
      <c r="B28" s="29">
        <v>26</v>
      </c>
      <c r="C28" s="29" t="s">
        <v>158</v>
      </c>
      <c r="D28" s="29" t="s">
        <v>151</v>
      </c>
      <c r="E28" s="29" t="s">
        <v>228</v>
      </c>
      <c r="F28" s="29">
        <v>12</v>
      </c>
      <c r="G28" s="29">
        <v>132913</v>
      </c>
      <c r="H28" s="29">
        <v>30478</v>
      </c>
      <c r="I28" s="29" t="s">
        <v>229</v>
      </c>
      <c r="J28" s="29">
        <v>21259</v>
      </c>
      <c r="K28" s="29" t="s">
        <v>230</v>
      </c>
      <c r="L28" s="26"/>
    </row>
    <row r="29" spans="1:12" ht="39.950000000000003" customHeight="1">
      <c r="A29" s="26"/>
      <c r="B29" s="29">
        <v>27</v>
      </c>
      <c r="C29" s="29" t="s">
        <v>158</v>
      </c>
      <c r="D29" s="29" t="s">
        <v>151</v>
      </c>
      <c r="E29" s="29" t="s">
        <v>231</v>
      </c>
      <c r="F29" s="29">
        <v>24</v>
      </c>
      <c r="G29" s="29">
        <v>338311</v>
      </c>
      <c r="H29" s="29">
        <v>11697</v>
      </c>
      <c r="I29" s="29" t="s">
        <v>232</v>
      </c>
      <c r="J29" s="29">
        <v>2824</v>
      </c>
      <c r="K29" s="29" t="s">
        <v>233</v>
      </c>
      <c r="L29" s="26"/>
    </row>
    <row r="30" spans="1:12" ht="39.950000000000003" customHeight="1">
      <c r="A30" s="26"/>
      <c r="B30" s="29">
        <v>28</v>
      </c>
      <c r="C30" s="29" t="s">
        <v>158</v>
      </c>
      <c r="D30" s="29" t="s">
        <v>151</v>
      </c>
      <c r="E30" s="29" t="s">
        <v>234</v>
      </c>
      <c r="F30" s="29">
        <v>17</v>
      </c>
      <c r="G30" s="29">
        <v>187261</v>
      </c>
      <c r="H30" s="29">
        <v>70550</v>
      </c>
      <c r="I30" s="29" t="s">
        <v>235</v>
      </c>
      <c r="J30" s="29">
        <v>58858</v>
      </c>
      <c r="K30" s="29" t="s">
        <v>236</v>
      </c>
      <c r="L30" s="26"/>
    </row>
    <row r="31" spans="1:12" ht="39.950000000000003" customHeight="1">
      <c r="A31" s="26"/>
      <c r="B31" s="29">
        <v>29</v>
      </c>
      <c r="C31" s="29" t="s">
        <v>158</v>
      </c>
      <c r="D31" s="29" t="s">
        <v>151</v>
      </c>
      <c r="E31" s="29" t="s">
        <v>237</v>
      </c>
      <c r="F31" s="29">
        <v>26</v>
      </c>
      <c r="G31" s="29">
        <v>211646</v>
      </c>
      <c r="H31" s="29">
        <v>96360</v>
      </c>
      <c r="I31" s="29" t="s">
        <v>238</v>
      </c>
      <c r="J31" s="29">
        <v>80261</v>
      </c>
      <c r="K31" s="29" t="s">
        <v>239</v>
      </c>
      <c r="L31" s="26"/>
    </row>
    <row r="32" spans="1:12" ht="39.950000000000003" customHeight="1">
      <c r="A32" s="26"/>
      <c r="B32" s="29">
        <v>30</v>
      </c>
      <c r="C32" s="29" t="s">
        <v>158</v>
      </c>
      <c r="D32" s="29" t="s">
        <v>151</v>
      </c>
      <c r="E32" s="29" t="s">
        <v>240</v>
      </c>
      <c r="F32" s="29">
        <v>7</v>
      </c>
      <c r="G32" s="29">
        <v>46824</v>
      </c>
      <c r="H32" s="29">
        <v>9596</v>
      </c>
      <c r="I32" s="29" t="s">
        <v>241</v>
      </c>
      <c r="J32" s="29">
        <v>2770</v>
      </c>
      <c r="K32" s="29" t="s">
        <v>242</v>
      </c>
      <c r="L32" s="26"/>
    </row>
    <row r="33" spans="1:12" ht="39.950000000000003" customHeight="1">
      <c r="A33" s="26"/>
      <c r="B33" s="532" t="s">
        <v>75</v>
      </c>
      <c r="C33" s="533"/>
      <c r="D33" s="533"/>
      <c r="E33" s="533"/>
      <c r="F33" s="29">
        <v>778</v>
      </c>
      <c r="G33" s="29">
        <v>9390215</v>
      </c>
      <c r="H33" s="29">
        <v>3205505</v>
      </c>
      <c r="I33" s="29" t="s">
        <v>243</v>
      </c>
      <c r="J33" s="29">
        <v>2367121</v>
      </c>
      <c r="K33" s="29" t="s">
        <v>244</v>
      </c>
      <c r="L33" s="26"/>
    </row>
    <row r="34" spans="1:12" ht="39.950000000000003" customHeight="1">
      <c r="B34" s="534" t="s">
        <v>245</v>
      </c>
      <c r="C34" s="535"/>
      <c r="D34" s="535"/>
      <c r="E34" s="535"/>
      <c r="F34" s="535"/>
      <c r="G34" s="535"/>
      <c r="H34" s="535"/>
      <c r="I34" s="535"/>
      <c r="J34" s="535"/>
      <c r="K34" s="536"/>
    </row>
  </sheetData>
  <mergeCells count="3">
    <mergeCell ref="B1:K1"/>
    <mergeCell ref="B33:E33"/>
    <mergeCell ref="B34:K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topLeftCell="A28" workbookViewId="0">
      <selection activeCell="D37" sqref="D37"/>
    </sheetView>
  </sheetViews>
  <sheetFormatPr defaultRowHeight="18"/>
  <cols>
    <col min="1" max="1" width="6.85546875" style="30" customWidth="1"/>
    <col min="2" max="2" width="36.7109375" style="30" customWidth="1"/>
    <col min="3" max="3" width="12.7109375" style="30" customWidth="1"/>
    <col min="4" max="4" width="14.42578125" style="30" customWidth="1"/>
    <col min="5" max="5" width="9.5703125" style="30" customWidth="1"/>
    <col min="6" max="6" width="11.7109375" style="30" customWidth="1"/>
    <col min="7" max="7" width="9.5703125" style="30" customWidth="1"/>
    <col min="8" max="9" width="12.7109375" style="30" customWidth="1"/>
    <col min="10" max="10" width="11.42578125" style="30" customWidth="1"/>
    <col min="11" max="11" width="9.140625" style="30"/>
    <col min="12" max="12" width="14.42578125" style="30" customWidth="1"/>
    <col min="13" max="13" width="19.28515625" style="30" customWidth="1"/>
    <col min="14" max="14" width="14.7109375" style="30" hidden="1" customWidth="1"/>
    <col min="15" max="16384" width="9.140625" style="30"/>
  </cols>
  <sheetData>
    <row r="1" spans="1:14" ht="24.75" customHeight="1">
      <c r="A1" s="541" t="s">
        <v>246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3"/>
    </row>
    <row r="2" spans="1:14" ht="86.25" customHeight="1">
      <c r="A2" s="31"/>
      <c r="B2" s="32"/>
      <c r="C2" s="544" t="s">
        <v>247</v>
      </c>
      <c r="D2" s="544"/>
      <c r="E2" s="544" t="s">
        <v>248</v>
      </c>
      <c r="F2" s="544"/>
      <c r="G2" s="544" t="s">
        <v>249</v>
      </c>
      <c r="H2" s="544"/>
      <c r="I2" s="544" t="s">
        <v>250</v>
      </c>
      <c r="J2" s="544"/>
      <c r="K2" s="544" t="s">
        <v>251</v>
      </c>
      <c r="L2" s="544"/>
      <c r="M2" s="544" t="s">
        <v>252</v>
      </c>
      <c r="N2" s="544" t="s">
        <v>253</v>
      </c>
    </row>
    <row r="3" spans="1:14" ht="69" customHeight="1">
      <c r="A3" s="31" t="s">
        <v>254</v>
      </c>
      <c r="B3" s="33" t="s">
        <v>255</v>
      </c>
      <c r="C3" s="34" t="s">
        <v>256</v>
      </c>
      <c r="D3" s="34" t="s">
        <v>257</v>
      </c>
      <c r="E3" s="34" t="s">
        <v>256</v>
      </c>
      <c r="F3" s="34" t="s">
        <v>257</v>
      </c>
      <c r="G3" s="34" t="s">
        <v>256</v>
      </c>
      <c r="H3" s="34" t="s">
        <v>257</v>
      </c>
      <c r="I3" s="34" t="s">
        <v>256</v>
      </c>
      <c r="J3" s="34" t="s">
        <v>257</v>
      </c>
      <c r="K3" s="34" t="s">
        <v>256</v>
      </c>
      <c r="L3" s="34" t="s">
        <v>257</v>
      </c>
      <c r="M3" s="544"/>
      <c r="N3" s="544"/>
    </row>
    <row r="4" spans="1:14" ht="33.950000000000003" customHeight="1">
      <c r="A4" s="35">
        <v>1</v>
      </c>
      <c r="B4" s="36" t="s">
        <v>258</v>
      </c>
      <c r="C4" s="35">
        <v>9</v>
      </c>
      <c r="D4" s="35">
        <v>54</v>
      </c>
      <c r="E4" s="35">
        <v>2</v>
      </c>
      <c r="F4" s="35">
        <v>2</v>
      </c>
      <c r="G4" s="35">
        <v>0</v>
      </c>
      <c r="H4" s="35">
        <v>0</v>
      </c>
      <c r="I4" s="35">
        <v>2</v>
      </c>
      <c r="J4" s="35">
        <v>2</v>
      </c>
      <c r="K4" s="35">
        <v>7</v>
      </c>
      <c r="L4" s="35">
        <v>52</v>
      </c>
      <c r="M4" s="35">
        <v>10228</v>
      </c>
      <c r="N4" s="35">
        <v>4366</v>
      </c>
    </row>
    <row r="5" spans="1:14" ht="33.950000000000003" customHeight="1">
      <c r="A5" s="35">
        <v>2</v>
      </c>
      <c r="B5" s="31" t="s">
        <v>259</v>
      </c>
      <c r="C5" s="35">
        <v>7</v>
      </c>
      <c r="D5" s="35">
        <v>34</v>
      </c>
      <c r="E5" s="35">
        <v>5</v>
      </c>
      <c r="F5" s="35">
        <v>14</v>
      </c>
      <c r="G5" s="35">
        <v>2</v>
      </c>
      <c r="H5" s="35">
        <v>20</v>
      </c>
      <c r="I5" s="35">
        <v>7</v>
      </c>
      <c r="J5" s="35">
        <v>34</v>
      </c>
      <c r="K5" s="35">
        <v>0</v>
      </c>
      <c r="L5" s="35">
        <v>0</v>
      </c>
      <c r="M5" s="35">
        <v>9130</v>
      </c>
      <c r="N5" s="35">
        <v>5910</v>
      </c>
    </row>
    <row r="6" spans="1:14" ht="33.950000000000003" customHeight="1">
      <c r="A6" s="35">
        <v>3</v>
      </c>
      <c r="B6" s="31" t="s">
        <v>260</v>
      </c>
      <c r="C6" s="35">
        <v>9</v>
      </c>
      <c r="D6" s="35">
        <v>39</v>
      </c>
      <c r="E6" s="35">
        <v>3</v>
      </c>
      <c r="F6" s="35">
        <v>13</v>
      </c>
      <c r="G6" s="35">
        <v>6</v>
      </c>
      <c r="H6" s="35">
        <v>26</v>
      </c>
      <c r="I6" s="35">
        <v>9</v>
      </c>
      <c r="J6" s="35">
        <v>39</v>
      </c>
      <c r="K6" s="35">
        <v>0</v>
      </c>
      <c r="L6" s="35">
        <v>0</v>
      </c>
      <c r="M6" s="35">
        <v>9404</v>
      </c>
      <c r="N6" s="35">
        <v>4673</v>
      </c>
    </row>
    <row r="7" spans="1:14" ht="33.950000000000003" customHeight="1">
      <c r="A7" s="35">
        <v>4</v>
      </c>
      <c r="B7" s="31" t="s">
        <v>261</v>
      </c>
      <c r="C7" s="35">
        <v>33</v>
      </c>
      <c r="D7" s="35">
        <v>146</v>
      </c>
      <c r="E7" s="35">
        <v>8</v>
      </c>
      <c r="F7" s="35">
        <v>9</v>
      </c>
      <c r="G7" s="35">
        <v>17</v>
      </c>
      <c r="H7" s="35">
        <v>82</v>
      </c>
      <c r="I7" s="35">
        <v>25</v>
      </c>
      <c r="J7" s="35">
        <v>91</v>
      </c>
      <c r="K7" s="35">
        <v>8</v>
      </c>
      <c r="L7" s="35">
        <v>55</v>
      </c>
      <c r="M7" s="35">
        <v>32720</v>
      </c>
      <c r="N7" s="35">
        <v>23513</v>
      </c>
    </row>
    <row r="8" spans="1:14" ht="33.950000000000003" customHeight="1">
      <c r="A8" s="35">
        <v>5</v>
      </c>
      <c r="B8" s="31" t="s">
        <v>262</v>
      </c>
      <c r="C8" s="35">
        <v>86</v>
      </c>
      <c r="D8" s="35">
        <v>312</v>
      </c>
      <c r="E8" s="35">
        <v>11</v>
      </c>
      <c r="F8" s="35">
        <v>12</v>
      </c>
      <c r="G8" s="35">
        <v>75</v>
      </c>
      <c r="H8" s="35">
        <v>300</v>
      </c>
      <c r="I8" s="35">
        <v>86</v>
      </c>
      <c r="J8" s="35">
        <v>312</v>
      </c>
      <c r="K8" s="35">
        <v>0</v>
      </c>
      <c r="L8" s="35">
        <v>0</v>
      </c>
      <c r="M8" s="35">
        <v>95080</v>
      </c>
      <c r="N8" s="35">
        <v>45343</v>
      </c>
    </row>
    <row r="9" spans="1:14" ht="33.950000000000003" customHeight="1">
      <c r="A9" s="35">
        <v>6</v>
      </c>
      <c r="B9" s="31" t="s">
        <v>263</v>
      </c>
      <c r="C9" s="35">
        <v>23</v>
      </c>
      <c r="D9" s="35">
        <v>53</v>
      </c>
      <c r="E9" s="35">
        <v>6</v>
      </c>
      <c r="F9" s="35">
        <v>9</v>
      </c>
      <c r="G9" s="35">
        <v>17</v>
      </c>
      <c r="H9" s="35">
        <v>44</v>
      </c>
      <c r="I9" s="35">
        <v>23</v>
      </c>
      <c r="J9" s="35">
        <v>53</v>
      </c>
      <c r="K9" s="35">
        <v>0</v>
      </c>
      <c r="L9" s="35">
        <v>0</v>
      </c>
      <c r="M9" s="35">
        <v>21827</v>
      </c>
      <c r="N9" s="35">
        <v>9975</v>
      </c>
    </row>
    <row r="10" spans="1:14" ht="33.950000000000003" customHeight="1">
      <c r="A10" s="35">
        <v>7</v>
      </c>
      <c r="B10" s="31" t="s">
        <v>22</v>
      </c>
      <c r="C10" s="35">
        <v>849</v>
      </c>
      <c r="D10" s="35">
        <v>3579</v>
      </c>
      <c r="E10" s="35">
        <v>343</v>
      </c>
      <c r="F10" s="35">
        <v>343</v>
      </c>
      <c r="G10" s="35">
        <v>506</v>
      </c>
      <c r="H10" s="35">
        <v>3236</v>
      </c>
      <c r="I10" s="35">
        <v>849</v>
      </c>
      <c r="J10" s="35">
        <v>3579</v>
      </c>
      <c r="K10" s="35">
        <v>0</v>
      </c>
      <c r="L10" s="35">
        <v>0</v>
      </c>
      <c r="M10" s="35">
        <v>864738</v>
      </c>
      <c r="N10" s="35">
        <v>435690</v>
      </c>
    </row>
    <row r="11" spans="1:14" ht="33.950000000000003" customHeight="1">
      <c r="A11" s="35">
        <v>8</v>
      </c>
      <c r="B11" s="31" t="s">
        <v>264</v>
      </c>
      <c r="C11" s="35">
        <v>46</v>
      </c>
      <c r="D11" s="35">
        <v>152</v>
      </c>
      <c r="E11" s="35">
        <v>14</v>
      </c>
      <c r="F11" s="35">
        <v>16</v>
      </c>
      <c r="G11" s="35">
        <v>32</v>
      </c>
      <c r="H11" s="35">
        <v>136</v>
      </c>
      <c r="I11" s="35">
        <v>46</v>
      </c>
      <c r="J11" s="35">
        <v>152</v>
      </c>
      <c r="K11" s="35">
        <v>0</v>
      </c>
      <c r="L11" s="35">
        <v>0</v>
      </c>
      <c r="M11" s="35">
        <v>48450</v>
      </c>
      <c r="N11" s="35">
        <v>17662</v>
      </c>
    </row>
    <row r="12" spans="1:14" ht="33.950000000000003" customHeight="1">
      <c r="A12" s="35">
        <v>9</v>
      </c>
      <c r="B12" s="31" t="s">
        <v>265</v>
      </c>
      <c r="C12" s="35">
        <v>328</v>
      </c>
      <c r="D12" s="35">
        <v>1238</v>
      </c>
      <c r="E12" s="35">
        <v>102</v>
      </c>
      <c r="F12" s="35">
        <v>142</v>
      </c>
      <c r="G12" s="35">
        <v>226</v>
      </c>
      <c r="H12" s="35">
        <v>1096</v>
      </c>
      <c r="I12" s="35">
        <v>328</v>
      </c>
      <c r="J12" s="35">
        <v>1238</v>
      </c>
      <c r="K12" s="35">
        <v>0</v>
      </c>
      <c r="L12" s="35">
        <v>0</v>
      </c>
      <c r="M12" s="35">
        <v>314915</v>
      </c>
      <c r="N12" s="35">
        <v>151654</v>
      </c>
    </row>
    <row r="13" spans="1:14" ht="33.950000000000003" customHeight="1">
      <c r="A13" s="35">
        <v>10</v>
      </c>
      <c r="B13" s="31" t="s">
        <v>266</v>
      </c>
      <c r="C13" s="35">
        <v>10</v>
      </c>
      <c r="D13" s="35">
        <v>45</v>
      </c>
      <c r="E13" s="35">
        <v>9</v>
      </c>
      <c r="F13" s="35">
        <v>42</v>
      </c>
      <c r="G13" s="35">
        <v>1</v>
      </c>
      <c r="H13" s="35">
        <v>3</v>
      </c>
      <c r="I13" s="35">
        <v>10</v>
      </c>
      <c r="J13" s="35">
        <v>45</v>
      </c>
      <c r="K13" s="35">
        <v>0</v>
      </c>
      <c r="L13" s="35">
        <v>0</v>
      </c>
      <c r="M13" s="35">
        <v>13850</v>
      </c>
      <c r="N13" s="35">
        <v>7416</v>
      </c>
    </row>
    <row r="14" spans="1:14" ht="33.950000000000003" customHeight="1">
      <c r="A14" s="35">
        <v>11</v>
      </c>
      <c r="B14" s="31" t="s">
        <v>267</v>
      </c>
      <c r="C14" s="35">
        <v>7</v>
      </c>
      <c r="D14" s="35">
        <v>21</v>
      </c>
      <c r="E14" s="35">
        <v>0</v>
      </c>
      <c r="F14" s="35">
        <v>0</v>
      </c>
      <c r="G14" s="35">
        <v>7</v>
      </c>
      <c r="H14" s="35">
        <v>21</v>
      </c>
      <c r="I14" s="35">
        <v>7</v>
      </c>
      <c r="J14" s="35">
        <v>21</v>
      </c>
      <c r="K14" s="35">
        <v>0</v>
      </c>
      <c r="L14" s="35">
        <v>0</v>
      </c>
      <c r="M14" s="35">
        <v>6467</v>
      </c>
      <c r="N14" s="35">
        <v>2290</v>
      </c>
    </row>
    <row r="15" spans="1:14" ht="33.950000000000003" customHeight="1">
      <c r="A15" s="35">
        <v>12</v>
      </c>
      <c r="B15" s="31" t="s">
        <v>268</v>
      </c>
      <c r="C15" s="35">
        <v>5</v>
      </c>
      <c r="D15" s="35">
        <v>28</v>
      </c>
      <c r="E15" s="35">
        <v>1</v>
      </c>
      <c r="F15" s="35">
        <v>2</v>
      </c>
      <c r="G15" s="35">
        <v>1</v>
      </c>
      <c r="H15" s="35">
        <v>9</v>
      </c>
      <c r="I15" s="35">
        <v>2</v>
      </c>
      <c r="J15" s="35">
        <v>11</v>
      </c>
      <c r="K15" s="35">
        <v>3</v>
      </c>
      <c r="L15" s="35">
        <v>17</v>
      </c>
      <c r="M15" s="35">
        <v>4018</v>
      </c>
      <c r="N15" s="35">
        <v>2617</v>
      </c>
    </row>
    <row r="16" spans="1:14" ht="33.950000000000003" customHeight="1">
      <c r="A16" s="35">
        <v>13</v>
      </c>
      <c r="B16" s="31" t="s">
        <v>269</v>
      </c>
      <c r="C16" s="35">
        <v>9</v>
      </c>
      <c r="D16" s="35">
        <v>23</v>
      </c>
      <c r="E16" s="35">
        <v>3</v>
      </c>
      <c r="F16" s="35">
        <v>3</v>
      </c>
      <c r="G16" s="35">
        <v>3</v>
      </c>
      <c r="H16" s="35">
        <v>5</v>
      </c>
      <c r="I16" s="35">
        <v>6</v>
      </c>
      <c r="J16" s="35">
        <v>8</v>
      </c>
      <c r="K16" s="35">
        <v>3</v>
      </c>
      <c r="L16" s="35">
        <v>15</v>
      </c>
      <c r="M16" s="35">
        <v>11941</v>
      </c>
      <c r="N16" s="35">
        <v>4736</v>
      </c>
    </row>
    <row r="17" spans="1:14" ht="33.950000000000003" customHeight="1">
      <c r="A17" s="35">
        <v>14</v>
      </c>
      <c r="B17" s="31" t="s">
        <v>270</v>
      </c>
      <c r="C17" s="35">
        <v>2</v>
      </c>
      <c r="D17" s="35">
        <v>5</v>
      </c>
      <c r="E17" s="35">
        <v>1</v>
      </c>
      <c r="F17" s="35">
        <v>1</v>
      </c>
      <c r="G17" s="35">
        <v>0</v>
      </c>
      <c r="H17" s="35">
        <v>0</v>
      </c>
      <c r="I17" s="35">
        <v>1</v>
      </c>
      <c r="J17" s="35">
        <v>1</v>
      </c>
      <c r="K17" s="35">
        <v>1</v>
      </c>
      <c r="L17" s="35">
        <v>4</v>
      </c>
      <c r="M17" s="35">
        <v>1959</v>
      </c>
      <c r="N17" s="35">
        <v>1143</v>
      </c>
    </row>
    <row r="18" spans="1:14" ht="33.950000000000003" customHeight="1">
      <c r="A18" s="35">
        <v>15</v>
      </c>
      <c r="B18" s="31" t="s">
        <v>271</v>
      </c>
      <c r="C18" s="35">
        <v>31</v>
      </c>
      <c r="D18" s="35">
        <v>106</v>
      </c>
      <c r="E18" s="35">
        <v>4</v>
      </c>
      <c r="F18" s="35">
        <v>4</v>
      </c>
      <c r="G18" s="35">
        <v>27</v>
      </c>
      <c r="H18" s="35">
        <v>102</v>
      </c>
      <c r="I18" s="35">
        <v>31</v>
      </c>
      <c r="J18" s="35">
        <v>106</v>
      </c>
      <c r="K18" s="35">
        <v>0</v>
      </c>
      <c r="L18" s="35">
        <v>0</v>
      </c>
      <c r="M18" s="35">
        <v>30534</v>
      </c>
      <c r="N18" s="35">
        <v>25095</v>
      </c>
    </row>
    <row r="19" spans="1:14" ht="33.950000000000003" customHeight="1">
      <c r="A19" s="35">
        <v>16</v>
      </c>
      <c r="B19" s="31" t="s">
        <v>272</v>
      </c>
      <c r="C19" s="35">
        <v>85</v>
      </c>
      <c r="D19" s="35">
        <v>333</v>
      </c>
      <c r="E19" s="35">
        <v>24</v>
      </c>
      <c r="F19" s="35">
        <v>42</v>
      </c>
      <c r="G19" s="35">
        <v>61</v>
      </c>
      <c r="H19" s="35">
        <v>291</v>
      </c>
      <c r="I19" s="35">
        <v>85</v>
      </c>
      <c r="J19" s="35">
        <v>333</v>
      </c>
      <c r="K19" s="35">
        <v>0</v>
      </c>
      <c r="L19" s="35">
        <v>0</v>
      </c>
      <c r="M19" s="35">
        <v>95661</v>
      </c>
      <c r="N19" s="35">
        <v>54482</v>
      </c>
    </row>
    <row r="20" spans="1:14" ht="33.950000000000003" customHeight="1">
      <c r="A20" s="35">
        <v>17</v>
      </c>
      <c r="B20" s="31" t="s">
        <v>273</v>
      </c>
      <c r="C20" s="35">
        <v>84</v>
      </c>
      <c r="D20" s="35">
        <v>400</v>
      </c>
      <c r="E20" s="35">
        <v>23</v>
      </c>
      <c r="F20" s="35">
        <v>28</v>
      </c>
      <c r="G20" s="35">
        <v>38</v>
      </c>
      <c r="H20" s="35">
        <v>169</v>
      </c>
      <c r="I20" s="35">
        <v>61</v>
      </c>
      <c r="J20" s="35">
        <v>197</v>
      </c>
      <c r="K20" s="35">
        <v>23</v>
      </c>
      <c r="L20" s="35">
        <v>203</v>
      </c>
      <c r="M20" s="35">
        <v>105437</v>
      </c>
      <c r="N20" s="35">
        <v>49513</v>
      </c>
    </row>
    <row r="21" spans="1:14" ht="33.950000000000003" customHeight="1">
      <c r="A21" s="35">
        <v>18</v>
      </c>
      <c r="B21" s="31" t="s">
        <v>119</v>
      </c>
      <c r="C21" s="35">
        <v>231</v>
      </c>
      <c r="D21" s="35">
        <v>993</v>
      </c>
      <c r="E21" s="35">
        <v>119</v>
      </c>
      <c r="F21" s="35">
        <v>207</v>
      </c>
      <c r="G21" s="35">
        <v>112</v>
      </c>
      <c r="H21" s="35">
        <v>786</v>
      </c>
      <c r="I21" s="35">
        <v>231</v>
      </c>
      <c r="J21" s="35">
        <v>993</v>
      </c>
      <c r="K21" s="35">
        <v>0</v>
      </c>
      <c r="L21" s="35">
        <v>0</v>
      </c>
      <c r="M21" s="35">
        <v>235451</v>
      </c>
      <c r="N21" s="35">
        <v>138058</v>
      </c>
    </row>
    <row r="22" spans="1:14" ht="33.950000000000003" customHeight="1">
      <c r="A22" s="35">
        <v>19</v>
      </c>
      <c r="B22" s="31" t="s">
        <v>274</v>
      </c>
      <c r="C22" s="35">
        <v>857</v>
      </c>
      <c r="D22" s="35">
        <v>2059</v>
      </c>
      <c r="E22" s="35">
        <v>329</v>
      </c>
      <c r="F22" s="35">
        <v>363</v>
      </c>
      <c r="G22" s="35">
        <v>449</v>
      </c>
      <c r="H22" s="35">
        <v>1492</v>
      </c>
      <c r="I22" s="35">
        <v>778</v>
      </c>
      <c r="J22" s="35">
        <v>1855</v>
      </c>
      <c r="K22" s="35">
        <v>79</v>
      </c>
      <c r="L22" s="35">
        <v>204</v>
      </c>
      <c r="M22" s="35">
        <v>911128</v>
      </c>
      <c r="N22" s="35">
        <v>353623</v>
      </c>
    </row>
    <row r="23" spans="1:14" ht="33.950000000000003" customHeight="1">
      <c r="A23" s="35">
        <v>20</v>
      </c>
      <c r="B23" s="31" t="s">
        <v>275</v>
      </c>
      <c r="C23" s="35">
        <v>3</v>
      </c>
      <c r="D23" s="35">
        <v>16</v>
      </c>
      <c r="E23" s="35">
        <v>1</v>
      </c>
      <c r="F23" s="35">
        <v>1</v>
      </c>
      <c r="G23" s="35">
        <v>1</v>
      </c>
      <c r="H23" s="35">
        <v>7</v>
      </c>
      <c r="I23" s="35">
        <v>2</v>
      </c>
      <c r="J23" s="35">
        <v>8</v>
      </c>
      <c r="K23" s="35">
        <v>1</v>
      </c>
      <c r="L23" s="35">
        <v>8</v>
      </c>
      <c r="M23" s="35">
        <v>2459</v>
      </c>
      <c r="N23" s="35">
        <v>785</v>
      </c>
    </row>
    <row r="24" spans="1:14" ht="33.950000000000003" customHeight="1">
      <c r="A24" s="35">
        <v>21</v>
      </c>
      <c r="B24" s="31" t="s">
        <v>276</v>
      </c>
      <c r="C24" s="35">
        <v>726</v>
      </c>
      <c r="D24" s="35">
        <v>3441</v>
      </c>
      <c r="E24" s="35">
        <v>227</v>
      </c>
      <c r="F24" s="35">
        <v>1113</v>
      </c>
      <c r="G24" s="35">
        <v>460</v>
      </c>
      <c r="H24" s="35">
        <v>2145</v>
      </c>
      <c r="I24" s="35">
        <v>687</v>
      </c>
      <c r="J24" s="35">
        <v>3258</v>
      </c>
      <c r="K24" s="35">
        <v>39</v>
      </c>
      <c r="L24" s="35">
        <v>183</v>
      </c>
      <c r="M24" s="35">
        <v>799720</v>
      </c>
      <c r="N24" s="35">
        <v>415633</v>
      </c>
    </row>
    <row r="25" spans="1:14" ht="33.950000000000003" customHeight="1">
      <c r="A25" s="35">
        <v>22</v>
      </c>
      <c r="B25" s="31" t="s">
        <v>277</v>
      </c>
      <c r="C25" s="35">
        <v>1</v>
      </c>
      <c r="D25" s="35">
        <v>5</v>
      </c>
      <c r="E25" s="35">
        <v>0</v>
      </c>
      <c r="F25" s="35">
        <v>0</v>
      </c>
      <c r="G25" s="35">
        <v>1</v>
      </c>
      <c r="H25" s="35">
        <v>5</v>
      </c>
      <c r="I25" s="35">
        <v>1</v>
      </c>
      <c r="J25" s="35">
        <v>5</v>
      </c>
      <c r="K25" s="35">
        <v>0</v>
      </c>
      <c r="L25" s="35">
        <v>0</v>
      </c>
      <c r="M25" s="35">
        <v>2014</v>
      </c>
      <c r="N25" s="35">
        <v>486</v>
      </c>
    </row>
    <row r="26" spans="1:14" ht="33.950000000000003" customHeight="1">
      <c r="A26" s="35">
        <v>23</v>
      </c>
      <c r="B26" s="31" t="s">
        <v>278</v>
      </c>
      <c r="C26" s="35">
        <v>1271</v>
      </c>
      <c r="D26" s="35">
        <v>4700</v>
      </c>
      <c r="E26" s="35">
        <v>389</v>
      </c>
      <c r="F26" s="35">
        <v>520</v>
      </c>
      <c r="G26" s="35">
        <v>868</v>
      </c>
      <c r="H26" s="35">
        <v>4101</v>
      </c>
      <c r="I26" s="35">
        <v>1257</v>
      </c>
      <c r="J26" s="35">
        <v>4621</v>
      </c>
      <c r="K26" s="35">
        <v>14</v>
      </c>
      <c r="L26" s="35">
        <v>79</v>
      </c>
      <c r="M26" s="35">
        <v>1209842</v>
      </c>
      <c r="N26" s="35">
        <v>338285</v>
      </c>
    </row>
    <row r="27" spans="1:14" ht="33.950000000000003" customHeight="1">
      <c r="A27" s="35">
        <v>24</v>
      </c>
      <c r="B27" s="31" t="s">
        <v>279</v>
      </c>
      <c r="C27" s="35">
        <v>1</v>
      </c>
      <c r="D27" s="35">
        <v>5</v>
      </c>
      <c r="E27" s="35">
        <v>0</v>
      </c>
      <c r="F27" s="35">
        <v>0</v>
      </c>
      <c r="G27" s="35">
        <v>1</v>
      </c>
      <c r="H27" s="35">
        <v>5</v>
      </c>
      <c r="I27" s="35">
        <v>1</v>
      </c>
      <c r="J27" s="35">
        <v>5</v>
      </c>
      <c r="K27" s="35">
        <v>0</v>
      </c>
      <c r="L27" s="35">
        <v>0</v>
      </c>
      <c r="M27" s="35">
        <v>752</v>
      </c>
      <c r="N27" s="35">
        <v>0</v>
      </c>
    </row>
    <row r="28" spans="1:14" ht="33.950000000000003" customHeight="1">
      <c r="A28" s="35">
        <v>25</v>
      </c>
      <c r="B28" s="31" t="s">
        <v>280</v>
      </c>
      <c r="C28" s="35">
        <v>24</v>
      </c>
      <c r="D28" s="35">
        <v>106</v>
      </c>
      <c r="E28" s="35">
        <v>9</v>
      </c>
      <c r="F28" s="35">
        <v>11</v>
      </c>
      <c r="G28" s="35">
        <v>15</v>
      </c>
      <c r="H28" s="35">
        <v>95</v>
      </c>
      <c r="I28" s="35">
        <v>24</v>
      </c>
      <c r="J28" s="35">
        <v>106</v>
      </c>
      <c r="K28" s="35">
        <v>0</v>
      </c>
      <c r="L28" s="35">
        <v>0</v>
      </c>
      <c r="M28" s="35">
        <v>29815</v>
      </c>
      <c r="N28" s="35">
        <v>12641</v>
      </c>
    </row>
    <row r="29" spans="1:14" ht="33.950000000000003" customHeight="1">
      <c r="A29" s="35">
        <v>26</v>
      </c>
      <c r="B29" s="31" t="s">
        <v>94</v>
      </c>
      <c r="C29" s="35">
        <v>225</v>
      </c>
      <c r="D29" s="35">
        <v>680</v>
      </c>
      <c r="E29" s="35">
        <v>50</v>
      </c>
      <c r="F29" s="35">
        <v>60</v>
      </c>
      <c r="G29" s="35">
        <v>169</v>
      </c>
      <c r="H29" s="35">
        <v>584</v>
      </c>
      <c r="I29" s="35">
        <v>219</v>
      </c>
      <c r="J29" s="35">
        <v>644</v>
      </c>
      <c r="K29" s="35">
        <v>6</v>
      </c>
      <c r="L29" s="35">
        <v>36</v>
      </c>
      <c r="M29" s="35">
        <v>249132</v>
      </c>
      <c r="N29" s="35">
        <v>100301</v>
      </c>
    </row>
    <row r="30" spans="1:14" ht="33.950000000000003" customHeight="1">
      <c r="A30" s="35">
        <v>27</v>
      </c>
      <c r="B30" s="31" t="s">
        <v>281</v>
      </c>
      <c r="C30" s="35">
        <v>387</v>
      </c>
      <c r="D30" s="35">
        <v>1611</v>
      </c>
      <c r="E30" s="35">
        <v>60</v>
      </c>
      <c r="F30" s="35">
        <v>76</v>
      </c>
      <c r="G30" s="35">
        <v>309</v>
      </c>
      <c r="H30" s="35">
        <v>1447</v>
      </c>
      <c r="I30" s="35">
        <v>369</v>
      </c>
      <c r="J30" s="35">
        <v>1523</v>
      </c>
      <c r="K30" s="35">
        <v>18</v>
      </c>
      <c r="L30" s="35">
        <v>88</v>
      </c>
      <c r="M30" s="35">
        <v>459593</v>
      </c>
      <c r="N30" s="35">
        <v>95030</v>
      </c>
    </row>
    <row r="31" spans="1:14" ht="33.950000000000003" customHeight="1">
      <c r="A31" s="35">
        <v>28</v>
      </c>
      <c r="B31" s="31" t="s">
        <v>282</v>
      </c>
      <c r="C31" s="35">
        <v>698</v>
      </c>
      <c r="D31" s="35">
        <v>3718</v>
      </c>
      <c r="E31" s="35">
        <v>202</v>
      </c>
      <c r="F31" s="35">
        <v>751</v>
      </c>
      <c r="G31" s="35">
        <v>496</v>
      </c>
      <c r="H31" s="35">
        <v>2967</v>
      </c>
      <c r="I31" s="35">
        <v>698</v>
      </c>
      <c r="J31" s="35">
        <v>3718</v>
      </c>
      <c r="K31" s="35">
        <v>0</v>
      </c>
      <c r="L31" s="35">
        <v>0</v>
      </c>
      <c r="M31" s="35">
        <v>801722</v>
      </c>
      <c r="N31" s="35">
        <v>677506</v>
      </c>
    </row>
    <row r="32" spans="1:14" ht="33.950000000000003" customHeight="1">
      <c r="A32" s="35">
        <v>29</v>
      </c>
      <c r="B32" s="31" t="s">
        <v>283</v>
      </c>
      <c r="C32" s="35">
        <v>812</v>
      </c>
      <c r="D32" s="35">
        <v>2333</v>
      </c>
      <c r="E32" s="35">
        <v>115</v>
      </c>
      <c r="F32" s="35">
        <v>167</v>
      </c>
      <c r="G32" s="35">
        <v>657</v>
      </c>
      <c r="H32" s="35">
        <v>2095</v>
      </c>
      <c r="I32" s="35">
        <v>772</v>
      </c>
      <c r="J32" s="35">
        <v>2262</v>
      </c>
      <c r="K32" s="35">
        <v>40</v>
      </c>
      <c r="L32" s="35">
        <v>71</v>
      </c>
      <c r="M32" s="35">
        <v>879011</v>
      </c>
      <c r="N32" s="35">
        <v>382206</v>
      </c>
    </row>
    <row r="33" spans="1:14" ht="33.950000000000003" customHeight="1">
      <c r="A33" s="35">
        <v>30</v>
      </c>
      <c r="B33" s="31" t="s">
        <v>284</v>
      </c>
      <c r="C33" s="35">
        <v>27</v>
      </c>
      <c r="D33" s="35">
        <v>104</v>
      </c>
      <c r="E33" s="35">
        <v>6</v>
      </c>
      <c r="F33" s="35">
        <v>6</v>
      </c>
      <c r="G33" s="35">
        <v>2</v>
      </c>
      <c r="H33" s="35">
        <v>11</v>
      </c>
      <c r="I33" s="35">
        <v>8</v>
      </c>
      <c r="J33" s="35">
        <v>17</v>
      </c>
      <c r="K33" s="35">
        <v>19</v>
      </c>
      <c r="L33" s="35">
        <v>87</v>
      </c>
      <c r="M33" s="35">
        <v>34566</v>
      </c>
      <c r="N33" s="35">
        <v>21129</v>
      </c>
    </row>
    <row r="34" spans="1:14" ht="33.950000000000003" customHeight="1">
      <c r="A34" s="35">
        <v>31</v>
      </c>
      <c r="B34" s="31" t="s">
        <v>285</v>
      </c>
      <c r="C34" s="35">
        <v>87</v>
      </c>
      <c r="D34" s="35">
        <v>236</v>
      </c>
      <c r="E34" s="35">
        <v>21</v>
      </c>
      <c r="F34" s="35">
        <v>55</v>
      </c>
      <c r="G34" s="35">
        <v>66</v>
      </c>
      <c r="H34" s="35">
        <v>181</v>
      </c>
      <c r="I34" s="35">
        <v>87</v>
      </c>
      <c r="J34" s="35">
        <v>236</v>
      </c>
      <c r="K34" s="35">
        <v>0</v>
      </c>
      <c r="L34" s="35">
        <v>0</v>
      </c>
      <c r="M34" s="35">
        <v>100577</v>
      </c>
      <c r="N34" s="35">
        <v>26028</v>
      </c>
    </row>
    <row r="35" spans="1:14" ht="33.950000000000003" customHeight="1">
      <c r="A35" s="35">
        <v>32</v>
      </c>
      <c r="B35" s="31" t="s">
        <v>286</v>
      </c>
      <c r="C35" s="35">
        <v>654</v>
      </c>
      <c r="D35" s="35">
        <v>2475</v>
      </c>
      <c r="E35" s="35">
        <v>210</v>
      </c>
      <c r="F35" s="35">
        <v>279</v>
      </c>
      <c r="G35" s="35">
        <v>404</v>
      </c>
      <c r="H35" s="35">
        <v>1972</v>
      </c>
      <c r="I35" s="35">
        <v>614</v>
      </c>
      <c r="J35" s="35">
        <v>2251</v>
      </c>
      <c r="K35" s="35">
        <v>40</v>
      </c>
      <c r="L35" s="35">
        <v>224</v>
      </c>
      <c r="M35" s="35">
        <v>723405</v>
      </c>
      <c r="N35" s="35">
        <v>530298</v>
      </c>
    </row>
    <row r="36" spans="1:14" ht="33.950000000000003" customHeight="1">
      <c r="A36" s="35">
        <v>33</v>
      </c>
      <c r="B36" s="31" t="s">
        <v>287</v>
      </c>
      <c r="C36" s="35"/>
      <c r="D36" s="35"/>
      <c r="E36" s="37"/>
      <c r="F36" s="37"/>
      <c r="G36" s="37"/>
      <c r="H36" s="37"/>
      <c r="I36" s="35"/>
      <c r="J36" s="35"/>
      <c r="K36" s="35"/>
      <c r="L36" s="35"/>
      <c r="M36" s="35"/>
      <c r="N36" s="35"/>
    </row>
    <row r="37" spans="1:14" ht="30" customHeight="1">
      <c r="A37" s="31"/>
      <c r="B37" s="31" t="s">
        <v>87</v>
      </c>
      <c r="C37" s="31">
        <v>7627</v>
      </c>
      <c r="D37" s="31">
        <v>29050</v>
      </c>
      <c r="E37" s="31">
        <v>2297</v>
      </c>
      <c r="F37" s="31">
        <v>4291</v>
      </c>
      <c r="G37" s="31">
        <v>5029</v>
      </c>
      <c r="H37" s="31">
        <v>23433</v>
      </c>
      <c r="I37" s="31">
        <v>7326</v>
      </c>
      <c r="J37" s="31">
        <v>27724</v>
      </c>
      <c r="K37" s="31">
        <v>301</v>
      </c>
      <c r="L37" s="31">
        <v>1326</v>
      </c>
      <c r="M37" s="31">
        <v>8115546</v>
      </c>
      <c r="N37" s="31">
        <v>3938087</v>
      </c>
    </row>
    <row r="38" spans="1:14" ht="48.75" customHeight="1">
      <c r="A38" s="537"/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</row>
    <row r="39" spans="1:14" ht="121.5" hidden="1" customHeight="1">
      <c r="A39" s="539" t="s">
        <v>288</v>
      </c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</row>
  </sheetData>
  <mergeCells count="10">
    <mergeCell ref="A38:N38"/>
    <mergeCell ref="A39:N39"/>
    <mergeCell ref="A1:N1"/>
    <mergeCell ref="C2:D2"/>
    <mergeCell ref="E2:F2"/>
    <mergeCell ref="G2:H2"/>
    <mergeCell ref="I2:J2"/>
    <mergeCell ref="K2:L2"/>
    <mergeCell ref="M2:M3"/>
    <mergeCell ref="N2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topLeftCell="A22" workbookViewId="0">
      <selection activeCell="H34" sqref="H34"/>
    </sheetView>
  </sheetViews>
  <sheetFormatPr defaultRowHeight="15"/>
  <cols>
    <col min="1" max="1" width="10.85546875" style="38" customWidth="1"/>
    <col min="2" max="2" width="20.85546875" style="38" customWidth="1"/>
    <col min="3" max="3" width="17.28515625" style="38" customWidth="1"/>
    <col min="4" max="4" width="15.42578125" style="38" customWidth="1"/>
    <col min="5" max="5" width="11" style="38" customWidth="1"/>
    <col min="6" max="6" width="13.28515625" style="38" customWidth="1"/>
    <col min="7" max="7" width="12.28515625" style="38" customWidth="1"/>
    <col min="8" max="8" width="13.28515625" style="38" customWidth="1"/>
    <col min="9" max="9" width="12.5703125" style="38" customWidth="1"/>
    <col min="10" max="10" width="13.5703125" style="38" customWidth="1"/>
    <col min="11" max="11" width="10.140625" style="38" customWidth="1"/>
    <col min="12" max="12" width="13.28515625" style="38" customWidth="1"/>
    <col min="13" max="13" width="18" style="38" customWidth="1"/>
    <col min="14" max="14" width="15.85546875" style="38" hidden="1" customWidth="1"/>
    <col min="15" max="16384" width="9.140625" style="38"/>
  </cols>
  <sheetData>
    <row r="1" spans="1:15" ht="26.25">
      <c r="A1" s="548" t="s">
        <v>289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5" ht="15.75">
      <c r="A2" s="39"/>
      <c r="B2" s="40"/>
      <c r="C2" s="549" t="s">
        <v>247</v>
      </c>
      <c r="D2" s="549"/>
      <c r="E2" s="549" t="s">
        <v>248</v>
      </c>
      <c r="F2" s="549"/>
      <c r="G2" s="549" t="s">
        <v>249</v>
      </c>
      <c r="H2" s="549"/>
      <c r="I2" s="549" t="s">
        <v>290</v>
      </c>
      <c r="J2" s="549"/>
      <c r="K2" s="549" t="s">
        <v>251</v>
      </c>
      <c r="L2" s="549"/>
      <c r="M2" s="550" t="s">
        <v>291</v>
      </c>
      <c r="N2" s="551" t="s">
        <v>292</v>
      </c>
    </row>
    <row r="3" spans="1:15" ht="15.75">
      <c r="A3" s="39" t="s">
        <v>254</v>
      </c>
      <c r="B3" s="41" t="s">
        <v>293</v>
      </c>
      <c r="C3" s="42" t="s">
        <v>256</v>
      </c>
      <c r="D3" s="42" t="s">
        <v>257</v>
      </c>
      <c r="E3" s="42" t="s">
        <v>256</v>
      </c>
      <c r="F3" s="42" t="s">
        <v>257</v>
      </c>
      <c r="G3" s="42" t="s">
        <v>256</v>
      </c>
      <c r="H3" s="42" t="s">
        <v>257</v>
      </c>
      <c r="I3" s="42" t="s">
        <v>294</v>
      </c>
      <c r="J3" s="42" t="s">
        <v>257</v>
      </c>
      <c r="K3" s="42" t="s">
        <v>294</v>
      </c>
      <c r="L3" s="42" t="s">
        <v>257</v>
      </c>
      <c r="M3" s="550"/>
      <c r="N3" s="552"/>
    </row>
    <row r="4" spans="1:15" ht="15.75">
      <c r="A4" s="43">
        <v>1</v>
      </c>
      <c r="B4" s="44" t="s">
        <v>295</v>
      </c>
      <c r="C4" s="45">
        <v>221</v>
      </c>
      <c r="D4" s="45">
        <v>604</v>
      </c>
      <c r="E4" s="45">
        <v>80</v>
      </c>
      <c r="F4" s="45">
        <v>94</v>
      </c>
      <c r="G4" s="45">
        <v>128</v>
      </c>
      <c r="H4" s="45">
        <v>463</v>
      </c>
      <c r="I4" s="45">
        <v>208</v>
      </c>
      <c r="J4" s="45">
        <v>557</v>
      </c>
      <c r="K4" s="45">
        <v>13</v>
      </c>
      <c r="L4" s="45">
        <v>47</v>
      </c>
      <c r="M4" s="45">
        <v>244710</v>
      </c>
      <c r="N4" s="45">
        <v>152799</v>
      </c>
    </row>
    <row r="5" spans="1:15" ht="15.75">
      <c r="A5" s="43">
        <v>2</v>
      </c>
      <c r="B5" s="44" t="s">
        <v>296</v>
      </c>
      <c r="C5" s="45">
        <v>208</v>
      </c>
      <c r="D5" s="45">
        <v>1346</v>
      </c>
      <c r="E5" s="45">
        <v>86</v>
      </c>
      <c r="F5" s="45">
        <v>276</v>
      </c>
      <c r="G5" s="45">
        <v>112</v>
      </c>
      <c r="H5" s="45">
        <v>986</v>
      </c>
      <c r="I5" s="45">
        <v>198</v>
      </c>
      <c r="J5" s="45">
        <v>1262</v>
      </c>
      <c r="K5" s="45">
        <v>10</v>
      </c>
      <c r="L5" s="45">
        <v>84</v>
      </c>
      <c r="M5" s="45">
        <v>183346</v>
      </c>
      <c r="N5" s="45">
        <v>36861</v>
      </c>
      <c r="O5" s="38" t="s">
        <v>297</v>
      </c>
    </row>
    <row r="6" spans="1:15" ht="15.75">
      <c r="A6" s="43">
        <v>3</v>
      </c>
      <c r="B6" s="44" t="s">
        <v>298</v>
      </c>
      <c r="C6" s="45">
        <v>154</v>
      </c>
      <c r="D6" s="45">
        <v>587</v>
      </c>
      <c r="E6" s="45">
        <v>53</v>
      </c>
      <c r="F6" s="45">
        <v>174</v>
      </c>
      <c r="G6" s="45">
        <v>87</v>
      </c>
      <c r="H6" s="45">
        <v>372</v>
      </c>
      <c r="I6" s="45">
        <v>140</v>
      </c>
      <c r="J6" s="45">
        <v>546</v>
      </c>
      <c r="K6" s="45">
        <v>14</v>
      </c>
      <c r="L6" s="45">
        <v>41</v>
      </c>
      <c r="M6" s="45">
        <v>272848</v>
      </c>
      <c r="N6" s="45">
        <v>46120</v>
      </c>
    </row>
    <row r="7" spans="1:15" ht="15.75">
      <c r="A7" s="43">
        <v>4</v>
      </c>
      <c r="B7" s="44" t="s">
        <v>168</v>
      </c>
      <c r="C7" s="45">
        <v>638</v>
      </c>
      <c r="D7" s="45">
        <v>1166</v>
      </c>
      <c r="E7" s="45">
        <v>152</v>
      </c>
      <c r="F7" s="45">
        <v>164</v>
      </c>
      <c r="G7" s="45">
        <v>471</v>
      </c>
      <c r="H7" s="45">
        <v>961</v>
      </c>
      <c r="I7" s="45">
        <v>623</v>
      </c>
      <c r="J7" s="45">
        <v>1125</v>
      </c>
      <c r="K7" s="45">
        <v>15</v>
      </c>
      <c r="L7" s="45">
        <v>41</v>
      </c>
      <c r="M7" s="45">
        <v>711982</v>
      </c>
      <c r="N7" s="45">
        <v>257790</v>
      </c>
    </row>
    <row r="8" spans="1:15" ht="15.75">
      <c r="A8" s="43">
        <v>5</v>
      </c>
      <c r="B8" s="44" t="s">
        <v>299</v>
      </c>
      <c r="C8" s="45">
        <v>253</v>
      </c>
      <c r="D8" s="45">
        <v>546</v>
      </c>
      <c r="E8" s="45">
        <v>74</v>
      </c>
      <c r="F8" s="45">
        <v>74</v>
      </c>
      <c r="G8" s="45">
        <v>177</v>
      </c>
      <c r="H8" s="45">
        <v>468</v>
      </c>
      <c r="I8" s="45">
        <v>251</v>
      </c>
      <c r="J8" s="45">
        <v>542</v>
      </c>
      <c r="K8" s="45">
        <v>2</v>
      </c>
      <c r="L8" s="45">
        <v>4</v>
      </c>
      <c r="M8" s="45">
        <v>304331</v>
      </c>
      <c r="N8" s="45">
        <v>54075</v>
      </c>
    </row>
    <row r="9" spans="1:15" ht="15.75">
      <c r="A9" s="43">
        <v>6</v>
      </c>
      <c r="B9" s="44" t="s">
        <v>300</v>
      </c>
      <c r="C9" s="45">
        <v>239</v>
      </c>
      <c r="D9" s="45">
        <v>619</v>
      </c>
      <c r="E9" s="45">
        <v>61</v>
      </c>
      <c r="F9" s="45">
        <v>63</v>
      </c>
      <c r="G9" s="45">
        <v>173</v>
      </c>
      <c r="H9" s="45">
        <v>540</v>
      </c>
      <c r="I9" s="45">
        <v>234</v>
      </c>
      <c r="J9" s="45">
        <v>603</v>
      </c>
      <c r="K9" s="45">
        <v>5</v>
      </c>
      <c r="L9" s="45">
        <v>16</v>
      </c>
      <c r="M9" s="45">
        <v>235132</v>
      </c>
      <c r="N9" s="45">
        <v>64060</v>
      </c>
    </row>
    <row r="10" spans="1:15" ht="15.75">
      <c r="A10" s="43">
        <v>7</v>
      </c>
      <c r="B10" s="44" t="s">
        <v>301</v>
      </c>
      <c r="C10" s="45">
        <v>276</v>
      </c>
      <c r="D10" s="45">
        <v>638</v>
      </c>
      <c r="E10" s="45">
        <v>71</v>
      </c>
      <c r="F10" s="45">
        <v>79</v>
      </c>
      <c r="G10" s="45">
        <v>186</v>
      </c>
      <c r="H10" s="45">
        <v>510</v>
      </c>
      <c r="I10" s="45">
        <v>257</v>
      </c>
      <c r="J10" s="45">
        <v>589</v>
      </c>
      <c r="K10" s="45">
        <v>19</v>
      </c>
      <c r="L10" s="45">
        <v>49</v>
      </c>
      <c r="M10" s="45">
        <v>289532</v>
      </c>
      <c r="N10" s="45">
        <v>139942</v>
      </c>
    </row>
    <row r="11" spans="1:15" ht="15.75">
      <c r="A11" s="43">
        <v>8</v>
      </c>
      <c r="B11" s="44" t="s">
        <v>302</v>
      </c>
      <c r="C11" s="45">
        <v>149</v>
      </c>
      <c r="D11" s="45">
        <v>509</v>
      </c>
      <c r="E11" s="45">
        <v>50</v>
      </c>
      <c r="F11" s="45">
        <v>126</v>
      </c>
      <c r="G11" s="45">
        <v>81</v>
      </c>
      <c r="H11" s="45">
        <v>284</v>
      </c>
      <c r="I11" s="45">
        <v>131</v>
      </c>
      <c r="J11" s="45">
        <v>410</v>
      </c>
      <c r="K11" s="45">
        <v>18</v>
      </c>
      <c r="L11" s="45">
        <v>99</v>
      </c>
      <c r="M11" s="45">
        <v>204620</v>
      </c>
      <c r="N11" s="45">
        <v>113299</v>
      </c>
    </row>
    <row r="12" spans="1:15" ht="15.75">
      <c r="A12" s="43">
        <v>9</v>
      </c>
      <c r="B12" s="44" t="s">
        <v>303</v>
      </c>
      <c r="C12" s="45">
        <v>222</v>
      </c>
      <c r="D12" s="45">
        <v>1437</v>
      </c>
      <c r="E12" s="45">
        <v>75</v>
      </c>
      <c r="F12" s="45">
        <v>151</v>
      </c>
      <c r="G12" s="45">
        <v>136</v>
      </c>
      <c r="H12" s="45">
        <v>1194</v>
      </c>
      <c r="I12" s="45">
        <v>211</v>
      </c>
      <c r="J12" s="45">
        <v>1345</v>
      </c>
      <c r="K12" s="45">
        <v>11</v>
      </c>
      <c r="L12" s="45">
        <v>92</v>
      </c>
      <c r="M12" s="45">
        <v>199543</v>
      </c>
      <c r="N12" s="45">
        <v>161707</v>
      </c>
    </row>
    <row r="13" spans="1:15" ht="15.75">
      <c r="A13" s="43">
        <v>10</v>
      </c>
      <c r="B13" s="44" t="s">
        <v>304</v>
      </c>
      <c r="C13" s="45">
        <v>315</v>
      </c>
      <c r="D13" s="45">
        <v>1117</v>
      </c>
      <c r="E13" s="45">
        <v>104</v>
      </c>
      <c r="F13" s="45">
        <v>165</v>
      </c>
      <c r="G13" s="45">
        <v>197</v>
      </c>
      <c r="H13" s="45">
        <v>896</v>
      </c>
      <c r="I13" s="45">
        <v>301</v>
      </c>
      <c r="J13" s="45">
        <v>1061</v>
      </c>
      <c r="K13" s="45">
        <v>14</v>
      </c>
      <c r="L13" s="45">
        <v>56</v>
      </c>
      <c r="M13" s="45">
        <v>219786</v>
      </c>
      <c r="N13" s="45">
        <v>98937</v>
      </c>
    </row>
    <row r="14" spans="1:15" ht="15.75">
      <c r="A14" s="43">
        <v>11</v>
      </c>
      <c r="B14" s="44" t="s">
        <v>305</v>
      </c>
      <c r="C14" s="45">
        <v>338</v>
      </c>
      <c r="D14" s="45">
        <v>1464</v>
      </c>
      <c r="E14" s="45">
        <v>90</v>
      </c>
      <c r="F14" s="45">
        <v>122</v>
      </c>
      <c r="G14" s="45">
        <v>246</v>
      </c>
      <c r="H14" s="45">
        <v>1340</v>
      </c>
      <c r="I14" s="45">
        <v>336</v>
      </c>
      <c r="J14" s="45">
        <v>1462</v>
      </c>
      <c r="K14" s="45">
        <v>2</v>
      </c>
      <c r="L14" s="45">
        <v>2</v>
      </c>
      <c r="M14" s="45">
        <v>268392</v>
      </c>
      <c r="N14" s="45">
        <v>28879</v>
      </c>
    </row>
    <row r="15" spans="1:15" ht="15.75">
      <c r="A15" s="43">
        <v>12</v>
      </c>
      <c r="B15" s="44" t="s">
        <v>192</v>
      </c>
      <c r="C15" s="45">
        <v>218</v>
      </c>
      <c r="D15" s="45">
        <v>403</v>
      </c>
      <c r="E15" s="45">
        <v>75</v>
      </c>
      <c r="F15" s="45">
        <v>80</v>
      </c>
      <c r="G15" s="45">
        <v>116</v>
      </c>
      <c r="H15" s="45">
        <v>289</v>
      </c>
      <c r="I15" s="45">
        <v>191</v>
      </c>
      <c r="J15" s="45">
        <v>369</v>
      </c>
      <c r="K15" s="45">
        <v>27</v>
      </c>
      <c r="L15" s="45">
        <v>34</v>
      </c>
      <c r="M15" s="45">
        <v>295970</v>
      </c>
      <c r="N15" s="45">
        <v>196530</v>
      </c>
    </row>
    <row r="16" spans="1:15" ht="15.75">
      <c r="A16" s="43">
        <v>13</v>
      </c>
      <c r="B16" s="44" t="s">
        <v>306</v>
      </c>
      <c r="C16" s="45">
        <v>238</v>
      </c>
      <c r="D16" s="45">
        <v>804</v>
      </c>
      <c r="E16" s="45">
        <v>76</v>
      </c>
      <c r="F16" s="45">
        <v>236</v>
      </c>
      <c r="G16" s="45">
        <v>157</v>
      </c>
      <c r="H16" s="45">
        <v>558</v>
      </c>
      <c r="I16" s="45">
        <v>233</v>
      </c>
      <c r="J16" s="45">
        <v>794</v>
      </c>
      <c r="K16" s="45">
        <v>5</v>
      </c>
      <c r="L16" s="45">
        <v>10</v>
      </c>
      <c r="M16" s="45">
        <v>276688</v>
      </c>
      <c r="N16" s="45">
        <v>45787</v>
      </c>
    </row>
    <row r="17" spans="1:19" ht="33.950000000000003" customHeight="1">
      <c r="A17" s="43">
        <v>14</v>
      </c>
      <c r="B17" s="44" t="s">
        <v>198</v>
      </c>
      <c r="C17" s="45">
        <v>159</v>
      </c>
      <c r="D17" s="45">
        <v>360</v>
      </c>
      <c r="E17" s="45">
        <v>64</v>
      </c>
      <c r="F17" s="45">
        <v>73</v>
      </c>
      <c r="G17" s="45">
        <v>95</v>
      </c>
      <c r="H17" s="45">
        <v>287</v>
      </c>
      <c r="I17" s="45">
        <v>159</v>
      </c>
      <c r="J17" s="45">
        <v>360</v>
      </c>
      <c r="K17" s="45">
        <v>0</v>
      </c>
      <c r="L17" s="45">
        <v>0</v>
      </c>
      <c r="M17" s="45">
        <v>158989</v>
      </c>
      <c r="N17" s="45">
        <v>127284</v>
      </c>
    </row>
    <row r="18" spans="1:19" ht="33.950000000000003" customHeight="1">
      <c r="A18" s="43">
        <v>15</v>
      </c>
      <c r="B18" s="44" t="s">
        <v>307</v>
      </c>
      <c r="C18" s="45">
        <v>148</v>
      </c>
      <c r="D18" s="45">
        <v>329</v>
      </c>
      <c r="E18" s="45">
        <v>57</v>
      </c>
      <c r="F18" s="45">
        <v>61</v>
      </c>
      <c r="G18" s="45">
        <v>78</v>
      </c>
      <c r="H18" s="45">
        <v>241</v>
      </c>
      <c r="I18" s="45">
        <v>135</v>
      </c>
      <c r="J18" s="45">
        <v>302</v>
      </c>
      <c r="K18" s="45">
        <v>13</v>
      </c>
      <c r="L18" s="45">
        <v>27</v>
      </c>
      <c r="M18" s="45">
        <v>138699</v>
      </c>
      <c r="N18" s="45">
        <v>33393</v>
      </c>
    </row>
    <row r="19" spans="1:19" ht="33.950000000000003" customHeight="1">
      <c r="A19" s="43">
        <v>16</v>
      </c>
      <c r="B19" s="44" t="s">
        <v>308</v>
      </c>
      <c r="C19" s="45">
        <v>283</v>
      </c>
      <c r="D19" s="45">
        <v>916</v>
      </c>
      <c r="E19" s="45">
        <v>68</v>
      </c>
      <c r="F19" s="45">
        <v>69</v>
      </c>
      <c r="G19" s="45">
        <v>214</v>
      </c>
      <c r="H19" s="45">
        <v>844</v>
      </c>
      <c r="I19" s="45">
        <v>282</v>
      </c>
      <c r="J19" s="45">
        <v>913</v>
      </c>
      <c r="K19" s="45">
        <v>1</v>
      </c>
      <c r="L19" s="45">
        <v>3</v>
      </c>
      <c r="M19" s="45">
        <v>317292</v>
      </c>
      <c r="N19" s="45">
        <v>201616</v>
      </c>
    </row>
    <row r="20" spans="1:19" ht="33.950000000000003" customHeight="1">
      <c r="A20" s="43">
        <v>17</v>
      </c>
      <c r="B20" s="44" t="s">
        <v>309</v>
      </c>
      <c r="C20" s="45">
        <v>342</v>
      </c>
      <c r="D20" s="45">
        <v>2552</v>
      </c>
      <c r="E20" s="45">
        <v>104</v>
      </c>
      <c r="F20" s="45">
        <v>515</v>
      </c>
      <c r="G20" s="45">
        <v>206</v>
      </c>
      <c r="H20" s="45">
        <v>1822</v>
      </c>
      <c r="I20" s="45">
        <v>310</v>
      </c>
      <c r="J20" s="45">
        <v>2337</v>
      </c>
      <c r="K20" s="45">
        <v>32</v>
      </c>
      <c r="L20" s="45">
        <v>215</v>
      </c>
      <c r="M20" s="45">
        <v>339249</v>
      </c>
      <c r="N20" s="45">
        <v>250121</v>
      </c>
    </row>
    <row r="21" spans="1:19" ht="33.950000000000003" customHeight="1">
      <c r="A21" s="43">
        <v>18</v>
      </c>
      <c r="B21" s="44" t="s">
        <v>310</v>
      </c>
      <c r="C21" s="45">
        <v>212</v>
      </c>
      <c r="D21" s="45">
        <v>683</v>
      </c>
      <c r="E21" s="45">
        <v>70</v>
      </c>
      <c r="F21" s="45">
        <v>114</v>
      </c>
      <c r="G21" s="45">
        <v>127</v>
      </c>
      <c r="H21" s="45">
        <v>513</v>
      </c>
      <c r="I21" s="45">
        <v>197</v>
      </c>
      <c r="J21" s="45">
        <v>627</v>
      </c>
      <c r="K21" s="45">
        <v>15</v>
      </c>
      <c r="L21" s="45">
        <v>56</v>
      </c>
      <c r="M21" s="45">
        <v>257195</v>
      </c>
      <c r="N21" s="45">
        <v>7623</v>
      </c>
      <c r="O21" s="46"/>
    </row>
    <row r="22" spans="1:19" ht="33.950000000000003" customHeight="1">
      <c r="A22" s="43">
        <v>19</v>
      </c>
      <c r="B22" s="44" t="s">
        <v>213</v>
      </c>
      <c r="C22" s="45">
        <v>123</v>
      </c>
      <c r="D22" s="45">
        <v>292</v>
      </c>
      <c r="E22" s="45">
        <v>52</v>
      </c>
      <c r="F22" s="45">
        <v>63</v>
      </c>
      <c r="G22" s="45">
        <v>70</v>
      </c>
      <c r="H22" s="45">
        <v>226</v>
      </c>
      <c r="I22" s="45">
        <v>122</v>
      </c>
      <c r="J22" s="45">
        <v>289</v>
      </c>
      <c r="K22" s="45">
        <v>1</v>
      </c>
      <c r="L22" s="45">
        <v>3</v>
      </c>
      <c r="M22" s="45">
        <v>119366</v>
      </c>
      <c r="N22" s="45">
        <v>85948</v>
      </c>
    </row>
    <row r="23" spans="1:19" ht="33.950000000000003" customHeight="1">
      <c r="A23" s="43">
        <v>20</v>
      </c>
      <c r="B23" s="44" t="s">
        <v>311</v>
      </c>
      <c r="C23" s="45">
        <v>231</v>
      </c>
      <c r="D23" s="45">
        <v>1909</v>
      </c>
      <c r="E23" s="45">
        <v>77</v>
      </c>
      <c r="F23" s="45">
        <v>158</v>
      </c>
      <c r="G23" s="45">
        <v>147</v>
      </c>
      <c r="H23" s="45">
        <v>1655</v>
      </c>
      <c r="I23" s="45">
        <v>224</v>
      </c>
      <c r="J23" s="45">
        <v>1813</v>
      </c>
      <c r="K23" s="45">
        <v>7</v>
      </c>
      <c r="L23" s="45">
        <v>96</v>
      </c>
      <c r="M23" s="45">
        <v>227834</v>
      </c>
      <c r="N23" s="45">
        <v>164783</v>
      </c>
    </row>
    <row r="24" spans="1:19" ht="33.950000000000003" customHeight="1">
      <c r="A24" s="43">
        <v>21</v>
      </c>
      <c r="B24" s="44" t="s">
        <v>312</v>
      </c>
      <c r="C24" s="45">
        <v>258</v>
      </c>
      <c r="D24" s="45">
        <v>627</v>
      </c>
      <c r="E24" s="45">
        <v>57</v>
      </c>
      <c r="F24" s="45">
        <v>90</v>
      </c>
      <c r="G24" s="45">
        <v>192</v>
      </c>
      <c r="H24" s="45">
        <v>484</v>
      </c>
      <c r="I24" s="45">
        <v>249</v>
      </c>
      <c r="J24" s="45">
        <v>574</v>
      </c>
      <c r="K24" s="45">
        <v>9</v>
      </c>
      <c r="L24" s="45">
        <v>53</v>
      </c>
      <c r="M24" s="45">
        <v>213686</v>
      </c>
      <c r="N24" s="45">
        <v>3093</v>
      </c>
    </row>
    <row r="25" spans="1:19" ht="33.950000000000003" customHeight="1">
      <c r="A25" s="43">
        <v>22</v>
      </c>
      <c r="B25" s="44" t="s">
        <v>313</v>
      </c>
      <c r="C25" s="45">
        <v>313</v>
      </c>
      <c r="D25" s="45">
        <v>1234</v>
      </c>
      <c r="E25" s="45">
        <v>107</v>
      </c>
      <c r="F25" s="45">
        <v>198</v>
      </c>
      <c r="G25" s="45">
        <v>200</v>
      </c>
      <c r="H25" s="45">
        <v>958</v>
      </c>
      <c r="I25" s="45">
        <v>307</v>
      </c>
      <c r="J25" s="45">
        <v>1156</v>
      </c>
      <c r="K25" s="45">
        <v>6</v>
      </c>
      <c r="L25" s="45">
        <v>78</v>
      </c>
      <c r="M25" s="45">
        <v>344143</v>
      </c>
      <c r="N25" s="45">
        <v>346711</v>
      </c>
    </row>
    <row r="26" spans="1:19" ht="33.950000000000003" customHeight="1">
      <c r="A26" s="43">
        <v>23</v>
      </c>
      <c r="B26" s="44" t="s">
        <v>314</v>
      </c>
      <c r="C26" s="45">
        <v>349</v>
      </c>
      <c r="D26" s="45">
        <v>1349</v>
      </c>
      <c r="E26" s="45">
        <v>69</v>
      </c>
      <c r="F26" s="45">
        <v>158</v>
      </c>
      <c r="G26" s="45">
        <v>280</v>
      </c>
      <c r="H26" s="45">
        <v>1191</v>
      </c>
      <c r="I26" s="45">
        <v>349</v>
      </c>
      <c r="J26" s="45">
        <v>1349</v>
      </c>
      <c r="K26" s="45">
        <v>0</v>
      </c>
      <c r="L26" s="45">
        <v>0</v>
      </c>
      <c r="M26" s="45">
        <v>471426</v>
      </c>
      <c r="N26" s="45">
        <v>211482</v>
      </c>
    </row>
    <row r="27" spans="1:19" ht="33.950000000000003" customHeight="1">
      <c r="A27" s="43">
        <v>24</v>
      </c>
      <c r="B27" s="44" t="s">
        <v>315</v>
      </c>
      <c r="C27" s="45">
        <v>228</v>
      </c>
      <c r="D27" s="45">
        <v>829</v>
      </c>
      <c r="E27" s="45">
        <v>59</v>
      </c>
      <c r="F27" s="45">
        <v>60</v>
      </c>
      <c r="G27" s="45">
        <v>162</v>
      </c>
      <c r="H27" s="45">
        <v>748</v>
      </c>
      <c r="I27" s="45">
        <v>221</v>
      </c>
      <c r="J27" s="45">
        <v>808</v>
      </c>
      <c r="K27" s="45">
        <v>7</v>
      </c>
      <c r="L27" s="45">
        <v>21</v>
      </c>
      <c r="M27" s="45">
        <v>269444</v>
      </c>
      <c r="N27" s="45">
        <v>11298</v>
      </c>
    </row>
    <row r="28" spans="1:19" ht="33.950000000000003" customHeight="1">
      <c r="A28" s="43">
        <v>25</v>
      </c>
      <c r="B28" s="44" t="s">
        <v>316</v>
      </c>
      <c r="C28" s="45">
        <v>190</v>
      </c>
      <c r="D28" s="45">
        <v>594</v>
      </c>
      <c r="E28" s="45">
        <v>61</v>
      </c>
      <c r="F28" s="45">
        <v>102</v>
      </c>
      <c r="G28" s="45">
        <v>103</v>
      </c>
      <c r="H28" s="45">
        <v>370</v>
      </c>
      <c r="I28" s="45">
        <v>164</v>
      </c>
      <c r="J28" s="45">
        <v>472</v>
      </c>
      <c r="K28" s="45">
        <v>26</v>
      </c>
      <c r="L28" s="45">
        <v>122</v>
      </c>
      <c r="M28" s="45">
        <v>179852</v>
      </c>
      <c r="N28" s="45">
        <v>113140</v>
      </c>
    </row>
    <row r="29" spans="1:19" ht="33.950000000000003" customHeight="1">
      <c r="A29" s="43">
        <v>26</v>
      </c>
      <c r="B29" s="44" t="s">
        <v>317</v>
      </c>
      <c r="C29" s="45">
        <v>329</v>
      </c>
      <c r="D29" s="45">
        <v>1504</v>
      </c>
      <c r="E29" s="45">
        <v>109</v>
      </c>
      <c r="F29" s="45">
        <v>146</v>
      </c>
      <c r="G29" s="45">
        <v>218</v>
      </c>
      <c r="H29" s="45">
        <v>1354</v>
      </c>
      <c r="I29" s="45">
        <v>327</v>
      </c>
      <c r="J29" s="45">
        <v>1500</v>
      </c>
      <c r="K29" s="45">
        <v>2</v>
      </c>
      <c r="L29" s="45">
        <v>4</v>
      </c>
      <c r="M29" s="45">
        <v>261515</v>
      </c>
      <c r="N29" s="45">
        <v>180401</v>
      </c>
    </row>
    <row r="30" spans="1:19" ht="33.950000000000003" customHeight="1">
      <c r="A30" s="43">
        <v>27</v>
      </c>
      <c r="B30" s="44" t="s">
        <v>318</v>
      </c>
      <c r="C30" s="45">
        <v>381</v>
      </c>
      <c r="D30" s="45">
        <v>2574</v>
      </c>
      <c r="E30" s="45">
        <v>112</v>
      </c>
      <c r="F30" s="45">
        <v>406</v>
      </c>
      <c r="G30" s="45">
        <v>268</v>
      </c>
      <c r="H30" s="45">
        <v>2162</v>
      </c>
      <c r="I30" s="45">
        <v>380</v>
      </c>
      <c r="J30" s="45">
        <v>2568</v>
      </c>
      <c r="K30" s="45">
        <v>1</v>
      </c>
      <c r="L30" s="45">
        <v>6</v>
      </c>
      <c r="M30" s="45">
        <v>498084</v>
      </c>
      <c r="N30" s="45">
        <v>432445</v>
      </c>
    </row>
    <row r="31" spans="1:19" ht="33.950000000000003" customHeight="1">
      <c r="A31" s="43">
        <v>28</v>
      </c>
      <c r="B31" s="44" t="s">
        <v>319</v>
      </c>
      <c r="C31" s="45">
        <v>171</v>
      </c>
      <c r="D31" s="45">
        <v>255</v>
      </c>
      <c r="E31" s="45">
        <v>78</v>
      </c>
      <c r="F31" s="45">
        <v>131</v>
      </c>
      <c r="G31" s="45">
        <v>88</v>
      </c>
      <c r="H31" s="45">
        <v>118</v>
      </c>
      <c r="I31" s="45">
        <v>166</v>
      </c>
      <c r="J31" s="45">
        <v>249</v>
      </c>
      <c r="K31" s="45">
        <v>5</v>
      </c>
      <c r="L31" s="45">
        <v>6</v>
      </c>
      <c r="M31" s="45">
        <v>207901</v>
      </c>
      <c r="N31" s="45">
        <v>173011</v>
      </c>
      <c r="S31" s="38" t="s">
        <v>320</v>
      </c>
    </row>
    <row r="32" spans="1:19" ht="33.950000000000003" customHeight="1">
      <c r="A32" s="43">
        <v>29</v>
      </c>
      <c r="B32" s="44" t="s">
        <v>237</v>
      </c>
      <c r="C32" s="45">
        <v>293</v>
      </c>
      <c r="D32" s="45">
        <v>1302</v>
      </c>
      <c r="E32" s="45">
        <v>65</v>
      </c>
      <c r="F32" s="45">
        <v>94</v>
      </c>
      <c r="G32" s="45">
        <v>207</v>
      </c>
      <c r="H32" s="45">
        <v>1147</v>
      </c>
      <c r="I32" s="45">
        <v>272</v>
      </c>
      <c r="J32" s="45">
        <v>1241</v>
      </c>
      <c r="K32" s="45">
        <v>21</v>
      </c>
      <c r="L32" s="45">
        <v>61</v>
      </c>
      <c r="M32" s="45">
        <v>242948</v>
      </c>
      <c r="N32" s="45">
        <v>95704</v>
      </c>
    </row>
    <row r="33" spans="1:14" ht="15.75">
      <c r="A33" s="43">
        <v>30</v>
      </c>
      <c r="B33" s="44" t="s">
        <v>240</v>
      </c>
      <c r="C33" s="45">
        <v>148</v>
      </c>
      <c r="D33" s="45">
        <v>501</v>
      </c>
      <c r="E33" s="45">
        <v>41</v>
      </c>
      <c r="F33" s="45">
        <v>49</v>
      </c>
      <c r="G33" s="45">
        <v>107</v>
      </c>
      <c r="H33" s="45">
        <v>452</v>
      </c>
      <c r="I33" s="45">
        <v>148</v>
      </c>
      <c r="J33" s="45">
        <v>501</v>
      </c>
      <c r="K33" s="45">
        <v>0</v>
      </c>
      <c r="L33" s="45">
        <v>0</v>
      </c>
      <c r="M33" s="45">
        <v>161043</v>
      </c>
      <c r="N33" s="45">
        <v>103248</v>
      </c>
    </row>
    <row r="34" spans="1:14" ht="15.75">
      <c r="A34" s="43"/>
      <c r="B34" s="43" t="s">
        <v>87</v>
      </c>
      <c r="C34" s="45">
        <v>7627</v>
      </c>
      <c r="D34" s="45">
        <v>29050</v>
      </c>
      <c r="E34" s="45">
        <v>2297</v>
      </c>
      <c r="F34" s="45">
        <v>4291</v>
      </c>
      <c r="G34" s="45">
        <v>5029</v>
      </c>
      <c r="H34" s="45">
        <v>23433</v>
      </c>
      <c r="I34" s="45">
        <v>7326</v>
      </c>
      <c r="J34" s="45">
        <v>27724</v>
      </c>
      <c r="K34" s="45">
        <v>301</v>
      </c>
      <c r="L34" s="45">
        <v>1326</v>
      </c>
      <c r="M34" s="45">
        <v>8115546</v>
      </c>
      <c r="N34" s="45">
        <v>3938087</v>
      </c>
    </row>
    <row r="35" spans="1:14" ht="26.25">
      <c r="A35" s="545"/>
      <c r="B35" s="545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</row>
    <row r="36" spans="1:14" ht="20.25">
      <c r="A36" s="546"/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</row>
  </sheetData>
  <mergeCells count="10">
    <mergeCell ref="A35:N35"/>
    <mergeCell ref="A36:N36"/>
    <mergeCell ref="A1:N1"/>
    <mergeCell ref="C2:D2"/>
    <mergeCell ref="E2:F2"/>
    <mergeCell ref="G2:H2"/>
    <mergeCell ref="I2:J2"/>
    <mergeCell ref="K2:L2"/>
    <mergeCell ref="M2:M3"/>
    <mergeCell ref="N2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topLeftCell="A19" workbookViewId="0">
      <selection activeCell="E35" sqref="E35"/>
    </sheetView>
  </sheetViews>
  <sheetFormatPr defaultRowHeight="15"/>
  <cols>
    <col min="2" max="2" width="38.85546875" customWidth="1"/>
    <col min="3" max="3" width="19.28515625" customWidth="1"/>
    <col min="4" max="4" width="21" customWidth="1"/>
    <col min="5" max="5" width="20.42578125" customWidth="1"/>
    <col min="258" max="258" width="38.85546875" customWidth="1"/>
    <col min="259" max="259" width="19.28515625" customWidth="1"/>
    <col min="260" max="260" width="21" customWidth="1"/>
    <col min="514" max="514" width="38.85546875" customWidth="1"/>
    <col min="515" max="515" width="19.28515625" customWidth="1"/>
    <col min="516" max="516" width="21" customWidth="1"/>
    <col min="770" max="770" width="38.85546875" customWidth="1"/>
    <col min="771" max="771" width="19.28515625" customWidth="1"/>
    <col min="772" max="772" width="21" customWidth="1"/>
    <col min="1026" max="1026" width="38.85546875" customWidth="1"/>
    <col min="1027" max="1027" width="19.28515625" customWidth="1"/>
    <col min="1028" max="1028" width="21" customWidth="1"/>
    <col min="1282" max="1282" width="38.85546875" customWidth="1"/>
    <col min="1283" max="1283" width="19.28515625" customWidth="1"/>
    <col min="1284" max="1284" width="21" customWidth="1"/>
    <col min="1538" max="1538" width="38.85546875" customWidth="1"/>
    <col min="1539" max="1539" width="19.28515625" customWidth="1"/>
    <col min="1540" max="1540" width="21" customWidth="1"/>
    <col min="1794" max="1794" width="38.85546875" customWidth="1"/>
    <col min="1795" max="1795" width="19.28515625" customWidth="1"/>
    <col min="1796" max="1796" width="21" customWidth="1"/>
    <col min="2050" max="2050" width="38.85546875" customWidth="1"/>
    <col min="2051" max="2051" width="19.28515625" customWidth="1"/>
    <col min="2052" max="2052" width="21" customWidth="1"/>
    <col min="2306" max="2306" width="38.85546875" customWidth="1"/>
    <col min="2307" max="2307" width="19.28515625" customWidth="1"/>
    <col min="2308" max="2308" width="21" customWidth="1"/>
    <col min="2562" max="2562" width="38.85546875" customWidth="1"/>
    <col min="2563" max="2563" width="19.28515625" customWidth="1"/>
    <col min="2564" max="2564" width="21" customWidth="1"/>
    <col min="2818" max="2818" width="38.85546875" customWidth="1"/>
    <col min="2819" max="2819" width="19.28515625" customWidth="1"/>
    <col min="2820" max="2820" width="21" customWidth="1"/>
    <col min="3074" max="3074" width="38.85546875" customWidth="1"/>
    <col min="3075" max="3075" width="19.28515625" customWidth="1"/>
    <col min="3076" max="3076" width="21" customWidth="1"/>
    <col min="3330" max="3330" width="38.85546875" customWidth="1"/>
    <col min="3331" max="3331" width="19.28515625" customWidth="1"/>
    <col min="3332" max="3332" width="21" customWidth="1"/>
    <col min="3586" max="3586" width="38.85546875" customWidth="1"/>
    <col min="3587" max="3587" width="19.28515625" customWidth="1"/>
    <col min="3588" max="3588" width="21" customWidth="1"/>
    <col min="3842" max="3842" width="38.85546875" customWidth="1"/>
    <col min="3843" max="3843" width="19.28515625" customWidth="1"/>
    <col min="3844" max="3844" width="21" customWidth="1"/>
    <col min="4098" max="4098" width="38.85546875" customWidth="1"/>
    <col min="4099" max="4099" width="19.28515625" customWidth="1"/>
    <col min="4100" max="4100" width="21" customWidth="1"/>
    <col min="4354" max="4354" width="38.85546875" customWidth="1"/>
    <col min="4355" max="4355" width="19.28515625" customWidth="1"/>
    <col min="4356" max="4356" width="21" customWidth="1"/>
    <col min="4610" max="4610" width="38.85546875" customWidth="1"/>
    <col min="4611" max="4611" width="19.28515625" customWidth="1"/>
    <col min="4612" max="4612" width="21" customWidth="1"/>
    <col min="4866" max="4866" width="38.85546875" customWidth="1"/>
    <col min="4867" max="4867" width="19.28515625" customWidth="1"/>
    <col min="4868" max="4868" width="21" customWidth="1"/>
    <col min="5122" max="5122" width="38.85546875" customWidth="1"/>
    <col min="5123" max="5123" width="19.28515625" customWidth="1"/>
    <col min="5124" max="5124" width="21" customWidth="1"/>
    <col min="5378" max="5378" width="38.85546875" customWidth="1"/>
    <col min="5379" max="5379" width="19.28515625" customWidth="1"/>
    <col min="5380" max="5380" width="21" customWidth="1"/>
    <col min="5634" max="5634" width="38.85546875" customWidth="1"/>
    <col min="5635" max="5635" width="19.28515625" customWidth="1"/>
    <col min="5636" max="5636" width="21" customWidth="1"/>
    <col min="5890" max="5890" width="38.85546875" customWidth="1"/>
    <col min="5891" max="5891" width="19.28515625" customWidth="1"/>
    <col min="5892" max="5892" width="21" customWidth="1"/>
    <col min="6146" max="6146" width="38.85546875" customWidth="1"/>
    <col min="6147" max="6147" width="19.28515625" customWidth="1"/>
    <col min="6148" max="6148" width="21" customWidth="1"/>
    <col min="6402" max="6402" width="38.85546875" customWidth="1"/>
    <col min="6403" max="6403" width="19.28515625" customWidth="1"/>
    <col min="6404" max="6404" width="21" customWidth="1"/>
    <col min="6658" max="6658" width="38.85546875" customWidth="1"/>
    <col min="6659" max="6659" width="19.28515625" customWidth="1"/>
    <col min="6660" max="6660" width="21" customWidth="1"/>
    <col min="6914" max="6914" width="38.85546875" customWidth="1"/>
    <col min="6915" max="6915" width="19.28515625" customWidth="1"/>
    <col min="6916" max="6916" width="21" customWidth="1"/>
    <col min="7170" max="7170" width="38.85546875" customWidth="1"/>
    <col min="7171" max="7171" width="19.28515625" customWidth="1"/>
    <col min="7172" max="7172" width="21" customWidth="1"/>
    <col min="7426" max="7426" width="38.85546875" customWidth="1"/>
    <col min="7427" max="7427" width="19.28515625" customWidth="1"/>
    <col min="7428" max="7428" width="21" customWidth="1"/>
    <col min="7682" max="7682" width="38.85546875" customWidth="1"/>
    <col min="7683" max="7683" width="19.28515625" customWidth="1"/>
    <col min="7684" max="7684" width="21" customWidth="1"/>
    <col min="7938" max="7938" width="38.85546875" customWidth="1"/>
    <col min="7939" max="7939" width="19.28515625" customWidth="1"/>
    <col min="7940" max="7940" width="21" customWidth="1"/>
    <col min="8194" max="8194" width="38.85546875" customWidth="1"/>
    <col min="8195" max="8195" width="19.28515625" customWidth="1"/>
    <col min="8196" max="8196" width="21" customWidth="1"/>
    <col min="8450" max="8450" width="38.85546875" customWidth="1"/>
    <col min="8451" max="8451" width="19.28515625" customWidth="1"/>
    <col min="8452" max="8452" width="21" customWidth="1"/>
    <col min="8706" max="8706" width="38.85546875" customWidth="1"/>
    <col min="8707" max="8707" width="19.28515625" customWidth="1"/>
    <col min="8708" max="8708" width="21" customWidth="1"/>
    <col min="8962" max="8962" width="38.85546875" customWidth="1"/>
    <col min="8963" max="8963" width="19.28515625" customWidth="1"/>
    <col min="8964" max="8964" width="21" customWidth="1"/>
    <col min="9218" max="9218" width="38.85546875" customWidth="1"/>
    <col min="9219" max="9219" width="19.28515625" customWidth="1"/>
    <col min="9220" max="9220" width="21" customWidth="1"/>
    <col min="9474" max="9474" width="38.85546875" customWidth="1"/>
    <col min="9475" max="9475" width="19.28515625" customWidth="1"/>
    <col min="9476" max="9476" width="21" customWidth="1"/>
    <col min="9730" max="9730" width="38.85546875" customWidth="1"/>
    <col min="9731" max="9731" width="19.28515625" customWidth="1"/>
    <col min="9732" max="9732" width="21" customWidth="1"/>
    <col min="9986" max="9986" width="38.85546875" customWidth="1"/>
    <col min="9987" max="9987" width="19.28515625" customWidth="1"/>
    <col min="9988" max="9988" width="21" customWidth="1"/>
    <col min="10242" max="10242" width="38.85546875" customWidth="1"/>
    <col min="10243" max="10243" width="19.28515625" customWidth="1"/>
    <col min="10244" max="10244" width="21" customWidth="1"/>
    <col min="10498" max="10498" width="38.85546875" customWidth="1"/>
    <col min="10499" max="10499" width="19.28515625" customWidth="1"/>
    <col min="10500" max="10500" width="21" customWidth="1"/>
    <col min="10754" max="10754" width="38.85546875" customWidth="1"/>
    <col min="10755" max="10755" width="19.28515625" customWidth="1"/>
    <col min="10756" max="10756" width="21" customWidth="1"/>
    <col min="11010" max="11010" width="38.85546875" customWidth="1"/>
    <col min="11011" max="11011" width="19.28515625" customWidth="1"/>
    <col min="11012" max="11012" width="21" customWidth="1"/>
    <col min="11266" max="11266" width="38.85546875" customWidth="1"/>
    <col min="11267" max="11267" width="19.28515625" customWidth="1"/>
    <col min="11268" max="11268" width="21" customWidth="1"/>
    <col min="11522" max="11522" width="38.85546875" customWidth="1"/>
    <col min="11523" max="11523" width="19.28515625" customWidth="1"/>
    <col min="11524" max="11524" width="21" customWidth="1"/>
    <col min="11778" max="11778" width="38.85546875" customWidth="1"/>
    <col min="11779" max="11779" width="19.28515625" customWidth="1"/>
    <col min="11780" max="11780" width="21" customWidth="1"/>
    <col min="12034" max="12034" width="38.85546875" customWidth="1"/>
    <col min="12035" max="12035" width="19.28515625" customWidth="1"/>
    <col min="12036" max="12036" width="21" customWidth="1"/>
    <col min="12290" max="12290" width="38.85546875" customWidth="1"/>
    <col min="12291" max="12291" width="19.28515625" customWidth="1"/>
    <col min="12292" max="12292" width="21" customWidth="1"/>
    <col min="12546" max="12546" width="38.85546875" customWidth="1"/>
    <col min="12547" max="12547" width="19.28515625" customWidth="1"/>
    <col min="12548" max="12548" width="21" customWidth="1"/>
    <col min="12802" max="12802" width="38.85546875" customWidth="1"/>
    <col min="12803" max="12803" width="19.28515625" customWidth="1"/>
    <col min="12804" max="12804" width="21" customWidth="1"/>
    <col min="13058" max="13058" width="38.85546875" customWidth="1"/>
    <col min="13059" max="13059" width="19.28515625" customWidth="1"/>
    <col min="13060" max="13060" width="21" customWidth="1"/>
    <col min="13314" max="13314" width="38.85546875" customWidth="1"/>
    <col min="13315" max="13315" width="19.28515625" customWidth="1"/>
    <col min="13316" max="13316" width="21" customWidth="1"/>
    <col min="13570" max="13570" width="38.85546875" customWidth="1"/>
    <col min="13571" max="13571" width="19.28515625" customWidth="1"/>
    <col min="13572" max="13572" width="21" customWidth="1"/>
    <col min="13826" max="13826" width="38.85546875" customWidth="1"/>
    <col min="13827" max="13827" width="19.28515625" customWidth="1"/>
    <col min="13828" max="13828" width="21" customWidth="1"/>
    <col min="14082" max="14082" width="38.85546875" customWidth="1"/>
    <col min="14083" max="14083" width="19.28515625" customWidth="1"/>
    <col min="14084" max="14084" width="21" customWidth="1"/>
    <col min="14338" max="14338" width="38.85546875" customWidth="1"/>
    <col min="14339" max="14339" width="19.28515625" customWidth="1"/>
    <col min="14340" max="14340" width="21" customWidth="1"/>
    <col min="14594" max="14594" width="38.85546875" customWidth="1"/>
    <col min="14595" max="14595" width="19.28515625" customWidth="1"/>
    <col min="14596" max="14596" width="21" customWidth="1"/>
    <col min="14850" max="14850" width="38.85546875" customWidth="1"/>
    <col min="14851" max="14851" width="19.28515625" customWidth="1"/>
    <col min="14852" max="14852" width="21" customWidth="1"/>
    <col min="15106" max="15106" width="38.85546875" customWidth="1"/>
    <col min="15107" max="15107" width="19.28515625" customWidth="1"/>
    <col min="15108" max="15108" width="21" customWidth="1"/>
    <col min="15362" max="15362" width="38.85546875" customWidth="1"/>
    <col min="15363" max="15363" width="19.28515625" customWidth="1"/>
    <col min="15364" max="15364" width="21" customWidth="1"/>
    <col min="15618" max="15618" width="38.85546875" customWidth="1"/>
    <col min="15619" max="15619" width="19.28515625" customWidth="1"/>
    <col min="15620" max="15620" width="21" customWidth="1"/>
    <col min="15874" max="15874" width="38.85546875" customWidth="1"/>
    <col min="15875" max="15875" width="19.28515625" customWidth="1"/>
    <col min="15876" max="15876" width="21" customWidth="1"/>
    <col min="16130" max="16130" width="38.85546875" customWidth="1"/>
    <col min="16131" max="16131" width="19.28515625" customWidth="1"/>
    <col min="16132" max="16132" width="21" customWidth="1"/>
  </cols>
  <sheetData>
    <row r="1" spans="1:5" ht="15.75">
      <c r="A1" s="47" t="s">
        <v>321</v>
      </c>
      <c r="B1" s="48"/>
      <c r="C1" s="48"/>
      <c r="D1" s="49"/>
      <c r="E1" s="25"/>
    </row>
    <row r="2" spans="1:5" ht="30" customHeight="1">
      <c r="A2" s="553" t="s">
        <v>322</v>
      </c>
      <c r="B2" s="553" t="s">
        <v>323</v>
      </c>
      <c r="C2" s="553" t="s">
        <v>324</v>
      </c>
      <c r="D2" s="553"/>
      <c r="E2" s="554" t="s">
        <v>325</v>
      </c>
    </row>
    <row r="3" spans="1:5" ht="47.25">
      <c r="A3" s="553"/>
      <c r="B3" s="553"/>
      <c r="C3" s="50" t="s">
        <v>326</v>
      </c>
      <c r="D3" s="50" t="s">
        <v>327</v>
      </c>
      <c r="E3" s="555"/>
    </row>
    <row r="4" spans="1:5" ht="15.75">
      <c r="A4" s="51"/>
      <c r="B4" s="52" t="s">
        <v>328</v>
      </c>
      <c r="C4" s="52" t="s">
        <v>329</v>
      </c>
      <c r="D4" s="52" t="s">
        <v>330</v>
      </c>
      <c r="E4" s="52" t="s">
        <v>331</v>
      </c>
    </row>
    <row r="5" spans="1:5" ht="20.25">
      <c r="A5" s="53">
        <v>1</v>
      </c>
      <c r="B5" s="54" t="s">
        <v>295</v>
      </c>
      <c r="C5" s="55">
        <v>270</v>
      </c>
      <c r="D5" s="55">
        <v>270</v>
      </c>
      <c r="E5" s="56">
        <v>81372</v>
      </c>
    </row>
    <row r="6" spans="1:5" ht="20.25">
      <c r="A6" s="53">
        <v>2</v>
      </c>
      <c r="B6" s="54" t="s">
        <v>296</v>
      </c>
      <c r="C6" s="55">
        <v>123</v>
      </c>
      <c r="D6" s="55">
        <v>123</v>
      </c>
      <c r="E6" s="56">
        <v>59760</v>
      </c>
    </row>
    <row r="7" spans="1:5" ht="20.25">
      <c r="A7" s="53">
        <v>3</v>
      </c>
      <c r="B7" s="54" t="s">
        <v>298</v>
      </c>
      <c r="C7" s="55">
        <v>221</v>
      </c>
      <c r="D7" s="55">
        <v>221</v>
      </c>
      <c r="E7" s="56">
        <v>2108958</v>
      </c>
    </row>
    <row r="8" spans="1:5" ht="20.25">
      <c r="A8" s="53">
        <v>4</v>
      </c>
      <c r="B8" s="54" t="s">
        <v>332</v>
      </c>
      <c r="C8" s="57">
        <v>60</v>
      </c>
      <c r="D8" s="57">
        <v>60</v>
      </c>
      <c r="E8" s="56">
        <v>115491</v>
      </c>
    </row>
    <row r="9" spans="1:5" ht="20.25">
      <c r="A9" s="53">
        <v>5</v>
      </c>
      <c r="B9" s="54" t="s">
        <v>299</v>
      </c>
      <c r="C9" s="55">
        <v>257</v>
      </c>
      <c r="D9" s="55">
        <v>257</v>
      </c>
      <c r="E9" s="56">
        <v>183739</v>
      </c>
    </row>
    <row r="10" spans="1:5" ht="20.25">
      <c r="A10" s="53">
        <v>6</v>
      </c>
      <c r="B10" s="54" t="s">
        <v>333</v>
      </c>
      <c r="C10" s="55">
        <v>60</v>
      </c>
      <c r="D10" s="55">
        <v>60</v>
      </c>
      <c r="E10" s="56">
        <v>54137</v>
      </c>
    </row>
    <row r="11" spans="1:5" ht="20.25">
      <c r="A11" s="53">
        <v>7</v>
      </c>
      <c r="B11" s="54" t="s">
        <v>301</v>
      </c>
      <c r="C11" s="55">
        <v>149</v>
      </c>
      <c r="D11" s="55">
        <v>149</v>
      </c>
      <c r="E11" s="56">
        <v>78758</v>
      </c>
    </row>
    <row r="12" spans="1:5" ht="20.25">
      <c r="A12" s="53">
        <v>8</v>
      </c>
      <c r="B12" s="54" t="s">
        <v>334</v>
      </c>
      <c r="C12" s="55">
        <v>109</v>
      </c>
      <c r="D12" s="55">
        <v>109</v>
      </c>
      <c r="E12" s="56">
        <v>42192</v>
      </c>
    </row>
    <row r="13" spans="1:5" ht="20.25">
      <c r="A13" s="53">
        <v>9</v>
      </c>
      <c r="B13" s="54" t="s">
        <v>335</v>
      </c>
      <c r="C13" s="55">
        <v>146</v>
      </c>
      <c r="D13" s="55">
        <v>146</v>
      </c>
      <c r="E13" s="56">
        <v>60205</v>
      </c>
    </row>
    <row r="14" spans="1:5" ht="20.25">
      <c r="A14" s="53">
        <v>10</v>
      </c>
      <c r="B14" s="54" t="s">
        <v>336</v>
      </c>
      <c r="C14" s="55">
        <v>148</v>
      </c>
      <c r="D14" s="55">
        <v>24</v>
      </c>
      <c r="E14" s="56">
        <v>57119</v>
      </c>
    </row>
    <row r="15" spans="1:5" ht="20.25">
      <c r="A15" s="53">
        <v>11</v>
      </c>
      <c r="B15" s="54" t="s">
        <v>337</v>
      </c>
      <c r="C15" s="55">
        <v>145</v>
      </c>
      <c r="D15" s="55">
        <v>55</v>
      </c>
      <c r="E15" s="56">
        <v>73334</v>
      </c>
    </row>
    <row r="16" spans="1:5" ht="20.25">
      <c r="A16" s="53">
        <v>12</v>
      </c>
      <c r="B16" s="54" t="s">
        <v>338</v>
      </c>
      <c r="C16" s="55">
        <v>206</v>
      </c>
      <c r="D16" s="55">
        <v>206</v>
      </c>
      <c r="E16" s="56">
        <v>233803</v>
      </c>
    </row>
    <row r="17" spans="1:5" ht="20.25">
      <c r="A17" s="53">
        <v>13</v>
      </c>
      <c r="B17" s="54" t="s">
        <v>339</v>
      </c>
      <c r="C17" s="55">
        <v>149</v>
      </c>
      <c r="D17" s="55">
        <v>149</v>
      </c>
      <c r="E17" s="56">
        <v>132023</v>
      </c>
    </row>
    <row r="18" spans="1:5" ht="20.25">
      <c r="A18" s="53">
        <v>14</v>
      </c>
      <c r="B18" s="54" t="s">
        <v>340</v>
      </c>
      <c r="C18" s="55">
        <v>67</v>
      </c>
      <c r="D18" s="55">
        <v>67</v>
      </c>
      <c r="E18" s="56">
        <v>149279</v>
      </c>
    </row>
    <row r="19" spans="1:5" ht="20.25">
      <c r="A19" s="53">
        <v>15</v>
      </c>
      <c r="B19" s="54" t="s">
        <v>341</v>
      </c>
      <c r="C19" s="55">
        <v>203</v>
      </c>
      <c r="D19" s="55">
        <v>203</v>
      </c>
      <c r="E19" s="56">
        <v>67253</v>
      </c>
    </row>
    <row r="20" spans="1:5" ht="20.25">
      <c r="A20" s="53">
        <v>16</v>
      </c>
      <c r="B20" s="54" t="s">
        <v>308</v>
      </c>
      <c r="C20" s="55">
        <v>225</v>
      </c>
      <c r="D20" s="55">
        <v>225</v>
      </c>
      <c r="E20" s="56">
        <v>114511</v>
      </c>
    </row>
    <row r="21" spans="1:5" ht="20.25">
      <c r="A21" s="53">
        <v>17</v>
      </c>
      <c r="B21" s="54" t="s">
        <v>342</v>
      </c>
      <c r="C21" s="55">
        <v>182</v>
      </c>
      <c r="D21" s="55">
        <v>182</v>
      </c>
      <c r="E21" s="56">
        <v>78108</v>
      </c>
    </row>
    <row r="22" spans="1:5" ht="20.25">
      <c r="A22" s="53">
        <v>18</v>
      </c>
      <c r="B22" s="54" t="s">
        <v>343</v>
      </c>
      <c r="C22" s="55">
        <v>193</v>
      </c>
      <c r="D22" s="55">
        <v>127</v>
      </c>
      <c r="E22" s="56">
        <v>70233</v>
      </c>
    </row>
    <row r="23" spans="1:5" ht="20.25">
      <c r="A23" s="53">
        <v>19</v>
      </c>
      <c r="B23" s="54" t="s">
        <v>344</v>
      </c>
      <c r="C23" s="55">
        <v>69</v>
      </c>
      <c r="D23" s="55">
        <v>69</v>
      </c>
      <c r="E23" s="56">
        <v>18036</v>
      </c>
    </row>
    <row r="24" spans="1:5" ht="20.25">
      <c r="A24" s="53">
        <v>20</v>
      </c>
      <c r="B24" s="54" t="s">
        <v>345</v>
      </c>
      <c r="C24" s="55">
        <v>172</v>
      </c>
      <c r="D24" s="55">
        <v>172</v>
      </c>
      <c r="E24" s="56">
        <v>103966</v>
      </c>
    </row>
    <row r="25" spans="1:5" ht="20.25">
      <c r="A25" s="53">
        <v>21</v>
      </c>
      <c r="B25" s="54" t="s">
        <v>346</v>
      </c>
      <c r="C25" s="55">
        <v>96</v>
      </c>
      <c r="D25" s="55">
        <v>96</v>
      </c>
      <c r="E25" s="56">
        <v>43131</v>
      </c>
    </row>
    <row r="26" spans="1:5" ht="20.25">
      <c r="A26" s="53">
        <v>22</v>
      </c>
      <c r="B26" s="54" t="s">
        <v>347</v>
      </c>
      <c r="C26" s="55">
        <v>161</v>
      </c>
      <c r="D26" s="55">
        <v>59</v>
      </c>
      <c r="E26" s="56">
        <v>69560</v>
      </c>
    </row>
    <row r="27" spans="1:5" ht="20.25">
      <c r="A27" s="53">
        <v>23</v>
      </c>
      <c r="B27" s="54" t="s">
        <v>314</v>
      </c>
      <c r="C27" s="55">
        <v>65</v>
      </c>
      <c r="D27" s="55">
        <v>65</v>
      </c>
      <c r="E27" s="56">
        <v>158462</v>
      </c>
    </row>
    <row r="28" spans="1:5" ht="20.25">
      <c r="A28" s="53">
        <v>24</v>
      </c>
      <c r="B28" s="54" t="s">
        <v>348</v>
      </c>
      <c r="C28" s="55">
        <v>154</v>
      </c>
      <c r="D28" s="55">
        <v>154</v>
      </c>
      <c r="E28" s="56">
        <v>87031</v>
      </c>
    </row>
    <row r="29" spans="1:5" ht="20.25">
      <c r="A29" s="53">
        <v>25</v>
      </c>
      <c r="B29" s="54" t="s">
        <v>349</v>
      </c>
      <c r="C29" s="55">
        <v>112</v>
      </c>
      <c r="D29" s="55">
        <v>112</v>
      </c>
      <c r="E29" s="56">
        <v>56077</v>
      </c>
    </row>
    <row r="30" spans="1:5" ht="20.25">
      <c r="A30" s="53">
        <v>26</v>
      </c>
      <c r="B30" s="54" t="s">
        <v>317</v>
      </c>
      <c r="C30" s="55">
        <v>189</v>
      </c>
      <c r="D30" s="55">
        <v>69</v>
      </c>
      <c r="E30" s="56">
        <v>147360</v>
      </c>
    </row>
    <row r="31" spans="1:5" ht="20.25">
      <c r="A31" s="53">
        <v>27</v>
      </c>
      <c r="B31" s="54" t="s">
        <v>318</v>
      </c>
      <c r="C31" s="55">
        <v>219</v>
      </c>
      <c r="D31" s="55">
        <v>219</v>
      </c>
      <c r="E31" s="56">
        <v>132254</v>
      </c>
    </row>
    <row r="32" spans="1:5" ht="20.25">
      <c r="A32" s="53">
        <v>28</v>
      </c>
      <c r="B32" s="54" t="s">
        <v>350</v>
      </c>
      <c r="C32" s="55">
        <v>95</v>
      </c>
      <c r="D32" s="55">
        <v>95</v>
      </c>
      <c r="E32" s="56">
        <v>45177</v>
      </c>
    </row>
    <row r="33" spans="1:5" ht="20.25">
      <c r="A33" s="53">
        <v>29</v>
      </c>
      <c r="B33" s="54" t="s">
        <v>351</v>
      </c>
      <c r="C33" s="55">
        <v>238</v>
      </c>
      <c r="D33" s="55">
        <v>238</v>
      </c>
      <c r="E33" s="56">
        <v>80864</v>
      </c>
    </row>
    <row r="34" spans="1:5" ht="20.25">
      <c r="A34" s="53">
        <v>30</v>
      </c>
      <c r="B34" s="54" t="s">
        <v>352</v>
      </c>
      <c r="C34" s="55">
        <v>100</v>
      </c>
      <c r="D34" s="55">
        <v>100</v>
      </c>
      <c r="E34" s="56">
        <v>38545</v>
      </c>
    </row>
    <row r="35" spans="1:5" ht="20.25">
      <c r="A35" s="53"/>
      <c r="B35" s="58" t="s">
        <v>87</v>
      </c>
      <c r="C35" s="59">
        <v>4583</v>
      </c>
      <c r="D35" s="59">
        <v>4081</v>
      </c>
      <c r="E35" s="60">
        <v>4740738</v>
      </c>
    </row>
    <row r="36" spans="1:5" ht="15.75">
      <c r="B36" s="61" t="s">
        <v>353</v>
      </c>
      <c r="C36" s="62"/>
      <c r="D36" s="62"/>
    </row>
    <row r="37" spans="1:5">
      <c r="C37" s="38"/>
      <c r="D37" s="38"/>
    </row>
    <row r="38" spans="1:5">
      <c r="C38" s="38"/>
      <c r="D38" s="38"/>
    </row>
    <row r="39" spans="1:5">
      <c r="C39" s="38"/>
      <c r="D39" s="38"/>
    </row>
    <row r="40" spans="1:5">
      <c r="C40" s="38"/>
      <c r="D40" s="38"/>
    </row>
    <row r="41" spans="1:5">
      <c r="C41" s="38"/>
      <c r="D41" s="38"/>
    </row>
    <row r="42" spans="1:5">
      <c r="C42" s="38"/>
      <c r="D42" s="38"/>
    </row>
    <row r="43" spans="1:5">
      <c r="C43" s="38"/>
      <c r="D43" s="38"/>
    </row>
    <row r="44" spans="1:5">
      <c r="C44" s="38"/>
      <c r="D44" s="38"/>
    </row>
    <row r="45" spans="1:5">
      <c r="C45" s="38"/>
      <c r="D45" s="38"/>
    </row>
    <row r="46" spans="1:5">
      <c r="C46" s="38"/>
      <c r="D46" s="38"/>
    </row>
    <row r="47" spans="1:5">
      <c r="C47" s="38"/>
      <c r="D47" s="38"/>
    </row>
    <row r="48" spans="1:5">
      <c r="C48" s="38"/>
      <c r="D48" s="38"/>
    </row>
    <row r="49" spans="3:4">
      <c r="C49" s="38"/>
      <c r="D49" s="38"/>
    </row>
    <row r="50" spans="3:4">
      <c r="C50" s="38"/>
      <c r="D50" s="38"/>
    </row>
    <row r="51" spans="3:4">
      <c r="C51" s="38"/>
      <c r="D51" s="38"/>
    </row>
    <row r="52" spans="3:4">
      <c r="C52" s="38"/>
      <c r="D52" s="38"/>
    </row>
    <row r="53" spans="3:4">
      <c r="C53" s="38"/>
      <c r="D53" s="38"/>
    </row>
    <row r="54" spans="3:4">
      <c r="C54" s="38"/>
      <c r="D54" s="38"/>
    </row>
    <row r="55" spans="3:4">
      <c r="C55" s="38"/>
      <c r="D55" s="38"/>
    </row>
    <row r="56" spans="3:4">
      <c r="C56" s="38"/>
      <c r="D56" s="38"/>
    </row>
    <row r="57" spans="3:4">
      <c r="C57" s="38"/>
      <c r="D57" s="38"/>
    </row>
    <row r="58" spans="3:4">
      <c r="C58" s="38"/>
      <c r="D58" s="38"/>
    </row>
  </sheetData>
  <mergeCells count="4">
    <mergeCell ref="A2:A3"/>
    <mergeCell ref="B2:B3"/>
    <mergeCell ref="C2:D2"/>
    <mergeCell ref="E2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25" workbookViewId="0">
      <selection activeCell="E39" sqref="E39"/>
    </sheetView>
  </sheetViews>
  <sheetFormatPr defaultRowHeight="15"/>
  <cols>
    <col min="2" max="2" width="38.85546875" customWidth="1"/>
    <col min="3" max="3" width="19.28515625" customWidth="1"/>
    <col min="4" max="4" width="21" customWidth="1"/>
    <col min="5" max="5" width="21.28515625" customWidth="1"/>
    <col min="258" max="258" width="38.85546875" customWidth="1"/>
    <col min="259" max="259" width="19.28515625" customWidth="1"/>
    <col min="260" max="260" width="21" customWidth="1"/>
    <col min="514" max="514" width="38.85546875" customWidth="1"/>
    <col min="515" max="515" width="19.28515625" customWidth="1"/>
    <col min="516" max="516" width="21" customWidth="1"/>
    <col min="770" max="770" width="38.85546875" customWidth="1"/>
    <col min="771" max="771" width="19.28515625" customWidth="1"/>
    <col min="772" max="772" width="21" customWidth="1"/>
    <col min="1026" max="1026" width="38.85546875" customWidth="1"/>
    <col min="1027" max="1027" width="19.28515625" customWidth="1"/>
    <col min="1028" max="1028" width="21" customWidth="1"/>
    <col min="1282" max="1282" width="38.85546875" customWidth="1"/>
    <col min="1283" max="1283" width="19.28515625" customWidth="1"/>
    <col min="1284" max="1284" width="21" customWidth="1"/>
    <col min="1538" max="1538" width="38.85546875" customWidth="1"/>
    <col min="1539" max="1539" width="19.28515625" customWidth="1"/>
    <col min="1540" max="1540" width="21" customWidth="1"/>
    <col min="1794" max="1794" width="38.85546875" customWidth="1"/>
    <col min="1795" max="1795" width="19.28515625" customWidth="1"/>
    <col min="1796" max="1796" width="21" customWidth="1"/>
    <col min="2050" max="2050" width="38.85546875" customWidth="1"/>
    <col min="2051" max="2051" width="19.28515625" customWidth="1"/>
    <col min="2052" max="2052" width="21" customWidth="1"/>
    <col min="2306" max="2306" width="38.85546875" customWidth="1"/>
    <col min="2307" max="2307" width="19.28515625" customWidth="1"/>
    <col min="2308" max="2308" width="21" customWidth="1"/>
    <col min="2562" max="2562" width="38.85546875" customWidth="1"/>
    <col min="2563" max="2563" width="19.28515625" customWidth="1"/>
    <col min="2564" max="2564" width="21" customWidth="1"/>
    <col min="2818" max="2818" width="38.85546875" customWidth="1"/>
    <col min="2819" max="2819" width="19.28515625" customWidth="1"/>
    <col min="2820" max="2820" width="21" customWidth="1"/>
    <col min="3074" max="3074" width="38.85546875" customWidth="1"/>
    <col min="3075" max="3075" width="19.28515625" customWidth="1"/>
    <col min="3076" max="3076" width="21" customWidth="1"/>
    <col min="3330" max="3330" width="38.85546875" customWidth="1"/>
    <col min="3331" max="3331" width="19.28515625" customWidth="1"/>
    <col min="3332" max="3332" width="21" customWidth="1"/>
    <col min="3586" max="3586" width="38.85546875" customWidth="1"/>
    <col min="3587" max="3587" width="19.28515625" customWidth="1"/>
    <col min="3588" max="3588" width="21" customWidth="1"/>
    <col min="3842" max="3842" width="38.85546875" customWidth="1"/>
    <col min="3843" max="3843" width="19.28515625" customWidth="1"/>
    <col min="3844" max="3844" width="21" customWidth="1"/>
    <col min="4098" max="4098" width="38.85546875" customWidth="1"/>
    <col min="4099" max="4099" width="19.28515625" customWidth="1"/>
    <col min="4100" max="4100" width="21" customWidth="1"/>
    <col min="4354" max="4354" width="38.85546875" customWidth="1"/>
    <col min="4355" max="4355" width="19.28515625" customWidth="1"/>
    <col min="4356" max="4356" width="21" customWidth="1"/>
    <col min="4610" max="4610" width="38.85546875" customWidth="1"/>
    <col min="4611" max="4611" width="19.28515625" customWidth="1"/>
    <col min="4612" max="4612" width="21" customWidth="1"/>
    <col min="4866" max="4866" width="38.85546875" customWidth="1"/>
    <col min="4867" max="4867" width="19.28515625" customWidth="1"/>
    <col min="4868" max="4868" width="21" customWidth="1"/>
    <col min="5122" max="5122" width="38.85546875" customWidth="1"/>
    <col min="5123" max="5123" width="19.28515625" customWidth="1"/>
    <col min="5124" max="5124" width="21" customWidth="1"/>
    <col min="5378" max="5378" width="38.85546875" customWidth="1"/>
    <col min="5379" max="5379" width="19.28515625" customWidth="1"/>
    <col min="5380" max="5380" width="21" customWidth="1"/>
    <col min="5634" max="5634" width="38.85546875" customWidth="1"/>
    <col min="5635" max="5635" width="19.28515625" customWidth="1"/>
    <col min="5636" max="5636" width="21" customWidth="1"/>
    <col min="5890" max="5890" width="38.85546875" customWidth="1"/>
    <col min="5891" max="5891" width="19.28515625" customWidth="1"/>
    <col min="5892" max="5892" width="21" customWidth="1"/>
    <col min="6146" max="6146" width="38.85546875" customWidth="1"/>
    <col min="6147" max="6147" width="19.28515625" customWidth="1"/>
    <col min="6148" max="6148" width="21" customWidth="1"/>
    <col min="6402" max="6402" width="38.85546875" customWidth="1"/>
    <col min="6403" max="6403" width="19.28515625" customWidth="1"/>
    <col min="6404" max="6404" width="21" customWidth="1"/>
    <col min="6658" max="6658" width="38.85546875" customWidth="1"/>
    <col min="6659" max="6659" width="19.28515625" customWidth="1"/>
    <col min="6660" max="6660" width="21" customWidth="1"/>
    <col min="6914" max="6914" width="38.85546875" customWidth="1"/>
    <col min="6915" max="6915" width="19.28515625" customWidth="1"/>
    <col min="6916" max="6916" width="21" customWidth="1"/>
    <col min="7170" max="7170" width="38.85546875" customWidth="1"/>
    <col min="7171" max="7171" width="19.28515625" customWidth="1"/>
    <col min="7172" max="7172" width="21" customWidth="1"/>
    <col min="7426" max="7426" width="38.85546875" customWidth="1"/>
    <col min="7427" max="7427" width="19.28515625" customWidth="1"/>
    <col min="7428" max="7428" width="21" customWidth="1"/>
    <col min="7682" max="7682" width="38.85546875" customWidth="1"/>
    <col min="7683" max="7683" width="19.28515625" customWidth="1"/>
    <col min="7684" max="7684" width="21" customWidth="1"/>
    <col min="7938" max="7938" width="38.85546875" customWidth="1"/>
    <col min="7939" max="7939" width="19.28515625" customWidth="1"/>
    <col min="7940" max="7940" width="21" customWidth="1"/>
    <col min="8194" max="8194" width="38.85546875" customWidth="1"/>
    <col min="8195" max="8195" width="19.28515625" customWidth="1"/>
    <col min="8196" max="8196" width="21" customWidth="1"/>
    <col min="8450" max="8450" width="38.85546875" customWidth="1"/>
    <col min="8451" max="8451" width="19.28515625" customWidth="1"/>
    <col min="8452" max="8452" width="21" customWidth="1"/>
    <col min="8706" max="8706" width="38.85546875" customWidth="1"/>
    <col min="8707" max="8707" width="19.28515625" customWidth="1"/>
    <col min="8708" max="8708" width="21" customWidth="1"/>
    <col min="8962" max="8962" width="38.85546875" customWidth="1"/>
    <col min="8963" max="8963" width="19.28515625" customWidth="1"/>
    <col min="8964" max="8964" width="21" customWidth="1"/>
    <col min="9218" max="9218" width="38.85546875" customWidth="1"/>
    <col min="9219" max="9219" width="19.28515625" customWidth="1"/>
    <col min="9220" max="9220" width="21" customWidth="1"/>
    <col min="9474" max="9474" width="38.85546875" customWidth="1"/>
    <col min="9475" max="9475" width="19.28515625" customWidth="1"/>
    <col min="9476" max="9476" width="21" customWidth="1"/>
    <col min="9730" max="9730" width="38.85546875" customWidth="1"/>
    <col min="9731" max="9731" width="19.28515625" customWidth="1"/>
    <col min="9732" max="9732" width="21" customWidth="1"/>
    <col min="9986" max="9986" width="38.85546875" customWidth="1"/>
    <col min="9987" max="9987" width="19.28515625" customWidth="1"/>
    <col min="9988" max="9988" width="21" customWidth="1"/>
    <col min="10242" max="10242" width="38.85546875" customWidth="1"/>
    <col min="10243" max="10243" width="19.28515625" customWidth="1"/>
    <col min="10244" max="10244" width="21" customWidth="1"/>
    <col min="10498" max="10498" width="38.85546875" customWidth="1"/>
    <col min="10499" max="10499" width="19.28515625" customWidth="1"/>
    <col min="10500" max="10500" width="21" customWidth="1"/>
    <col min="10754" max="10754" width="38.85546875" customWidth="1"/>
    <col min="10755" max="10755" width="19.28515625" customWidth="1"/>
    <col min="10756" max="10756" width="21" customWidth="1"/>
    <col min="11010" max="11010" width="38.85546875" customWidth="1"/>
    <col min="11011" max="11011" width="19.28515625" customWidth="1"/>
    <col min="11012" max="11012" width="21" customWidth="1"/>
    <col min="11266" max="11266" width="38.85546875" customWidth="1"/>
    <col min="11267" max="11267" width="19.28515625" customWidth="1"/>
    <col min="11268" max="11268" width="21" customWidth="1"/>
    <col min="11522" max="11522" width="38.85546875" customWidth="1"/>
    <col min="11523" max="11523" width="19.28515625" customWidth="1"/>
    <col min="11524" max="11524" width="21" customWidth="1"/>
    <col min="11778" max="11778" width="38.85546875" customWidth="1"/>
    <col min="11779" max="11779" width="19.28515625" customWidth="1"/>
    <col min="11780" max="11780" width="21" customWidth="1"/>
    <col min="12034" max="12034" width="38.85546875" customWidth="1"/>
    <col min="12035" max="12035" width="19.28515625" customWidth="1"/>
    <col min="12036" max="12036" width="21" customWidth="1"/>
    <col min="12290" max="12290" width="38.85546875" customWidth="1"/>
    <col min="12291" max="12291" width="19.28515625" customWidth="1"/>
    <col min="12292" max="12292" width="21" customWidth="1"/>
    <col min="12546" max="12546" width="38.85546875" customWidth="1"/>
    <col min="12547" max="12547" width="19.28515625" customWidth="1"/>
    <col min="12548" max="12548" width="21" customWidth="1"/>
    <col min="12802" max="12802" width="38.85546875" customWidth="1"/>
    <col min="12803" max="12803" width="19.28515625" customWidth="1"/>
    <col min="12804" max="12804" width="21" customWidth="1"/>
    <col min="13058" max="13058" width="38.85546875" customWidth="1"/>
    <col min="13059" max="13059" width="19.28515625" customWidth="1"/>
    <col min="13060" max="13060" width="21" customWidth="1"/>
    <col min="13314" max="13314" width="38.85546875" customWidth="1"/>
    <col min="13315" max="13315" width="19.28515625" customWidth="1"/>
    <col min="13316" max="13316" width="21" customWidth="1"/>
    <col min="13570" max="13570" width="38.85546875" customWidth="1"/>
    <col min="13571" max="13571" width="19.28515625" customWidth="1"/>
    <col min="13572" max="13572" width="21" customWidth="1"/>
    <col min="13826" max="13826" width="38.85546875" customWidth="1"/>
    <col min="13827" max="13827" width="19.28515625" customWidth="1"/>
    <col min="13828" max="13828" width="21" customWidth="1"/>
    <col min="14082" max="14082" width="38.85546875" customWidth="1"/>
    <col min="14083" max="14083" width="19.28515625" customWidth="1"/>
    <col min="14084" max="14084" width="21" customWidth="1"/>
    <col min="14338" max="14338" width="38.85546875" customWidth="1"/>
    <col min="14339" max="14339" width="19.28515625" customWidth="1"/>
    <col min="14340" max="14340" width="21" customWidth="1"/>
    <col min="14594" max="14594" width="38.85546875" customWidth="1"/>
    <col min="14595" max="14595" width="19.28515625" customWidth="1"/>
    <col min="14596" max="14596" width="21" customWidth="1"/>
    <col min="14850" max="14850" width="38.85546875" customWidth="1"/>
    <col min="14851" max="14851" width="19.28515625" customWidth="1"/>
    <col min="14852" max="14852" width="21" customWidth="1"/>
    <col min="15106" max="15106" width="38.85546875" customWidth="1"/>
    <col min="15107" max="15107" width="19.28515625" customWidth="1"/>
    <col min="15108" max="15108" width="21" customWidth="1"/>
    <col min="15362" max="15362" width="38.85546875" customWidth="1"/>
    <col min="15363" max="15363" width="19.28515625" customWidth="1"/>
    <col min="15364" max="15364" width="21" customWidth="1"/>
    <col min="15618" max="15618" width="38.85546875" customWidth="1"/>
    <col min="15619" max="15619" width="19.28515625" customWidth="1"/>
    <col min="15620" max="15620" width="21" customWidth="1"/>
    <col min="15874" max="15874" width="38.85546875" customWidth="1"/>
    <col min="15875" max="15875" width="19.28515625" customWidth="1"/>
    <col min="15876" max="15876" width="21" customWidth="1"/>
    <col min="16130" max="16130" width="38.85546875" customWidth="1"/>
    <col min="16131" max="16131" width="19.28515625" customWidth="1"/>
    <col min="16132" max="16132" width="21" customWidth="1"/>
  </cols>
  <sheetData>
    <row r="1" spans="1:5">
      <c r="A1" s="556"/>
      <c r="B1" s="557"/>
      <c r="C1" s="557"/>
      <c r="D1" s="558"/>
    </row>
    <row r="2" spans="1:5" ht="15.75" customHeight="1">
      <c r="A2" s="63" t="s">
        <v>354</v>
      </c>
      <c r="B2" s="47"/>
      <c r="C2" s="48"/>
      <c r="D2" s="48"/>
      <c r="E2" s="49"/>
    </row>
    <row r="3" spans="1:5" ht="30" customHeight="1">
      <c r="A3" s="553" t="s">
        <v>322</v>
      </c>
      <c r="B3" s="553" t="s">
        <v>5</v>
      </c>
      <c r="C3" s="553" t="s">
        <v>324</v>
      </c>
      <c r="D3" s="553"/>
      <c r="E3" s="554" t="s">
        <v>325</v>
      </c>
    </row>
    <row r="4" spans="1:5" ht="54" customHeight="1">
      <c r="A4" s="553"/>
      <c r="B4" s="553"/>
      <c r="C4" s="50" t="s">
        <v>326</v>
      </c>
      <c r="D4" s="50" t="s">
        <v>327</v>
      </c>
      <c r="E4" s="555"/>
    </row>
    <row r="5" spans="1:5" ht="15.75">
      <c r="A5" s="51"/>
      <c r="B5" s="52" t="s">
        <v>328</v>
      </c>
      <c r="C5" s="52" t="s">
        <v>329</v>
      </c>
      <c r="D5" s="52" t="s">
        <v>330</v>
      </c>
      <c r="E5" s="52" t="s">
        <v>331</v>
      </c>
    </row>
    <row r="6" spans="1:5" ht="20.25">
      <c r="A6" s="53">
        <v>1</v>
      </c>
      <c r="B6" s="64" t="s">
        <v>258</v>
      </c>
      <c r="C6" s="65">
        <v>22</v>
      </c>
      <c r="D6" s="65">
        <v>20</v>
      </c>
      <c r="E6" s="66">
        <v>60940</v>
      </c>
    </row>
    <row r="7" spans="1:5" ht="20.25">
      <c r="A7" s="53">
        <v>2</v>
      </c>
      <c r="B7" s="58" t="s">
        <v>259</v>
      </c>
      <c r="C7" s="65">
        <v>32</v>
      </c>
      <c r="D7" s="65">
        <v>31</v>
      </c>
      <c r="E7" s="66">
        <v>97380</v>
      </c>
    </row>
    <row r="8" spans="1:5" ht="20.25">
      <c r="A8" s="53">
        <v>3</v>
      </c>
      <c r="B8" s="58" t="s">
        <v>260</v>
      </c>
      <c r="C8" s="65">
        <v>62</v>
      </c>
      <c r="D8" s="65">
        <v>59</v>
      </c>
      <c r="E8" s="66">
        <v>134399</v>
      </c>
    </row>
    <row r="9" spans="1:5" ht="20.25">
      <c r="A9" s="53">
        <v>4</v>
      </c>
      <c r="B9" s="58" t="s">
        <v>261</v>
      </c>
      <c r="C9" s="65">
        <v>40</v>
      </c>
      <c r="D9" s="65">
        <v>34</v>
      </c>
      <c r="E9" s="66">
        <v>62589</v>
      </c>
    </row>
    <row r="10" spans="1:5" ht="20.25">
      <c r="A10" s="53">
        <v>5</v>
      </c>
      <c r="B10" s="58" t="s">
        <v>262</v>
      </c>
      <c r="C10" s="65">
        <v>62</v>
      </c>
      <c r="D10" s="65">
        <v>55</v>
      </c>
      <c r="E10" s="66">
        <v>91161</v>
      </c>
    </row>
    <row r="11" spans="1:5" ht="20.25">
      <c r="A11" s="53">
        <v>6</v>
      </c>
      <c r="B11" s="58" t="s">
        <v>263</v>
      </c>
      <c r="C11" s="65">
        <v>29</v>
      </c>
      <c r="D11" s="65">
        <v>29</v>
      </c>
      <c r="E11" s="66">
        <v>51504</v>
      </c>
    </row>
    <row r="12" spans="1:5" ht="20.25">
      <c r="A12" s="53">
        <v>7</v>
      </c>
      <c r="B12" s="58" t="s">
        <v>22</v>
      </c>
      <c r="C12" s="65">
        <v>464</v>
      </c>
      <c r="D12" s="65">
        <v>398</v>
      </c>
      <c r="E12" s="66">
        <v>465898</v>
      </c>
    </row>
    <row r="13" spans="1:5" ht="20.25">
      <c r="A13" s="53">
        <v>8</v>
      </c>
      <c r="B13" s="58" t="s">
        <v>264</v>
      </c>
      <c r="C13" s="65">
        <v>67</v>
      </c>
      <c r="D13" s="65">
        <v>64</v>
      </c>
      <c r="E13" s="66">
        <v>99710</v>
      </c>
    </row>
    <row r="14" spans="1:5" ht="20.25">
      <c r="A14" s="53">
        <v>9</v>
      </c>
      <c r="B14" s="58" t="s">
        <v>265</v>
      </c>
      <c r="C14" s="65">
        <v>269</v>
      </c>
      <c r="D14" s="65">
        <v>237</v>
      </c>
      <c r="E14" s="66">
        <v>273220</v>
      </c>
    </row>
    <row r="15" spans="1:5" ht="20.25">
      <c r="A15" s="53">
        <v>10</v>
      </c>
      <c r="B15" s="58" t="s">
        <v>266</v>
      </c>
      <c r="C15" s="65">
        <v>11</v>
      </c>
      <c r="D15" s="65">
        <v>11</v>
      </c>
      <c r="E15" s="66">
        <v>17058</v>
      </c>
    </row>
    <row r="16" spans="1:5" ht="20.25">
      <c r="A16" s="53">
        <v>11</v>
      </c>
      <c r="B16" s="58" t="s">
        <v>355</v>
      </c>
      <c r="C16" s="65">
        <v>42</v>
      </c>
      <c r="D16" s="65">
        <v>30</v>
      </c>
      <c r="E16" s="66">
        <v>50419</v>
      </c>
    </row>
    <row r="17" spans="1:5" ht="20.25">
      <c r="A17" s="53">
        <v>12</v>
      </c>
      <c r="B17" s="58" t="s">
        <v>268</v>
      </c>
      <c r="C17" s="65">
        <v>56</v>
      </c>
      <c r="D17" s="65">
        <v>49</v>
      </c>
      <c r="E17" s="66">
        <v>154693</v>
      </c>
    </row>
    <row r="18" spans="1:5" ht="20.25">
      <c r="A18" s="53">
        <v>13</v>
      </c>
      <c r="B18" s="58" t="s">
        <v>269</v>
      </c>
      <c r="C18" s="65">
        <v>81</v>
      </c>
      <c r="D18" s="65">
        <v>69</v>
      </c>
      <c r="E18" s="66">
        <v>146008</v>
      </c>
    </row>
    <row r="19" spans="1:5" ht="20.25">
      <c r="A19" s="53">
        <v>14</v>
      </c>
      <c r="B19" s="58" t="s">
        <v>270</v>
      </c>
      <c r="C19" s="65">
        <v>13</v>
      </c>
      <c r="D19" s="65">
        <v>11</v>
      </c>
      <c r="E19" s="66">
        <v>28008</v>
      </c>
    </row>
    <row r="20" spans="1:5" ht="20.25">
      <c r="A20" s="53">
        <v>15</v>
      </c>
      <c r="B20" s="58" t="s">
        <v>271</v>
      </c>
      <c r="C20" s="65">
        <v>52</v>
      </c>
      <c r="D20" s="65">
        <v>40</v>
      </c>
      <c r="E20" s="66">
        <v>68150</v>
      </c>
    </row>
    <row r="21" spans="1:5" ht="20.25">
      <c r="A21" s="53">
        <v>16</v>
      </c>
      <c r="B21" s="58" t="s">
        <v>272</v>
      </c>
      <c r="C21" s="65">
        <v>91</v>
      </c>
      <c r="D21" s="65">
        <v>77</v>
      </c>
      <c r="E21" s="66">
        <v>125983</v>
      </c>
    </row>
    <row r="22" spans="1:5" ht="20.25">
      <c r="A22" s="53">
        <v>17</v>
      </c>
      <c r="B22" s="58" t="s">
        <v>273</v>
      </c>
      <c r="C22" s="65">
        <v>83</v>
      </c>
      <c r="D22" s="65">
        <v>73</v>
      </c>
      <c r="E22" s="66">
        <v>63007</v>
      </c>
    </row>
    <row r="23" spans="1:5" ht="20.25">
      <c r="A23" s="53">
        <v>18</v>
      </c>
      <c r="B23" s="58" t="s">
        <v>356</v>
      </c>
      <c r="C23" s="65">
        <v>243</v>
      </c>
      <c r="D23" s="65">
        <v>220</v>
      </c>
      <c r="E23" s="66">
        <v>248884</v>
      </c>
    </row>
    <row r="24" spans="1:5" ht="20.25">
      <c r="A24" s="53">
        <v>19</v>
      </c>
      <c r="B24" s="58" t="s">
        <v>274</v>
      </c>
      <c r="C24" s="65">
        <v>219</v>
      </c>
      <c r="D24" s="65">
        <v>213</v>
      </c>
      <c r="E24" s="66">
        <v>93011</v>
      </c>
    </row>
    <row r="25" spans="1:5" ht="20.25">
      <c r="A25" s="53">
        <v>20</v>
      </c>
      <c r="B25" s="58" t="s">
        <v>357</v>
      </c>
      <c r="C25" s="65">
        <v>18</v>
      </c>
      <c r="D25" s="65">
        <v>16</v>
      </c>
      <c r="E25" s="66">
        <v>12236</v>
      </c>
    </row>
    <row r="26" spans="1:5" ht="20.25">
      <c r="A26" s="53">
        <v>21</v>
      </c>
      <c r="B26" s="58" t="s">
        <v>276</v>
      </c>
      <c r="C26" s="65">
        <v>143</v>
      </c>
      <c r="D26" s="65">
        <v>119</v>
      </c>
      <c r="E26" s="66">
        <v>63174</v>
      </c>
    </row>
    <row r="27" spans="1:5" ht="20.25">
      <c r="A27" s="53">
        <v>22</v>
      </c>
      <c r="B27" s="58" t="s">
        <v>277</v>
      </c>
      <c r="C27" s="65">
        <v>11</v>
      </c>
      <c r="D27" s="65">
        <v>10</v>
      </c>
      <c r="E27" s="66">
        <v>25682</v>
      </c>
    </row>
    <row r="28" spans="1:5" ht="20.25">
      <c r="A28" s="53">
        <v>23</v>
      </c>
      <c r="B28" s="58" t="s">
        <v>278</v>
      </c>
      <c r="C28" s="65">
        <v>271</v>
      </c>
      <c r="D28" s="65">
        <v>259</v>
      </c>
      <c r="E28" s="66">
        <v>140301</v>
      </c>
    </row>
    <row r="29" spans="1:5" ht="20.25">
      <c r="A29" s="53">
        <v>24</v>
      </c>
      <c r="B29" s="58" t="s">
        <v>279</v>
      </c>
      <c r="C29" s="65">
        <v>3</v>
      </c>
      <c r="D29" s="65">
        <v>3</v>
      </c>
      <c r="E29" s="66">
        <v>9192</v>
      </c>
    </row>
    <row r="30" spans="1:5" ht="20.25">
      <c r="A30" s="53">
        <v>25</v>
      </c>
      <c r="B30" s="58" t="s">
        <v>280</v>
      </c>
      <c r="C30" s="65">
        <v>30</v>
      </c>
      <c r="D30" s="65">
        <v>24</v>
      </c>
      <c r="E30" s="66">
        <v>61406</v>
      </c>
    </row>
    <row r="31" spans="1:5" ht="20.25">
      <c r="A31" s="53">
        <v>26</v>
      </c>
      <c r="B31" s="58" t="s">
        <v>358</v>
      </c>
      <c r="C31" s="65">
        <v>182</v>
      </c>
      <c r="D31" s="65">
        <v>181</v>
      </c>
      <c r="E31" s="66">
        <v>124692</v>
      </c>
    </row>
    <row r="32" spans="1:5" ht="20.25">
      <c r="A32" s="53">
        <v>27</v>
      </c>
      <c r="B32" s="58" t="s">
        <v>281</v>
      </c>
      <c r="C32" s="65">
        <v>508</v>
      </c>
      <c r="D32" s="65">
        <v>461</v>
      </c>
      <c r="E32" s="66">
        <v>483848</v>
      </c>
    </row>
    <row r="33" spans="1:5" ht="20.25">
      <c r="A33" s="53">
        <v>28</v>
      </c>
      <c r="B33" s="58" t="s">
        <v>282</v>
      </c>
      <c r="C33" s="65">
        <v>586</v>
      </c>
      <c r="D33" s="65">
        <v>483</v>
      </c>
      <c r="E33" s="66">
        <v>515943</v>
      </c>
    </row>
    <row r="34" spans="1:5" ht="20.25">
      <c r="A34" s="53">
        <v>29</v>
      </c>
      <c r="B34" s="58" t="s">
        <v>283</v>
      </c>
      <c r="C34" s="65">
        <v>446</v>
      </c>
      <c r="D34" s="65">
        <v>421</v>
      </c>
      <c r="E34" s="66">
        <v>356662</v>
      </c>
    </row>
    <row r="35" spans="1:5" ht="20.25">
      <c r="A35" s="53">
        <v>30</v>
      </c>
      <c r="B35" s="58" t="s">
        <v>284</v>
      </c>
      <c r="C35" s="65">
        <v>12</v>
      </c>
      <c r="D35" s="65">
        <v>11</v>
      </c>
      <c r="E35" s="66">
        <v>51126</v>
      </c>
    </row>
    <row r="36" spans="1:5" ht="20.25">
      <c r="A36" s="53">
        <v>31</v>
      </c>
      <c r="B36" s="58" t="s">
        <v>285</v>
      </c>
      <c r="C36" s="65">
        <v>104</v>
      </c>
      <c r="D36" s="65">
        <v>92</v>
      </c>
      <c r="E36" s="66">
        <v>117544</v>
      </c>
    </row>
    <row r="37" spans="1:5" ht="20.25">
      <c r="A37" s="53">
        <v>32</v>
      </c>
      <c r="B37" s="58" t="s">
        <v>286</v>
      </c>
      <c r="C37" s="65">
        <v>282</v>
      </c>
      <c r="D37" s="65">
        <v>236</v>
      </c>
      <c r="E37" s="66">
        <v>309885</v>
      </c>
    </row>
    <row r="38" spans="1:5" ht="20.25">
      <c r="A38" s="53">
        <v>33</v>
      </c>
      <c r="B38" s="58" t="s">
        <v>359</v>
      </c>
      <c r="C38" s="65">
        <v>49</v>
      </c>
      <c r="D38" s="65">
        <v>45</v>
      </c>
      <c r="E38" s="66">
        <v>137025</v>
      </c>
    </row>
    <row r="39" spans="1:5" ht="20.25">
      <c r="A39" s="53"/>
      <c r="B39" s="58" t="s">
        <v>87</v>
      </c>
      <c r="C39" s="67">
        <v>4583</v>
      </c>
      <c r="D39" s="67">
        <v>4081</v>
      </c>
      <c r="E39" s="68">
        <v>4740738</v>
      </c>
    </row>
    <row r="40" spans="1:5" ht="15.75">
      <c r="B40" s="61" t="s">
        <v>353</v>
      </c>
    </row>
  </sheetData>
  <mergeCells count="5">
    <mergeCell ref="A1:D1"/>
    <mergeCell ref="A3:A4"/>
    <mergeCell ref="B3:B4"/>
    <mergeCell ref="C3:D3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7"/>
  <sheetViews>
    <sheetView topLeftCell="A10" workbookViewId="0">
      <selection activeCell="D27" sqref="D27"/>
    </sheetView>
  </sheetViews>
  <sheetFormatPr defaultColWidth="19.85546875" defaultRowHeight="15"/>
  <cols>
    <col min="2" max="2" width="16.7109375" customWidth="1"/>
    <col min="3" max="3" width="24.5703125" customWidth="1"/>
    <col min="4" max="4" width="32" customWidth="1"/>
  </cols>
  <sheetData>
    <row r="1" spans="2:5">
      <c r="B1" s="559" t="s">
        <v>360</v>
      </c>
      <c r="C1" s="560"/>
      <c r="D1" s="561"/>
    </row>
    <row r="2" spans="2:5">
      <c r="B2" s="69" t="s">
        <v>361</v>
      </c>
      <c r="C2" s="69" t="s">
        <v>362</v>
      </c>
      <c r="D2" s="69" t="s">
        <v>363</v>
      </c>
      <c r="E2" s="70"/>
    </row>
    <row r="3" spans="2:5">
      <c r="B3" s="71">
        <v>1</v>
      </c>
      <c r="C3" s="72" t="s">
        <v>13</v>
      </c>
      <c r="D3" s="73">
        <v>2</v>
      </c>
    </row>
    <row r="4" spans="2:5">
      <c r="B4" s="71">
        <v>2</v>
      </c>
      <c r="C4" s="72" t="s">
        <v>15</v>
      </c>
      <c r="D4" s="74">
        <v>164</v>
      </c>
    </row>
    <row r="5" spans="2:5">
      <c r="B5" s="71">
        <v>3</v>
      </c>
      <c r="C5" s="72" t="s">
        <v>364</v>
      </c>
      <c r="D5" s="73">
        <v>1</v>
      </c>
    </row>
    <row r="6" spans="2:5">
      <c r="B6" s="71">
        <v>4</v>
      </c>
      <c r="C6" s="72" t="s">
        <v>365</v>
      </c>
      <c r="D6" s="73">
        <v>1</v>
      </c>
    </row>
    <row r="7" spans="2:5">
      <c r="B7" s="71">
        <v>5</v>
      </c>
      <c r="C7" s="72" t="s">
        <v>93</v>
      </c>
      <c r="D7" s="74">
        <v>31264</v>
      </c>
    </row>
    <row r="8" spans="2:5">
      <c r="B8" s="71">
        <v>6</v>
      </c>
      <c r="C8" s="72" t="s">
        <v>26</v>
      </c>
      <c r="D8" s="74">
        <v>1347</v>
      </c>
    </row>
    <row r="9" spans="2:5">
      <c r="B9" s="71">
        <v>7</v>
      </c>
      <c r="C9" s="72" t="s">
        <v>366</v>
      </c>
      <c r="D9" s="73">
        <v>3</v>
      </c>
    </row>
    <row r="10" spans="2:5">
      <c r="B10" s="71">
        <v>8</v>
      </c>
      <c r="C10" s="72" t="s">
        <v>367</v>
      </c>
      <c r="D10" s="73">
        <v>118</v>
      </c>
    </row>
    <row r="11" spans="2:5">
      <c r="B11" s="71">
        <v>9</v>
      </c>
      <c r="C11" s="72" t="s">
        <v>368</v>
      </c>
      <c r="D11" s="74">
        <v>123</v>
      </c>
    </row>
    <row r="12" spans="2:5">
      <c r="B12" s="71">
        <v>10</v>
      </c>
      <c r="C12" s="72" t="s">
        <v>32</v>
      </c>
      <c r="D12" s="73">
        <v>26</v>
      </c>
    </row>
    <row r="13" spans="2:5">
      <c r="B13" s="71">
        <v>11</v>
      </c>
      <c r="C13" s="72" t="s">
        <v>34</v>
      </c>
      <c r="D13" s="73">
        <v>20</v>
      </c>
    </row>
    <row r="14" spans="2:5">
      <c r="B14" s="71">
        <v>12</v>
      </c>
      <c r="C14" s="72" t="s">
        <v>369</v>
      </c>
      <c r="D14" s="73">
        <v>251</v>
      </c>
    </row>
    <row r="15" spans="2:5">
      <c r="B15" s="71">
        <v>13</v>
      </c>
      <c r="C15" s="72" t="s">
        <v>370</v>
      </c>
      <c r="D15" s="74">
        <v>1162</v>
      </c>
    </row>
    <row r="16" spans="2:5" ht="28.5">
      <c r="B16" s="71">
        <v>14</v>
      </c>
      <c r="C16" s="72" t="s">
        <v>371</v>
      </c>
      <c r="D16" s="74">
        <v>8179</v>
      </c>
    </row>
    <row r="17" spans="2:4" ht="28.5">
      <c r="B17" s="71">
        <v>15</v>
      </c>
      <c r="C17" s="72" t="s">
        <v>35</v>
      </c>
      <c r="D17" s="74">
        <v>362</v>
      </c>
    </row>
    <row r="18" spans="2:4" ht="28.5">
      <c r="B18" s="71">
        <v>16</v>
      </c>
      <c r="C18" s="72" t="s">
        <v>372</v>
      </c>
      <c r="D18" s="73">
        <v>33420</v>
      </c>
    </row>
    <row r="19" spans="2:4">
      <c r="B19" s="71">
        <v>17</v>
      </c>
      <c r="C19" s="72" t="s">
        <v>37</v>
      </c>
      <c r="D19" s="73">
        <v>80</v>
      </c>
    </row>
    <row r="20" spans="2:4">
      <c r="B20" s="71">
        <v>18</v>
      </c>
      <c r="C20" s="72" t="s">
        <v>43</v>
      </c>
      <c r="D20" s="74">
        <v>72939</v>
      </c>
    </row>
    <row r="21" spans="2:4">
      <c r="B21" s="71">
        <v>19</v>
      </c>
      <c r="C21" s="72" t="s">
        <v>44</v>
      </c>
      <c r="D21" s="74">
        <v>14440</v>
      </c>
    </row>
    <row r="22" spans="2:4">
      <c r="B22" s="71">
        <v>20</v>
      </c>
      <c r="C22" s="72" t="s">
        <v>47</v>
      </c>
      <c r="D22" s="74">
        <v>6673</v>
      </c>
    </row>
    <row r="23" spans="2:4">
      <c r="B23" s="71">
        <v>21</v>
      </c>
      <c r="C23" s="72" t="s">
        <v>373</v>
      </c>
      <c r="D23" s="73">
        <v>2</v>
      </c>
    </row>
    <row r="24" spans="2:4">
      <c r="B24" s="71">
        <v>22</v>
      </c>
      <c r="C24" s="72" t="s">
        <v>51</v>
      </c>
      <c r="D24" s="74">
        <v>7092</v>
      </c>
    </row>
    <row r="25" spans="2:4">
      <c r="B25" s="71">
        <v>23</v>
      </c>
      <c r="C25" s="72" t="s">
        <v>374</v>
      </c>
      <c r="D25" s="73">
        <v>1062</v>
      </c>
    </row>
    <row r="26" spans="2:4">
      <c r="B26" s="71">
        <v>24</v>
      </c>
      <c r="C26" s="72" t="s">
        <v>375</v>
      </c>
      <c r="D26" s="25">
        <v>1295</v>
      </c>
    </row>
    <row r="27" spans="2:4">
      <c r="B27" s="71"/>
      <c r="C27" s="75" t="s">
        <v>84</v>
      </c>
      <c r="D27" s="76">
        <f>SUM(D3:D26)</f>
        <v>180026</v>
      </c>
    </row>
  </sheetData>
  <mergeCells count="1">
    <mergeCell ref="B1:D1"/>
  </mergeCells>
  <hyperlinks>
    <hyperlink ref="D23" r:id="rId1" display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2&amp;PageNumber=1"/>
    <hyperlink ref="D3" r:id="rId2" display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/>
    <hyperlink ref="D5" r:id="rId3" display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/>
    <hyperlink ref="D6" r:id="rId4" display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/>
    <hyperlink ref="D9" r:id="rId5" display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/>
    <hyperlink ref="D10" r:id="rId6" display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/>
    <hyperlink ref="D12" r:id="rId7" display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/>
    <hyperlink ref="D13" r:id="rId8" display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/>
    <hyperlink ref="D19" r:id="rId9" display="http://www.bhoomi.karnataka.gov.in/bankreports/Reserved.ReportViewerWebControl.axd?ReportSession=2vj1pya53hd0lwmgqnbeqfyr&amp;ControlID=b6f9d5444fc14e98a72897d243884e0b&amp;Culture=2057&amp;UICulture=2057&amp;ReportStack=1&amp;OpType=ReportArea&amp;Controller=ctl00_ContentPlaceHolder1_rptviewer&amp;LinkTarget=_top&amp;&amp;ZoomMode=Percent&amp;ZoomPct=100&amp;ActionType=PageNav&amp;ActionParam=1&amp;PageNumber=2"/>
    <hyperlink ref="D4" r:id="rId10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/>
    <hyperlink ref="D7" r:id="rId11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/>
    <hyperlink ref="D8" r:id="rId12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/>
    <hyperlink ref="D11" r:id="rId13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/>
    <hyperlink ref="D15" r:id="rId14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/>
    <hyperlink ref="D16" r:id="rId15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/>
    <hyperlink ref="D17" r:id="rId16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1&amp;PageNumber=2"/>
    <hyperlink ref="D20" r:id="rId17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2&amp;PageNumber=1"/>
    <hyperlink ref="D21" r:id="rId18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2&amp;PageNumber=1"/>
    <hyperlink ref="D22" r:id="rId19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2&amp;PageNumber=1"/>
    <hyperlink ref="D24" r:id="rId20" display="http://www.bhoomi.karnataka.gov.in/bankreports/Reserved.ReportViewerWebControl.axd?ReportSession=fkwogd551y2rao55h0vuj345&amp;ControlID=4f8b65449c1f44538805c8c17c643acb&amp;Culture=2057&amp;UICulture=2057&amp;ReportStack=1&amp;OpType=ReportArea&amp;Controller=ctl00_ContentPlaceHolder1_rptviewer&amp;LinkTarget=_top&amp;&amp;ZoomMode=Percent&amp;ZoomPct=100&amp;ActionType=PageNav&amp;ActionParam=2&amp;PageNumber=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BKG-STATS</vt:lpstr>
      <vt:lpstr>annex-A</vt:lpstr>
      <vt:lpstr>B</vt:lpstr>
      <vt:lpstr>C</vt:lpstr>
      <vt:lpstr>D-1</vt:lpstr>
      <vt:lpstr>D-2</vt:lpstr>
      <vt:lpstr>E-1</vt:lpstr>
      <vt:lpstr>E-2</vt:lpstr>
      <vt:lpstr>F</vt:lpstr>
      <vt:lpstr>G</vt:lpstr>
      <vt:lpstr>H</vt:lpstr>
      <vt:lpstr>I</vt:lpstr>
      <vt:lpstr>J</vt:lpstr>
      <vt:lpstr>I-A AND B</vt:lpstr>
      <vt:lpstr>II-A</vt:lpstr>
      <vt:lpstr>II-B</vt:lpstr>
      <vt:lpstr>II-C</vt:lpstr>
      <vt:lpstr>II-D</vt:lpstr>
      <vt:lpstr>III</vt:lpstr>
      <vt:lpstr>IV</vt:lpstr>
      <vt:lpstr>X</vt:lpstr>
      <vt:lpstr>XI</vt:lpstr>
      <vt:lpstr>XII</vt:lpstr>
      <vt:lpstr>XIII</vt:lpstr>
      <vt:lpstr>XV</vt:lpstr>
      <vt:lpstr>XVI</vt:lpstr>
      <vt:lpstr>XVII</vt:lpstr>
      <vt:lpstr>XVII-A</vt:lpstr>
      <vt:lpstr>XVIII-1</vt:lpstr>
      <vt:lpstr>XVIII-2</vt:lpstr>
      <vt:lpstr>XVIII-3</vt:lpstr>
      <vt:lpstr>XVIII-4</vt:lpstr>
      <vt:lpstr>XVIII-5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2014-12-01T11:02:00Z</dcterms:modified>
</cp:coreProperties>
</file>