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omments6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8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6" activeTab="9"/>
  </bookViews>
  <sheets>
    <sheet name="Bkg St." sheetId="28" r:id="rId1"/>
    <sheet name="Ann 1 - Aadhaar-Mob Seeding" sheetId="27" r:id="rId2"/>
    <sheet name="Ann2 - PMJDY" sheetId="29" r:id="rId3"/>
    <sheet name="Ann2 cont. - PMJDY" sheetId="30" r:id="rId4"/>
    <sheet name="Ann 3 - SSS" sheetId="33" r:id="rId5"/>
    <sheet name="Ann3 cont. - SSS" sheetId="32" r:id="rId6"/>
    <sheet name="Ann 3 cont - SSS" sheetId="31" r:id="rId7"/>
    <sheet name="Ann 3 con - Claims" sheetId="34" r:id="rId8"/>
    <sheet name="Ann 4 - Above 5000" sheetId="36" r:id="rId9"/>
    <sheet name="Ann 4 contd. - Above 5000" sheetId="57" r:id="rId10"/>
    <sheet name="Ann 5 - MUDRA" sheetId="37" r:id="rId11"/>
    <sheet name="Ann 6 - SUI" sheetId="38" r:id="rId12"/>
    <sheet name="Ann 15 &amp; 16 - Br-Dep-Adv-CDR" sheetId="39" r:id="rId13"/>
    <sheet name="Ann 17 - Out. - Priority" sheetId="40" r:id="rId14"/>
    <sheet name="Out. - Non-Priority" sheetId="58" r:id="rId15"/>
    <sheet name="Ann 18 - SF-MF,SC-ST, DRI" sheetId="41" r:id="rId16"/>
    <sheet name="Ann 33 - ACP - Priority" sheetId="42" r:id="rId17"/>
    <sheet name="ACP - Non-Priority" sheetId="59" r:id="rId18"/>
    <sheet name="Ann 34 - KCC" sheetId="43" r:id="rId19"/>
    <sheet name="Ann 35 - Minorities" sheetId="44" r:id="rId20"/>
    <sheet name="Ann 36 - Women-Ex Ser." sheetId="45" r:id="rId21"/>
    <sheet name="Ann 39 - PMEGP" sheetId="46" r:id="rId22"/>
    <sheet name="Ann 40 - NPA" sheetId="49" r:id="rId23"/>
    <sheet name="Ann 41 - RR ACTs" sheetId="48" r:id="rId24"/>
    <sheet name="Ann 41 cont. - Pendency" sheetId="47" r:id="rId25"/>
    <sheet name="Ann 42 - LBS-MIS-I" sheetId="52" r:id="rId26"/>
    <sheet name="Ann 42 contd. - LBS-MIS-II" sheetId="51" r:id="rId27"/>
    <sheet name="Ann 42 cont. - LBS-MIS-III" sheetId="50" r:id="rId28"/>
    <sheet name="Ann 43 - SHG-Comm." sheetId="53" r:id="rId29"/>
    <sheet name="Ann 43 contd. - SHG - RRBs" sheetId="56" r:id="rId30"/>
    <sheet name="Ann 43 cont. -SHG -  CO OP" sheetId="55" r:id="rId31"/>
    <sheet name="Ann 43 con. - SHG - TOTAL" sheetId="54" r:id="rId32"/>
  </sheets>
  <externalReferences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calcPr calcId="124519"/>
</workbook>
</file>

<file path=xl/calcChain.xml><?xml version="1.0" encoding="utf-8"?>
<calcChain xmlns="http://schemas.openxmlformats.org/spreadsheetml/2006/main">
  <c r="W79" i="59"/>
  <c r="V79"/>
  <c r="T79"/>
  <c r="S79"/>
  <c r="R79"/>
  <c r="P79"/>
  <c r="O79"/>
  <c r="N79"/>
  <c r="L79"/>
  <c r="K79"/>
  <c r="J79"/>
  <c r="H79"/>
  <c r="G79"/>
  <c r="F79"/>
  <c r="D79"/>
  <c r="C79"/>
  <c r="W78"/>
  <c r="V78"/>
  <c r="U78"/>
  <c r="U79" s="1"/>
  <c r="T78"/>
  <c r="S78"/>
  <c r="R78"/>
  <c r="Q78"/>
  <c r="Q79" s="1"/>
  <c r="P78"/>
  <c r="O78"/>
  <c r="N78"/>
  <c r="M78"/>
  <c r="M79" s="1"/>
  <c r="L78"/>
  <c r="K78"/>
  <c r="J78"/>
  <c r="I78"/>
  <c r="I79" s="1"/>
  <c r="H78"/>
  <c r="G78"/>
  <c r="F78"/>
  <c r="E78"/>
  <c r="E79" s="1"/>
  <c r="D78"/>
  <c r="C78"/>
  <c r="V77"/>
  <c r="R77"/>
  <c r="N77"/>
  <c r="J77"/>
  <c r="F77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W74"/>
  <c r="W77" s="1"/>
  <c r="V74"/>
  <c r="U74"/>
  <c r="U77" s="1"/>
  <c r="T74"/>
  <c r="T77" s="1"/>
  <c r="S74"/>
  <c r="S77" s="1"/>
  <c r="R74"/>
  <c r="Q74"/>
  <c r="Q77" s="1"/>
  <c r="P74"/>
  <c r="P77" s="1"/>
  <c r="O74"/>
  <c r="O77" s="1"/>
  <c r="N74"/>
  <c r="M74"/>
  <c r="M77" s="1"/>
  <c r="L74"/>
  <c r="L77" s="1"/>
  <c r="K74"/>
  <c r="K77" s="1"/>
  <c r="J74"/>
  <c r="I74"/>
  <c r="I77" s="1"/>
  <c r="H74"/>
  <c r="H77" s="1"/>
  <c r="G74"/>
  <c r="G77" s="1"/>
  <c r="F74"/>
  <c r="E74"/>
  <c r="E77" s="1"/>
  <c r="D74"/>
  <c r="D77" s="1"/>
  <c r="C74"/>
  <c r="C77" s="1"/>
  <c r="T70"/>
  <c r="P70"/>
  <c r="L70"/>
  <c r="H70"/>
  <c r="D70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C69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W67"/>
  <c r="W70" s="1"/>
  <c r="V67"/>
  <c r="V70" s="1"/>
  <c r="U67"/>
  <c r="U70" s="1"/>
  <c r="T67"/>
  <c r="S67"/>
  <c r="S70" s="1"/>
  <c r="R67"/>
  <c r="R70" s="1"/>
  <c r="Q67"/>
  <c r="Q70" s="1"/>
  <c r="P67"/>
  <c r="O67"/>
  <c r="O70" s="1"/>
  <c r="N67"/>
  <c r="N70" s="1"/>
  <c r="M67"/>
  <c r="M70" s="1"/>
  <c r="L67"/>
  <c r="K67"/>
  <c r="K70" s="1"/>
  <c r="J67"/>
  <c r="J70" s="1"/>
  <c r="I67"/>
  <c r="I70" s="1"/>
  <c r="H67"/>
  <c r="G67"/>
  <c r="G70" s="1"/>
  <c r="F67"/>
  <c r="F70" s="1"/>
  <c r="E67"/>
  <c r="E70" s="1"/>
  <c r="D67"/>
  <c r="C67"/>
  <c r="C70" s="1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W49"/>
  <c r="W65" s="1"/>
  <c r="V49"/>
  <c r="V65" s="1"/>
  <c r="U49"/>
  <c r="T49"/>
  <c r="T65" s="1"/>
  <c r="S49"/>
  <c r="S65" s="1"/>
  <c r="R49"/>
  <c r="R65" s="1"/>
  <c r="Q49"/>
  <c r="P49"/>
  <c r="P65" s="1"/>
  <c r="O49"/>
  <c r="O65" s="1"/>
  <c r="N49"/>
  <c r="N65" s="1"/>
  <c r="M49"/>
  <c r="L49"/>
  <c r="L65" s="1"/>
  <c r="K49"/>
  <c r="K65" s="1"/>
  <c r="J49"/>
  <c r="J65" s="1"/>
  <c r="I49"/>
  <c r="H49"/>
  <c r="H65" s="1"/>
  <c r="G49"/>
  <c r="G65" s="1"/>
  <c r="F49"/>
  <c r="F65" s="1"/>
  <c r="E49"/>
  <c r="D49"/>
  <c r="D65" s="1"/>
  <c r="C49"/>
  <c r="C65" s="1"/>
  <c r="W48"/>
  <c r="V48"/>
  <c r="U48"/>
  <c r="U65" s="1"/>
  <c r="T48"/>
  <c r="S48"/>
  <c r="R48"/>
  <c r="Q48"/>
  <c r="Q65" s="1"/>
  <c r="P48"/>
  <c r="O48"/>
  <c r="N48"/>
  <c r="M48"/>
  <c r="M65" s="1"/>
  <c r="L48"/>
  <c r="K48"/>
  <c r="J48"/>
  <c r="I48"/>
  <c r="I65" s="1"/>
  <c r="H48"/>
  <c r="G48"/>
  <c r="F48"/>
  <c r="E48"/>
  <c r="E65" s="1"/>
  <c r="D48"/>
  <c r="C48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W18"/>
  <c r="W38" s="1"/>
  <c r="V18"/>
  <c r="V38" s="1"/>
  <c r="U18"/>
  <c r="U38" s="1"/>
  <c r="T18"/>
  <c r="T38" s="1"/>
  <c r="S18"/>
  <c r="S38" s="1"/>
  <c r="R18"/>
  <c r="R38" s="1"/>
  <c r="Q18"/>
  <c r="Q38" s="1"/>
  <c r="P18"/>
  <c r="P38" s="1"/>
  <c r="O18"/>
  <c r="O38" s="1"/>
  <c r="N18"/>
  <c r="N38" s="1"/>
  <c r="M18"/>
  <c r="M38" s="1"/>
  <c r="L18"/>
  <c r="L38" s="1"/>
  <c r="K18"/>
  <c r="K38" s="1"/>
  <c r="J18"/>
  <c r="J38" s="1"/>
  <c r="I18"/>
  <c r="I38" s="1"/>
  <c r="H18"/>
  <c r="H38" s="1"/>
  <c r="G18"/>
  <c r="G38" s="1"/>
  <c r="F18"/>
  <c r="F38" s="1"/>
  <c r="E18"/>
  <c r="E38" s="1"/>
  <c r="D18"/>
  <c r="D38" s="1"/>
  <c r="C18"/>
  <c r="C38" s="1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W12"/>
  <c r="W16" s="1"/>
  <c r="V12"/>
  <c r="U12"/>
  <c r="T12"/>
  <c r="S12"/>
  <c r="S16" s="1"/>
  <c r="R12"/>
  <c r="Q12"/>
  <c r="P12"/>
  <c r="O12"/>
  <c r="O16" s="1"/>
  <c r="N12"/>
  <c r="M12"/>
  <c r="L12"/>
  <c r="K12"/>
  <c r="K16" s="1"/>
  <c r="J12"/>
  <c r="I12"/>
  <c r="H12"/>
  <c r="G12"/>
  <c r="G16" s="1"/>
  <c r="F12"/>
  <c r="E12"/>
  <c r="D12"/>
  <c r="C12"/>
  <c r="C16" s="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W9"/>
  <c r="V9"/>
  <c r="V16" s="1"/>
  <c r="V71" s="1"/>
  <c r="V72" s="1"/>
  <c r="V80" s="1"/>
  <c r="U9"/>
  <c r="U16" s="1"/>
  <c r="T9"/>
  <c r="T16" s="1"/>
  <c r="S9"/>
  <c r="R9"/>
  <c r="R16" s="1"/>
  <c r="R71" s="1"/>
  <c r="R72" s="1"/>
  <c r="R80" s="1"/>
  <c r="Q9"/>
  <c r="Q16" s="1"/>
  <c r="P9"/>
  <c r="P16" s="1"/>
  <c r="O9"/>
  <c r="N9"/>
  <c r="N16" s="1"/>
  <c r="N71" s="1"/>
  <c r="N72" s="1"/>
  <c r="N80" s="1"/>
  <c r="M9"/>
  <c r="M16" s="1"/>
  <c r="L9"/>
  <c r="L16" s="1"/>
  <c r="K9"/>
  <c r="J9"/>
  <c r="J16" s="1"/>
  <c r="J71" s="1"/>
  <c r="J72" s="1"/>
  <c r="J80" s="1"/>
  <c r="I9"/>
  <c r="I16" s="1"/>
  <c r="H9"/>
  <c r="H16" s="1"/>
  <c r="G9"/>
  <c r="F9"/>
  <c r="F16" s="1"/>
  <c r="F71" s="1"/>
  <c r="F72" s="1"/>
  <c r="F80" s="1"/>
  <c r="E9"/>
  <c r="E16" s="1"/>
  <c r="D9"/>
  <c r="D16" s="1"/>
  <c r="C9"/>
  <c r="O75" i="58"/>
  <c r="K75"/>
  <c r="G75"/>
  <c r="C75"/>
  <c r="P74"/>
  <c r="P75" s="1"/>
  <c r="O74"/>
  <c r="N74"/>
  <c r="N75" s="1"/>
  <c r="M74"/>
  <c r="M75" s="1"/>
  <c r="L74"/>
  <c r="L75" s="1"/>
  <c r="K74"/>
  <c r="J74"/>
  <c r="J75" s="1"/>
  <c r="I74"/>
  <c r="I75" s="1"/>
  <c r="H74"/>
  <c r="H75" s="1"/>
  <c r="G74"/>
  <c r="F74"/>
  <c r="F75" s="1"/>
  <c r="E74"/>
  <c r="E75" s="1"/>
  <c r="D74"/>
  <c r="D75" s="1"/>
  <c r="C74"/>
  <c r="P72"/>
  <c r="O72"/>
  <c r="N72"/>
  <c r="M72"/>
  <c r="L72"/>
  <c r="K72"/>
  <c r="J72"/>
  <c r="I72"/>
  <c r="H72"/>
  <c r="G72"/>
  <c r="F72"/>
  <c r="E72"/>
  <c r="D72"/>
  <c r="C72"/>
  <c r="P71"/>
  <c r="O71"/>
  <c r="N71"/>
  <c r="M71"/>
  <c r="L71"/>
  <c r="K71"/>
  <c r="J71"/>
  <c r="I71"/>
  <c r="H71"/>
  <c r="G71"/>
  <c r="F71"/>
  <c r="E71"/>
  <c r="D71"/>
  <c r="C71"/>
  <c r="P70"/>
  <c r="P73" s="1"/>
  <c r="O70"/>
  <c r="O73" s="1"/>
  <c r="N70"/>
  <c r="N73" s="1"/>
  <c r="M70"/>
  <c r="M73" s="1"/>
  <c r="L70"/>
  <c r="L73" s="1"/>
  <c r="K70"/>
  <c r="K73" s="1"/>
  <c r="J70"/>
  <c r="J73" s="1"/>
  <c r="I70"/>
  <c r="I73" s="1"/>
  <c r="H70"/>
  <c r="H73" s="1"/>
  <c r="G70"/>
  <c r="G73" s="1"/>
  <c r="F70"/>
  <c r="F73" s="1"/>
  <c r="E70"/>
  <c r="E73" s="1"/>
  <c r="D70"/>
  <c r="D73" s="1"/>
  <c r="C70"/>
  <c r="C73" s="1"/>
  <c r="P65"/>
  <c r="O65"/>
  <c r="N65"/>
  <c r="M65"/>
  <c r="L65"/>
  <c r="K65"/>
  <c r="J65"/>
  <c r="I65"/>
  <c r="H65"/>
  <c r="G65"/>
  <c r="F65"/>
  <c r="E65"/>
  <c r="D65"/>
  <c r="C65"/>
  <c r="P64"/>
  <c r="O64"/>
  <c r="N64"/>
  <c r="M64"/>
  <c r="L64"/>
  <c r="K64"/>
  <c r="J64"/>
  <c r="I64"/>
  <c r="H64"/>
  <c r="G64"/>
  <c r="F64"/>
  <c r="E64"/>
  <c r="D64"/>
  <c r="C64"/>
  <c r="P63"/>
  <c r="P66" s="1"/>
  <c r="O63"/>
  <c r="O66" s="1"/>
  <c r="N63"/>
  <c r="N66" s="1"/>
  <c r="M63"/>
  <c r="M66" s="1"/>
  <c r="L63"/>
  <c r="L66" s="1"/>
  <c r="K63"/>
  <c r="K66" s="1"/>
  <c r="J63"/>
  <c r="J66" s="1"/>
  <c r="I63"/>
  <c r="I66" s="1"/>
  <c r="H63"/>
  <c r="H66" s="1"/>
  <c r="G63"/>
  <c r="G66" s="1"/>
  <c r="F63"/>
  <c r="F66" s="1"/>
  <c r="E63"/>
  <c r="E66" s="1"/>
  <c r="D63"/>
  <c r="D66" s="1"/>
  <c r="C63"/>
  <c r="C66" s="1"/>
  <c r="P60"/>
  <c r="O60"/>
  <c r="N60"/>
  <c r="M60"/>
  <c r="L60"/>
  <c r="K60"/>
  <c r="J60"/>
  <c r="I60"/>
  <c r="H60"/>
  <c r="G60"/>
  <c r="F60"/>
  <c r="E60"/>
  <c r="D60"/>
  <c r="C60"/>
  <c r="P59"/>
  <c r="O59"/>
  <c r="N59"/>
  <c r="M59"/>
  <c r="L59"/>
  <c r="K59"/>
  <c r="J59"/>
  <c r="I59"/>
  <c r="H59"/>
  <c r="G59"/>
  <c r="F59"/>
  <c r="E59"/>
  <c r="D59"/>
  <c r="C59"/>
  <c r="P58"/>
  <c r="O58"/>
  <c r="N58"/>
  <c r="M58"/>
  <c r="L58"/>
  <c r="K58"/>
  <c r="J58"/>
  <c r="I58"/>
  <c r="H58"/>
  <c r="G58"/>
  <c r="F58"/>
  <c r="E58"/>
  <c r="D58"/>
  <c r="C58"/>
  <c r="P57"/>
  <c r="O57"/>
  <c r="N57"/>
  <c r="M57"/>
  <c r="L57"/>
  <c r="K57"/>
  <c r="J57"/>
  <c r="I57"/>
  <c r="H57"/>
  <c r="G57"/>
  <c r="F57"/>
  <c r="E57"/>
  <c r="D57"/>
  <c r="C57"/>
  <c r="P56"/>
  <c r="O56"/>
  <c r="N56"/>
  <c r="M56"/>
  <c r="L56"/>
  <c r="K56"/>
  <c r="J56"/>
  <c r="I56"/>
  <c r="H56"/>
  <c r="G56"/>
  <c r="F56"/>
  <c r="E56"/>
  <c r="D56"/>
  <c r="C56"/>
  <c r="P55"/>
  <c r="O55"/>
  <c r="N55"/>
  <c r="M55"/>
  <c r="L55"/>
  <c r="K55"/>
  <c r="J55"/>
  <c r="I55"/>
  <c r="H55"/>
  <c r="G55"/>
  <c r="F55"/>
  <c r="E55"/>
  <c r="D55"/>
  <c r="C55"/>
  <c r="P54"/>
  <c r="O54"/>
  <c r="N54"/>
  <c r="M54"/>
  <c r="L54"/>
  <c r="K54"/>
  <c r="J54"/>
  <c r="I54"/>
  <c r="H54"/>
  <c r="G54"/>
  <c r="F54"/>
  <c r="E54"/>
  <c r="D54"/>
  <c r="C54"/>
  <c r="P53"/>
  <c r="O53"/>
  <c r="N53"/>
  <c r="M53"/>
  <c r="L53"/>
  <c r="K53"/>
  <c r="J53"/>
  <c r="I53"/>
  <c r="H53"/>
  <c r="G53"/>
  <c r="F53"/>
  <c r="E53"/>
  <c r="D53"/>
  <c r="C53"/>
  <c r="P52"/>
  <c r="O52"/>
  <c r="N52"/>
  <c r="M52"/>
  <c r="L52"/>
  <c r="K52"/>
  <c r="J52"/>
  <c r="I52"/>
  <c r="H52"/>
  <c r="G52"/>
  <c r="F52"/>
  <c r="E52"/>
  <c r="D52"/>
  <c r="C52"/>
  <c r="P51"/>
  <c r="O51"/>
  <c r="N51"/>
  <c r="M51"/>
  <c r="L51"/>
  <c r="K51"/>
  <c r="J51"/>
  <c r="I51"/>
  <c r="H51"/>
  <c r="G51"/>
  <c r="F51"/>
  <c r="E51"/>
  <c r="D51"/>
  <c r="C51"/>
  <c r="P50"/>
  <c r="O50"/>
  <c r="N50"/>
  <c r="M50"/>
  <c r="L50"/>
  <c r="K50"/>
  <c r="J50"/>
  <c r="I50"/>
  <c r="H50"/>
  <c r="G50"/>
  <c r="F50"/>
  <c r="E50"/>
  <c r="D50"/>
  <c r="C50"/>
  <c r="P49"/>
  <c r="O49"/>
  <c r="N49"/>
  <c r="M49"/>
  <c r="L49"/>
  <c r="K49"/>
  <c r="J49"/>
  <c r="I49"/>
  <c r="H49"/>
  <c r="G49"/>
  <c r="F49"/>
  <c r="E49"/>
  <c r="D49"/>
  <c r="C49"/>
  <c r="P48"/>
  <c r="O48"/>
  <c r="N48"/>
  <c r="M48"/>
  <c r="L48"/>
  <c r="K48"/>
  <c r="J48"/>
  <c r="I48"/>
  <c r="H48"/>
  <c r="G48"/>
  <c r="F48"/>
  <c r="E48"/>
  <c r="D48"/>
  <c r="C48"/>
  <c r="P47"/>
  <c r="O47"/>
  <c r="N47"/>
  <c r="M47"/>
  <c r="L47"/>
  <c r="K47"/>
  <c r="J47"/>
  <c r="I47"/>
  <c r="H47"/>
  <c r="G47"/>
  <c r="F47"/>
  <c r="E47"/>
  <c r="D47"/>
  <c r="C47"/>
  <c r="P46"/>
  <c r="O46"/>
  <c r="N46"/>
  <c r="M46"/>
  <c r="L46"/>
  <c r="K46"/>
  <c r="J46"/>
  <c r="I46"/>
  <c r="H46"/>
  <c r="G46"/>
  <c r="F46"/>
  <c r="E46"/>
  <c r="D46"/>
  <c r="C46"/>
  <c r="P45"/>
  <c r="O45"/>
  <c r="N45"/>
  <c r="M45"/>
  <c r="L45"/>
  <c r="K45"/>
  <c r="J45"/>
  <c r="I45"/>
  <c r="H45"/>
  <c r="G45"/>
  <c r="F45"/>
  <c r="E45"/>
  <c r="D45"/>
  <c r="C45"/>
  <c r="P44"/>
  <c r="P61" s="1"/>
  <c r="O44"/>
  <c r="O61" s="1"/>
  <c r="N44"/>
  <c r="N61" s="1"/>
  <c r="M44"/>
  <c r="M61" s="1"/>
  <c r="L44"/>
  <c r="L61" s="1"/>
  <c r="K44"/>
  <c r="K61" s="1"/>
  <c r="J44"/>
  <c r="J61" s="1"/>
  <c r="I44"/>
  <c r="I61" s="1"/>
  <c r="H44"/>
  <c r="H61" s="1"/>
  <c r="G44"/>
  <c r="G61" s="1"/>
  <c r="F44"/>
  <c r="F61" s="1"/>
  <c r="E44"/>
  <c r="E61" s="1"/>
  <c r="D44"/>
  <c r="D61" s="1"/>
  <c r="C44"/>
  <c r="C61" s="1"/>
  <c r="P35"/>
  <c r="O35"/>
  <c r="N35"/>
  <c r="M35"/>
  <c r="L35"/>
  <c r="K35"/>
  <c r="J35"/>
  <c r="I35"/>
  <c r="H35"/>
  <c r="G35"/>
  <c r="F35"/>
  <c r="E35"/>
  <c r="D35"/>
  <c r="C35"/>
  <c r="P34"/>
  <c r="O34"/>
  <c r="N34"/>
  <c r="M34"/>
  <c r="L34"/>
  <c r="K34"/>
  <c r="J34"/>
  <c r="I34"/>
  <c r="H34"/>
  <c r="G34"/>
  <c r="F34"/>
  <c r="E34"/>
  <c r="D34"/>
  <c r="C34"/>
  <c r="P33"/>
  <c r="O33"/>
  <c r="N33"/>
  <c r="M33"/>
  <c r="L33"/>
  <c r="K33"/>
  <c r="J33"/>
  <c r="I33"/>
  <c r="H33"/>
  <c r="G33"/>
  <c r="F33"/>
  <c r="E33"/>
  <c r="D33"/>
  <c r="C33"/>
  <c r="P32"/>
  <c r="O32"/>
  <c r="N32"/>
  <c r="M32"/>
  <c r="L32"/>
  <c r="K32"/>
  <c r="J32"/>
  <c r="I32"/>
  <c r="H32"/>
  <c r="G32"/>
  <c r="F32"/>
  <c r="E32"/>
  <c r="D32"/>
  <c r="C32"/>
  <c r="P31"/>
  <c r="O31"/>
  <c r="N31"/>
  <c r="M31"/>
  <c r="L31"/>
  <c r="K31"/>
  <c r="J31"/>
  <c r="I31"/>
  <c r="H31"/>
  <c r="G31"/>
  <c r="F31"/>
  <c r="E31"/>
  <c r="D31"/>
  <c r="C31"/>
  <c r="P30"/>
  <c r="O30"/>
  <c r="N30"/>
  <c r="M30"/>
  <c r="L30"/>
  <c r="K30"/>
  <c r="J30"/>
  <c r="I30"/>
  <c r="H30"/>
  <c r="G30"/>
  <c r="F30"/>
  <c r="E30"/>
  <c r="D30"/>
  <c r="C30"/>
  <c r="P29"/>
  <c r="O29"/>
  <c r="N29"/>
  <c r="M29"/>
  <c r="L29"/>
  <c r="K29"/>
  <c r="J29"/>
  <c r="I29"/>
  <c r="H29"/>
  <c r="G29"/>
  <c r="F29"/>
  <c r="E29"/>
  <c r="D29"/>
  <c r="C29"/>
  <c r="P28"/>
  <c r="O28"/>
  <c r="N28"/>
  <c r="M28"/>
  <c r="L28"/>
  <c r="K28"/>
  <c r="J28"/>
  <c r="I28"/>
  <c r="H28"/>
  <c r="G28"/>
  <c r="F28"/>
  <c r="E28"/>
  <c r="D28"/>
  <c r="C28"/>
  <c r="P27"/>
  <c r="O27"/>
  <c r="N27"/>
  <c r="M27"/>
  <c r="L27"/>
  <c r="K27"/>
  <c r="J27"/>
  <c r="I27"/>
  <c r="H27"/>
  <c r="G27"/>
  <c r="F27"/>
  <c r="E27"/>
  <c r="D27"/>
  <c r="C27"/>
  <c r="P26"/>
  <c r="O26"/>
  <c r="N26"/>
  <c r="M26"/>
  <c r="L26"/>
  <c r="K26"/>
  <c r="J26"/>
  <c r="I26"/>
  <c r="H26"/>
  <c r="G26"/>
  <c r="F26"/>
  <c r="E26"/>
  <c r="D26"/>
  <c r="C26"/>
  <c r="P25"/>
  <c r="O25"/>
  <c r="N25"/>
  <c r="M25"/>
  <c r="L25"/>
  <c r="K25"/>
  <c r="J25"/>
  <c r="I25"/>
  <c r="H25"/>
  <c r="G25"/>
  <c r="F25"/>
  <c r="E25"/>
  <c r="D25"/>
  <c r="C25"/>
  <c r="P24"/>
  <c r="O24"/>
  <c r="N24"/>
  <c r="M24"/>
  <c r="L24"/>
  <c r="K24"/>
  <c r="J24"/>
  <c r="I24"/>
  <c r="H24"/>
  <c r="G24"/>
  <c r="F24"/>
  <c r="E24"/>
  <c r="D24"/>
  <c r="C24"/>
  <c r="P23"/>
  <c r="O23"/>
  <c r="N23"/>
  <c r="M23"/>
  <c r="L23"/>
  <c r="K23"/>
  <c r="J23"/>
  <c r="I23"/>
  <c r="H23"/>
  <c r="G23"/>
  <c r="F23"/>
  <c r="E23"/>
  <c r="D23"/>
  <c r="C23"/>
  <c r="P22"/>
  <c r="O22"/>
  <c r="N22"/>
  <c r="M22"/>
  <c r="L22"/>
  <c r="K22"/>
  <c r="J22"/>
  <c r="I22"/>
  <c r="H22"/>
  <c r="G22"/>
  <c r="F22"/>
  <c r="E22"/>
  <c r="D22"/>
  <c r="C22"/>
  <c r="P21"/>
  <c r="O21"/>
  <c r="N21"/>
  <c r="M21"/>
  <c r="L21"/>
  <c r="K21"/>
  <c r="J21"/>
  <c r="I21"/>
  <c r="H21"/>
  <c r="G21"/>
  <c r="F21"/>
  <c r="E21"/>
  <c r="D21"/>
  <c r="C21"/>
  <c r="P20"/>
  <c r="O20"/>
  <c r="N20"/>
  <c r="M20"/>
  <c r="L20"/>
  <c r="K20"/>
  <c r="J20"/>
  <c r="I20"/>
  <c r="H20"/>
  <c r="G20"/>
  <c r="F20"/>
  <c r="E20"/>
  <c r="D20"/>
  <c r="C20"/>
  <c r="P19"/>
  <c r="O19"/>
  <c r="N19"/>
  <c r="M19"/>
  <c r="L19"/>
  <c r="K19"/>
  <c r="J19"/>
  <c r="I19"/>
  <c r="H19"/>
  <c r="G19"/>
  <c r="F19"/>
  <c r="E19"/>
  <c r="D19"/>
  <c r="C19"/>
  <c r="P18"/>
  <c r="O18"/>
  <c r="N18"/>
  <c r="M18"/>
  <c r="L18"/>
  <c r="K18"/>
  <c r="J18"/>
  <c r="I18"/>
  <c r="H18"/>
  <c r="G18"/>
  <c r="F18"/>
  <c r="E18"/>
  <c r="D18"/>
  <c r="C18"/>
  <c r="P17"/>
  <c r="O17"/>
  <c r="N17"/>
  <c r="M17"/>
  <c r="L17"/>
  <c r="K17"/>
  <c r="J17"/>
  <c r="I17"/>
  <c r="H17"/>
  <c r="G17"/>
  <c r="F17"/>
  <c r="E17"/>
  <c r="D17"/>
  <c r="C17"/>
  <c r="P16"/>
  <c r="P36" s="1"/>
  <c r="O16"/>
  <c r="O36" s="1"/>
  <c r="N16"/>
  <c r="N36" s="1"/>
  <c r="M16"/>
  <c r="M36" s="1"/>
  <c r="L16"/>
  <c r="L36" s="1"/>
  <c r="K16"/>
  <c r="K36" s="1"/>
  <c r="J16"/>
  <c r="J36" s="1"/>
  <c r="I16"/>
  <c r="I36" s="1"/>
  <c r="H16"/>
  <c r="H36" s="1"/>
  <c r="G16"/>
  <c r="G36" s="1"/>
  <c r="F16"/>
  <c r="F36" s="1"/>
  <c r="E16"/>
  <c r="E36" s="1"/>
  <c r="D16"/>
  <c r="D36" s="1"/>
  <c r="C16"/>
  <c r="C36" s="1"/>
  <c r="P13"/>
  <c r="O13"/>
  <c r="N13"/>
  <c r="M13"/>
  <c r="L13"/>
  <c r="K13"/>
  <c r="J13"/>
  <c r="I13"/>
  <c r="H13"/>
  <c r="G13"/>
  <c r="F13"/>
  <c r="E13"/>
  <c r="D13"/>
  <c r="C13"/>
  <c r="P12"/>
  <c r="O12"/>
  <c r="N12"/>
  <c r="M12"/>
  <c r="L12"/>
  <c r="K12"/>
  <c r="J12"/>
  <c r="I12"/>
  <c r="H12"/>
  <c r="G12"/>
  <c r="F12"/>
  <c r="E12"/>
  <c r="D12"/>
  <c r="C12"/>
  <c r="P11"/>
  <c r="O11"/>
  <c r="N11"/>
  <c r="M11"/>
  <c r="L11"/>
  <c r="K11"/>
  <c r="J11"/>
  <c r="I11"/>
  <c r="H11"/>
  <c r="G11"/>
  <c r="F11"/>
  <c r="E11"/>
  <c r="D11"/>
  <c r="C11"/>
  <c r="P10"/>
  <c r="O10"/>
  <c r="N10"/>
  <c r="M10"/>
  <c r="L10"/>
  <c r="K10"/>
  <c r="J10"/>
  <c r="I10"/>
  <c r="H10"/>
  <c r="G10"/>
  <c r="F10"/>
  <c r="E10"/>
  <c r="D10"/>
  <c r="C10"/>
  <c r="P9"/>
  <c r="O9"/>
  <c r="N9"/>
  <c r="M9"/>
  <c r="L9"/>
  <c r="K9"/>
  <c r="J9"/>
  <c r="I9"/>
  <c r="H9"/>
  <c r="G9"/>
  <c r="F9"/>
  <c r="E9"/>
  <c r="D9"/>
  <c r="C9"/>
  <c r="P8"/>
  <c r="O8"/>
  <c r="N8"/>
  <c r="M8"/>
  <c r="L8"/>
  <c r="K8"/>
  <c r="J8"/>
  <c r="I8"/>
  <c r="H8"/>
  <c r="G8"/>
  <c r="F8"/>
  <c r="E8"/>
  <c r="D8"/>
  <c r="C8"/>
  <c r="P7"/>
  <c r="P14" s="1"/>
  <c r="P67" s="1"/>
  <c r="P68" s="1"/>
  <c r="P76" s="1"/>
  <c r="O7"/>
  <c r="O14" s="1"/>
  <c r="O67" s="1"/>
  <c r="O68" s="1"/>
  <c r="O76" s="1"/>
  <c r="N7"/>
  <c r="N14" s="1"/>
  <c r="M7"/>
  <c r="M14" s="1"/>
  <c r="L7"/>
  <c r="L14" s="1"/>
  <c r="L67" s="1"/>
  <c r="L68" s="1"/>
  <c r="L76" s="1"/>
  <c r="K7"/>
  <c r="K14" s="1"/>
  <c r="K67" s="1"/>
  <c r="K68" s="1"/>
  <c r="K76" s="1"/>
  <c r="J7"/>
  <c r="J14" s="1"/>
  <c r="I7"/>
  <c r="I14" s="1"/>
  <c r="H7"/>
  <c r="H14" s="1"/>
  <c r="H67" s="1"/>
  <c r="H68" s="1"/>
  <c r="H76" s="1"/>
  <c r="G7"/>
  <c r="G14" s="1"/>
  <c r="G67" s="1"/>
  <c r="G68" s="1"/>
  <c r="G76" s="1"/>
  <c r="F7"/>
  <c r="F14" s="1"/>
  <c r="E7"/>
  <c r="E14" s="1"/>
  <c r="D7"/>
  <c r="D14" s="1"/>
  <c r="D67" s="1"/>
  <c r="D68" s="1"/>
  <c r="D76" s="1"/>
  <c r="C7"/>
  <c r="C14" s="1"/>
  <c r="C67" s="1"/>
  <c r="C68" s="1"/>
  <c r="C76" s="1"/>
  <c r="G71" i="59" l="1"/>
  <c r="G72" s="1"/>
  <c r="G80" s="1"/>
  <c r="K71"/>
  <c r="K72" s="1"/>
  <c r="K80" s="1"/>
  <c r="S71"/>
  <c r="S72" s="1"/>
  <c r="S80" s="1"/>
  <c r="W71"/>
  <c r="W72" s="1"/>
  <c r="W80" s="1"/>
  <c r="E71"/>
  <c r="E72" s="1"/>
  <c r="E80" s="1"/>
  <c r="I71"/>
  <c r="I72" s="1"/>
  <c r="I80" s="1"/>
  <c r="M71"/>
  <c r="M72" s="1"/>
  <c r="M80" s="1"/>
  <c r="Q71"/>
  <c r="Q72" s="1"/>
  <c r="Q80" s="1"/>
  <c r="U71"/>
  <c r="U72" s="1"/>
  <c r="U80" s="1"/>
  <c r="C71"/>
  <c r="C72" s="1"/>
  <c r="C80" s="1"/>
  <c r="O71"/>
  <c r="O72" s="1"/>
  <c r="O80" s="1"/>
  <c r="D71"/>
  <c r="D72" s="1"/>
  <c r="D80" s="1"/>
  <c r="H71"/>
  <c r="H72" s="1"/>
  <c r="H80" s="1"/>
  <c r="L71"/>
  <c r="L72" s="1"/>
  <c r="L80" s="1"/>
  <c r="P71"/>
  <c r="P72" s="1"/>
  <c r="P80" s="1"/>
  <c r="T71"/>
  <c r="T72" s="1"/>
  <c r="T80" s="1"/>
  <c r="F67" i="58"/>
  <c r="F68" s="1"/>
  <c r="F76" s="1"/>
  <c r="J67"/>
  <c r="J68" s="1"/>
  <c r="J76" s="1"/>
  <c r="N67"/>
  <c r="N68" s="1"/>
  <c r="N76" s="1"/>
  <c r="E67"/>
  <c r="E68" s="1"/>
  <c r="E76" s="1"/>
  <c r="I67"/>
  <c r="I68" s="1"/>
  <c r="I76" s="1"/>
  <c r="M67"/>
  <c r="M68" s="1"/>
  <c r="M76" s="1"/>
  <c r="D39" i="54" l="1"/>
  <c r="C39"/>
  <c r="D38"/>
  <c r="C38"/>
  <c r="D37"/>
  <c r="C37"/>
  <c r="D36"/>
  <c r="C36"/>
  <c r="D34"/>
  <c r="C34"/>
  <c r="D33"/>
  <c r="C33"/>
  <c r="D32"/>
  <c r="C32"/>
  <c r="D31"/>
  <c r="C31"/>
  <c r="D30"/>
  <c r="C30"/>
  <c r="D29"/>
  <c r="C29"/>
  <c r="D25"/>
  <c r="C25"/>
  <c r="D24"/>
  <c r="C24"/>
  <c r="D23"/>
  <c r="C23"/>
  <c r="D22"/>
  <c r="C22"/>
  <c r="D21"/>
  <c r="C21"/>
  <c r="D20"/>
  <c r="C20"/>
  <c r="D19"/>
  <c r="C19"/>
  <c r="D18"/>
  <c r="C18"/>
  <c r="D15"/>
  <c r="C15"/>
  <c r="D14"/>
  <c r="C14"/>
  <c r="D13"/>
  <c r="C13"/>
  <c r="D12"/>
  <c r="C12"/>
  <c r="F38" i="50" l="1"/>
  <c r="E38"/>
  <c r="D38"/>
  <c r="C38"/>
  <c r="F37"/>
  <c r="E37"/>
  <c r="D37"/>
  <c r="C37"/>
  <c r="F36"/>
  <c r="E36"/>
  <c r="D36"/>
  <c r="C36"/>
  <c r="F35"/>
  <c r="E35"/>
  <c r="D35"/>
  <c r="C35"/>
  <c r="F34"/>
  <c r="E34"/>
  <c r="D34"/>
  <c r="C34"/>
  <c r="F33"/>
  <c r="E33"/>
  <c r="D33"/>
  <c r="C33"/>
  <c r="F32"/>
  <c r="E32"/>
  <c r="D32"/>
  <c r="C32"/>
  <c r="F31"/>
  <c r="E31"/>
  <c r="D31"/>
  <c r="C31"/>
  <c r="F30"/>
  <c r="E30"/>
  <c r="D30"/>
  <c r="C30"/>
  <c r="F29"/>
  <c r="E29"/>
  <c r="D29"/>
  <c r="C29"/>
  <c r="F28"/>
  <c r="E28"/>
  <c r="D28"/>
  <c r="C28"/>
  <c r="F26"/>
  <c r="E26"/>
  <c r="D26"/>
  <c r="C26"/>
  <c r="F25"/>
  <c r="E25"/>
  <c r="D25"/>
  <c r="C25"/>
  <c r="F24"/>
  <c r="E24"/>
  <c r="D24"/>
  <c r="C24"/>
  <c r="F23"/>
  <c r="E23"/>
  <c r="D23"/>
  <c r="C23"/>
  <c r="G22"/>
  <c r="F22"/>
  <c r="E22"/>
  <c r="D22"/>
  <c r="C22"/>
  <c r="F21"/>
  <c r="E21"/>
  <c r="D21"/>
  <c r="C21"/>
  <c r="F20"/>
  <c r="E20"/>
  <c r="D20"/>
  <c r="C20"/>
  <c r="F19"/>
  <c r="E19"/>
  <c r="D19"/>
  <c r="C19"/>
  <c r="F18"/>
  <c r="E18"/>
  <c r="D18"/>
  <c r="C18"/>
  <c r="F17"/>
  <c r="E17"/>
  <c r="D17"/>
  <c r="C17"/>
  <c r="F16"/>
  <c r="E16"/>
  <c r="D16"/>
  <c r="C16"/>
  <c r="F15"/>
  <c r="E15"/>
  <c r="D15"/>
  <c r="C15"/>
  <c r="F14"/>
  <c r="E14"/>
  <c r="D14"/>
  <c r="C14"/>
  <c r="F13"/>
  <c r="E13"/>
  <c r="D13"/>
  <c r="C13"/>
  <c r="F12"/>
  <c r="E12"/>
  <c r="D12"/>
  <c r="C12"/>
  <c r="F11"/>
  <c r="E11"/>
  <c r="D11"/>
  <c r="C11"/>
  <c r="F10"/>
  <c r="E10"/>
  <c r="D10"/>
  <c r="C10"/>
  <c r="F9"/>
  <c r="E9"/>
  <c r="D9"/>
  <c r="C9"/>
  <c r="F38" i="51"/>
  <c r="E38"/>
  <c r="D38"/>
  <c r="C38"/>
  <c r="F37"/>
  <c r="E37"/>
  <c r="D37"/>
  <c r="C37"/>
  <c r="F36"/>
  <c r="E36"/>
  <c r="D36"/>
  <c r="C36"/>
  <c r="F35"/>
  <c r="E35"/>
  <c r="D35"/>
  <c r="C35"/>
  <c r="F34"/>
  <c r="E34"/>
  <c r="D34"/>
  <c r="C34"/>
  <c r="F33"/>
  <c r="E33"/>
  <c r="D33"/>
  <c r="C33"/>
  <c r="F32"/>
  <c r="E32"/>
  <c r="D32"/>
  <c r="C32"/>
  <c r="F31"/>
  <c r="E31"/>
  <c r="D31"/>
  <c r="C31"/>
  <c r="F30"/>
  <c r="E30"/>
  <c r="D30"/>
  <c r="C30"/>
  <c r="F29"/>
  <c r="E29"/>
  <c r="D29"/>
  <c r="C29"/>
  <c r="F28"/>
  <c r="E28"/>
  <c r="D28"/>
  <c r="C28"/>
  <c r="F26"/>
  <c r="E26"/>
  <c r="D26"/>
  <c r="C26"/>
  <c r="F25"/>
  <c r="E25"/>
  <c r="D25"/>
  <c r="C25"/>
  <c r="F24"/>
  <c r="E24"/>
  <c r="D24"/>
  <c r="C24"/>
  <c r="F23"/>
  <c r="E23"/>
  <c r="D23"/>
  <c r="C23"/>
  <c r="F22"/>
  <c r="E22"/>
  <c r="D22"/>
  <c r="C22"/>
  <c r="F21"/>
  <c r="E21"/>
  <c r="D21"/>
  <c r="C21"/>
  <c r="F20"/>
  <c r="E20"/>
  <c r="D20"/>
  <c r="C20"/>
  <c r="F19"/>
  <c r="E19"/>
  <c r="D19"/>
  <c r="C19"/>
  <c r="F18"/>
  <c r="E18"/>
  <c r="D18"/>
  <c r="C18"/>
  <c r="F17"/>
  <c r="E17"/>
  <c r="D17"/>
  <c r="C17"/>
  <c r="F16"/>
  <c r="E16"/>
  <c r="D16"/>
  <c r="C16"/>
  <c r="F15"/>
  <c r="E15"/>
  <c r="D15"/>
  <c r="C15"/>
  <c r="F14"/>
  <c r="E14"/>
  <c r="D14"/>
  <c r="C14"/>
  <c r="F13"/>
  <c r="E13"/>
  <c r="D13"/>
  <c r="C13"/>
  <c r="F12"/>
  <c r="E12"/>
  <c r="D12"/>
  <c r="C12"/>
  <c r="F11"/>
  <c r="E11"/>
  <c r="D11"/>
  <c r="C11"/>
  <c r="F10"/>
  <c r="E10"/>
  <c r="D10"/>
  <c r="C10"/>
  <c r="F9"/>
  <c r="E9"/>
  <c r="D9"/>
  <c r="C9"/>
  <c r="D40" i="52"/>
  <c r="C40"/>
  <c r="D39"/>
  <c r="C39"/>
  <c r="D38"/>
  <c r="C38"/>
  <c r="D37"/>
  <c r="C37"/>
  <c r="D36"/>
  <c r="C36"/>
  <c r="D35"/>
  <c r="C35"/>
  <c r="D34"/>
  <c r="C34"/>
  <c r="D33"/>
  <c r="C33"/>
  <c r="D32"/>
  <c r="C32"/>
  <c r="D31"/>
  <c r="C31"/>
  <c r="D30"/>
  <c r="C30"/>
  <c r="D28"/>
  <c r="C28"/>
  <c r="D27"/>
  <c r="C27"/>
  <c r="D26"/>
  <c r="C26"/>
  <c r="D25"/>
  <c r="C25"/>
  <c r="D24"/>
  <c r="C24"/>
  <c r="D23"/>
  <c r="C23"/>
  <c r="D22"/>
  <c r="C22"/>
  <c r="D21"/>
  <c r="C21"/>
  <c r="D20"/>
  <c r="C20"/>
  <c r="D19"/>
  <c r="C19"/>
  <c r="D18"/>
  <c r="C18"/>
  <c r="D17"/>
  <c r="C17"/>
  <c r="D16"/>
  <c r="C16"/>
  <c r="D15"/>
  <c r="C15"/>
  <c r="D14"/>
  <c r="C14"/>
  <c r="D13"/>
  <c r="C13"/>
  <c r="D12"/>
  <c r="C12"/>
  <c r="D11"/>
  <c r="C11"/>
  <c r="E52" i="47" l="1"/>
  <c r="D52"/>
  <c r="C52"/>
  <c r="E50"/>
  <c r="D50"/>
  <c r="C50"/>
  <c r="E49"/>
  <c r="D49"/>
  <c r="C49"/>
  <c r="E48"/>
  <c r="D48"/>
  <c r="D51" s="1"/>
  <c r="C48"/>
  <c r="E46"/>
  <c r="D46"/>
  <c r="C46"/>
  <c r="E45"/>
  <c r="D45"/>
  <c r="C45"/>
  <c r="E44"/>
  <c r="D44"/>
  <c r="C44"/>
  <c r="E43"/>
  <c r="D43"/>
  <c r="C43"/>
  <c r="E42"/>
  <c r="D42"/>
  <c r="C42"/>
  <c r="E38"/>
  <c r="D38"/>
  <c r="C38"/>
  <c r="E37"/>
  <c r="D37"/>
  <c r="C37"/>
  <c r="C39" s="1"/>
  <c r="E36"/>
  <c r="D36"/>
  <c r="C36"/>
  <c r="E34"/>
  <c r="D34"/>
  <c r="C34"/>
  <c r="E33"/>
  <c r="D33"/>
  <c r="C33"/>
  <c r="E32"/>
  <c r="D32"/>
  <c r="C32"/>
  <c r="E31"/>
  <c r="D31"/>
  <c r="C31"/>
  <c r="E30"/>
  <c r="D30"/>
  <c r="C30"/>
  <c r="E29"/>
  <c r="D29"/>
  <c r="C29"/>
  <c r="E28"/>
  <c r="D28"/>
  <c r="C28"/>
  <c r="E27"/>
  <c r="D27"/>
  <c r="C27"/>
  <c r="E26"/>
  <c r="D26"/>
  <c r="C26"/>
  <c r="E25"/>
  <c r="D25"/>
  <c r="C25"/>
  <c r="E24"/>
  <c r="D24"/>
  <c r="C24"/>
  <c r="E23"/>
  <c r="D23"/>
  <c r="C23"/>
  <c r="E22"/>
  <c r="D22"/>
  <c r="C22"/>
  <c r="E21"/>
  <c r="D21"/>
  <c r="C21"/>
  <c r="E20"/>
  <c r="D20"/>
  <c r="C20"/>
  <c r="E19"/>
  <c r="D19"/>
  <c r="C19"/>
  <c r="E18"/>
  <c r="D18"/>
  <c r="C18"/>
  <c r="E17"/>
  <c r="D17"/>
  <c r="C17"/>
  <c r="E16"/>
  <c r="D16"/>
  <c r="C16"/>
  <c r="E14"/>
  <c r="D14"/>
  <c r="C14"/>
  <c r="E13"/>
  <c r="D13"/>
  <c r="C13"/>
  <c r="E12"/>
  <c r="D12"/>
  <c r="C12"/>
  <c r="E11"/>
  <c r="D11"/>
  <c r="C11"/>
  <c r="E10"/>
  <c r="D10"/>
  <c r="C10"/>
  <c r="E9"/>
  <c r="D9"/>
  <c r="C9"/>
  <c r="E8"/>
  <c r="D8"/>
  <c r="C8"/>
  <c r="E7"/>
  <c r="D7"/>
  <c r="C7"/>
  <c r="J64" i="48"/>
  <c r="I64"/>
  <c r="H64"/>
  <c r="G64"/>
  <c r="F64"/>
  <c r="E64"/>
  <c r="D64"/>
  <c r="C64"/>
  <c r="J63"/>
  <c r="I63"/>
  <c r="H63"/>
  <c r="G63"/>
  <c r="F63"/>
  <c r="E63"/>
  <c r="D63"/>
  <c r="C63"/>
  <c r="J62"/>
  <c r="I62"/>
  <c r="H62"/>
  <c r="G62"/>
  <c r="F62"/>
  <c r="E62"/>
  <c r="D62"/>
  <c r="C62"/>
  <c r="J61"/>
  <c r="I61"/>
  <c r="H61"/>
  <c r="G61"/>
  <c r="F61"/>
  <c r="E61"/>
  <c r="D61"/>
  <c r="C61"/>
  <c r="J60"/>
  <c r="I60"/>
  <c r="H60"/>
  <c r="G60"/>
  <c r="F60"/>
  <c r="E60"/>
  <c r="D60"/>
  <c r="C60"/>
  <c r="J59"/>
  <c r="I59"/>
  <c r="H59"/>
  <c r="G59"/>
  <c r="F59"/>
  <c r="E59"/>
  <c r="D59"/>
  <c r="C59"/>
  <c r="J58"/>
  <c r="I58"/>
  <c r="H58"/>
  <c r="G58"/>
  <c r="F58"/>
  <c r="E58"/>
  <c r="D58"/>
  <c r="C58"/>
  <c r="J57"/>
  <c r="I57"/>
  <c r="H57"/>
  <c r="G57"/>
  <c r="F57"/>
  <c r="E57"/>
  <c r="D57"/>
  <c r="C57"/>
  <c r="J56"/>
  <c r="I56"/>
  <c r="H56"/>
  <c r="G56"/>
  <c r="F56"/>
  <c r="E56"/>
  <c r="D56"/>
  <c r="C56"/>
  <c r="J55"/>
  <c r="I55"/>
  <c r="H55"/>
  <c r="G55"/>
  <c r="F55"/>
  <c r="E55"/>
  <c r="D55"/>
  <c r="C55"/>
  <c r="J54"/>
  <c r="I54"/>
  <c r="H54"/>
  <c r="G54"/>
  <c r="F54"/>
  <c r="E54"/>
  <c r="D54"/>
  <c r="C54"/>
  <c r="J52"/>
  <c r="I52"/>
  <c r="H52"/>
  <c r="G52"/>
  <c r="F52"/>
  <c r="E52"/>
  <c r="D52"/>
  <c r="C52"/>
  <c r="J50"/>
  <c r="I50"/>
  <c r="H50"/>
  <c r="G50"/>
  <c r="F50"/>
  <c r="E50"/>
  <c r="D50"/>
  <c r="C50"/>
  <c r="J49"/>
  <c r="I49"/>
  <c r="H49"/>
  <c r="G49"/>
  <c r="F49"/>
  <c r="E49"/>
  <c r="D49"/>
  <c r="C49"/>
  <c r="J47"/>
  <c r="J53" s="1"/>
  <c r="I47"/>
  <c r="I53" s="1"/>
  <c r="H47"/>
  <c r="H53" s="1"/>
  <c r="G47"/>
  <c r="G53" s="1"/>
  <c r="F47"/>
  <c r="F53" s="1"/>
  <c r="E47"/>
  <c r="E53" s="1"/>
  <c r="D47"/>
  <c r="D53" s="1"/>
  <c r="C47"/>
  <c r="C53" s="1"/>
  <c r="J46"/>
  <c r="I46"/>
  <c r="H46"/>
  <c r="G46"/>
  <c r="F46"/>
  <c r="E46"/>
  <c r="D46"/>
  <c r="C46"/>
  <c r="J45"/>
  <c r="I45"/>
  <c r="H45"/>
  <c r="G45"/>
  <c r="F45"/>
  <c r="E45"/>
  <c r="D45"/>
  <c r="C45"/>
  <c r="J44"/>
  <c r="I44"/>
  <c r="H44"/>
  <c r="G44"/>
  <c r="F44"/>
  <c r="E44"/>
  <c r="D44"/>
  <c r="C44"/>
  <c r="J43"/>
  <c r="I43"/>
  <c r="H43"/>
  <c r="G43"/>
  <c r="F43"/>
  <c r="E43"/>
  <c r="D43"/>
  <c r="C43"/>
  <c r="J40"/>
  <c r="I40"/>
  <c r="H40"/>
  <c r="G40"/>
  <c r="F40"/>
  <c r="E40"/>
  <c r="D40"/>
  <c r="C40"/>
  <c r="J39"/>
  <c r="I39"/>
  <c r="H39"/>
  <c r="G39"/>
  <c r="F39"/>
  <c r="E39"/>
  <c r="D39"/>
  <c r="C39"/>
  <c r="J38"/>
  <c r="I38"/>
  <c r="H38"/>
  <c r="G38"/>
  <c r="F38"/>
  <c r="E38"/>
  <c r="D38"/>
  <c r="C38"/>
  <c r="J37"/>
  <c r="I37"/>
  <c r="H37"/>
  <c r="G37"/>
  <c r="F37"/>
  <c r="E37"/>
  <c r="D37"/>
  <c r="C37"/>
  <c r="J35"/>
  <c r="I35"/>
  <c r="H35"/>
  <c r="G35"/>
  <c r="F35"/>
  <c r="E35"/>
  <c r="D35"/>
  <c r="C35"/>
  <c r="J34"/>
  <c r="I34"/>
  <c r="H34"/>
  <c r="G34"/>
  <c r="F34"/>
  <c r="E34"/>
  <c r="D34"/>
  <c r="C34"/>
  <c r="J33"/>
  <c r="I33"/>
  <c r="H33"/>
  <c r="G33"/>
  <c r="F33"/>
  <c r="E33"/>
  <c r="D33"/>
  <c r="C33"/>
  <c r="J32"/>
  <c r="I32"/>
  <c r="H32"/>
  <c r="G32"/>
  <c r="F32"/>
  <c r="E32"/>
  <c r="D32"/>
  <c r="C32"/>
  <c r="J31"/>
  <c r="I31"/>
  <c r="H31"/>
  <c r="G31"/>
  <c r="F31"/>
  <c r="E31"/>
  <c r="D31"/>
  <c r="C31"/>
  <c r="J30"/>
  <c r="I30"/>
  <c r="H30"/>
  <c r="G30"/>
  <c r="F30"/>
  <c r="E30"/>
  <c r="D30"/>
  <c r="C30"/>
  <c r="J29"/>
  <c r="I29"/>
  <c r="H29"/>
  <c r="G29"/>
  <c r="F29"/>
  <c r="E29"/>
  <c r="D29"/>
  <c r="C29"/>
  <c r="J28"/>
  <c r="I28"/>
  <c r="H28"/>
  <c r="G28"/>
  <c r="F28"/>
  <c r="E28"/>
  <c r="D28"/>
  <c r="C28"/>
  <c r="J27"/>
  <c r="I27"/>
  <c r="H27"/>
  <c r="G27"/>
  <c r="F27"/>
  <c r="E27"/>
  <c r="D27"/>
  <c r="C27"/>
  <c r="J26"/>
  <c r="I26"/>
  <c r="H26"/>
  <c r="G26"/>
  <c r="F26"/>
  <c r="E26"/>
  <c r="D26"/>
  <c r="C26"/>
  <c r="J25"/>
  <c r="I25"/>
  <c r="H25"/>
  <c r="G25"/>
  <c r="F25"/>
  <c r="E25"/>
  <c r="D25"/>
  <c r="C25"/>
  <c r="J24"/>
  <c r="I24"/>
  <c r="H24"/>
  <c r="G24"/>
  <c r="F24"/>
  <c r="E24"/>
  <c r="D24"/>
  <c r="C24"/>
  <c r="J23"/>
  <c r="I23"/>
  <c r="H23"/>
  <c r="G23"/>
  <c r="F23"/>
  <c r="E23"/>
  <c r="D23"/>
  <c r="C23"/>
  <c r="J22"/>
  <c r="I22"/>
  <c r="H22"/>
  <c r="G22"/>
  <c r="F22"/>
  <c r="E22"/>
  <c r="D22"/>
  <c r="C22"/>
  <c r="J21"/>
  <c r="I21"/>
  <c r="H21"/>
  <c r="G21"/>
  <c r="F21"/>
  <c r="E21"/>
  <c r="D21"/>
  <c r="C21"/>
  <c r="J20"/>
  <c r="I20"/>
  <c r="H20"/>
  <c r="G20"/>
  <c r="F20"/>
  <c r="E20"/>
  <c r="D20"/>
  <c r="C20"/>
  <c r="J19"/>
  <c r="I19"/>
  <c r="H19"/>
  <c r="G19"/>
  <c r="F19"/>
  <c r="E19"/>
  <c r="D19"/>
  <c r="C19"/>
  <c r="J18"/>
  <c r="I18"/>
  <c r="H18"/>
  <c r="G18"/>
  <c r="F18"/>
  <c r="E18"/>
  <c r="D18"/>
  <c r="C18"/>
  <c r="J17"/>
  <c r="I17"/>
  <c r="H17"/>
  <c r="G17"/>
  <c r="F17"/>
  <c r="E17"/>
  <c r="D17"/>
  <c r="C17"/>
  <c r="J15"/>
  <c r="I15"/>
  <c r="H15"/>
  <c r="G15"/>
  <c r="F15"/>
  <c r="E15"/>
  <c r="D15"/>
  <c r="C15"/>
  <c r="J14"/>
  <c r="I14"/>
  <c r="H14"/>
  <c r="G14"/>
  <c r="F14"/>
  <c r="E14"/>
  <c r="D14"/>
  <c r="C14"/>
  <c r="J13"/>
  <c r="I13"/>
  <c r="H13"/>
  <c r="G13"/>
  <c r="F13"/>
  <c r="E13"/>
  <c r="D13"/>
  <c r="C13"/>
  <c r="J12"/>
  <c r="I12"/>
  <c r="H12"/>
  <c r="G12"/>
  <c r="F12"/>
  <c r="E12"/>
  <c r="D12"/>
  <c r="C12"/>
  <c r="J11"/>
  <c r="I11"/>
  <c r="H11"/>
  <c r="G11"/>
  <c r="F11"/>
  <c r="E11"/>
  <c r="D11"/>
  <c r="C11"/>
  <c r="J10"/>
  <c r="I10"/>
  <c r="H10"/>
  <c r="G10"/>
  <c r="F10"/>
  <c r="E10"/>
  <c r="D10"/>
  <c r="C10"/>
  <c r="J9"/>
  <c r="I9"/>
  <c r="H9"/>
  <c r="G9"/>
  <c r="F9"/>
  <c r="E9"/>
  <c r="D9"/>
  <c r="C9"/>
  <c r="J8"/>
  <c r="I8"/>
  <c r="H8"/>
  <c r="G8"/>
  <c r="F8"/>
  <c r="E8"/>
  <c r="D8"/>
  <c r="C8"/>
  <c r="N55" i="49"/>
  <c r="M55"/>
  <c r="L55"/>
  <c r="K55"/>
  <c r="J55"/>
  <c r="I55"/>
  <c r="H55"/>
  <c r="G55"/>
  <c r="F55"/>
  <c r="E55"/>
  <c r="D55"/>
  <c r="C55"/>
  <c r="N54"/>
  <c r="M54"/>
  <c r="L54"/>
  <c r="K54"/>
  <c r="J54"/>
  <c r="I54"/>
  <c r="H54"/>
  <c r="G54"/>
  <c r="F54"/>
  <c r="E54"/>
  <c r="D54"/>
  <c r="C54"/>
  <c r="N51"/>
  <c r="M51"/>
  <c r="L51"/>
  <c r="K51"/>
  <c r="J51"/>
  <c r="I51"/>
  <c r="H51"/>
  <c r="G51"/>
  <c r="F51"/>
  <c r="E51"/>
  <c r="D51"/>
  <c r="C51"/>
  <c r="N50"/>
  <c r="M50"/>
  <c r="L50"/>
  <c r="K50"/>
  <c r="J50"/>
  <c r="J52" s="1"/>
  <c r="I50"/>
  <c r="I52" s="1"/>
  <c r="H50"/>
  <c r="G50"/>
  <c r="F50"/>
  <c r="E50"/>
  <c r="D50"/>
  <c r="C50"/>
  <c r="N49"/>
  <c r="N52" s="1"/>
  <c r="M49"/>
  <c r="M52" s="1"/>
  <c r="L49"/>
  <c r="L52" s="1"/>
  <c r="K49"/>
  <c r="K52" s="1"/>
  <c r="H49"/>
  <c r="G49"/>
  <c r="F49"/>
  <c r="E49"/>
  <c r="E52" s="1"/>
  <c r="D49"/>
  <c r="C49"/>
  <c r="N47"/>
  <c r="M47"/>
  <c r="L47"/>
  <c r="K47"/>
  <c r="J47"/>
  <c r="I47"/>
  <c r="H47"/>
  <c r="G47"/>
  <c r="F47"/>
  <c r="E47"/>
  <c r="D47"/>
  <c r="C47"/>
  <c r="N46"/>
  <c r="M46"/>
  <c r="L46"/>
  <c r="K46"/>
  <c r="J46"/>
  <c r="I46"/>
  <c r="H46"/>
  <c r="G46"/>
  <c r="F46"/>
  <c r="E46"/>
  <c r="D46"/>
  <c r="C46"/>
  <c r="N45"/>
  <c r="M45"/>
  <c r="L45"/>
  <c r="K45"/>
  <c r="J45"/>
  <c r="I45"/>
  <c r="H45"/>
  <c r="G45"/>
  <c r="F45"/>
  <c r="E45"/>
  <c r="D45"/>
  <c r="C45"/>
  <c r="N44"/>
  <c r="M44"/>
  <c r="L44"/>
  <c r="K44"/>
  <c r="J44"/>
  <c r="I44"/>
  <c r="H44"/>
  <c r="G44"/>
  <c r="F44"/>
  <c r="E44"/>
  <c r="D44"/>
  <c r="C44"/>
  <c r="N43"/>
  <c r="M43"/>
  <c r="L43"/>
  <c r="K43"/>
  <c r="J43"/>
  <c r="I43"/>
  <c r="H43"/>
  <c r="G43"/>
  <c r="F43"/>
  <c r="E43"/>
  <c r="D43"/>
  <c r="C43"/>
  <c r="N40"/>
  <c r="M40"/>
  <c r="L40"/>
  <c r="K40"/>
  <c r="J40"/>
  <c r="I40"/>
  <c r="H40"/>
  <c r="G40"/>
  <c r="F40"/>
  <c r="E40"/>
  <c r="D40"/>
  <c r="C40"/>
  <c r="N39"/>
  <c r="M39"/>
  <c r="L39"/>
  <c r="K39"/>
  <c r="J39"/>
  <c r="I39"/>
  <c r="H39"/>
  <c r="G39"/>
  <c r="F39"/>
  <c r="E39"/>
  <c r="D39"/>
  <c r="C39"/>
  <c r="N38"/>
  <c r="M38"/>
  <c r="L38"/>
  <c r="K38"/>
  <c r="J38"/>
  <c r="I38"/>
  <c r="H38"/>
  <c r="G38"/>
  <c r="F38"/>
  <c r="E38"/>
  <c r="D38"/>
  <c r="C38"/>
  <c r="N37"/>
  <c r="M37"/>
  <c r="L37"/>
  <c r="K37"/>
  <c r="J37"/>
  <c r="I37"/>
  <c r="H37"/>
  <c r="G37"/>
  <c r="F37"/>
  <c r="E37"/>
  <c r="D37"/>
  <c r="C37"/>
  <c r="N35"/>
  <c r="M35"/>
  <c r="L35"/>
  <c r="K35"/>
  <c r="J35"/>
  <c r="I35"/>
  <c r="H35"/>
  <c r="G35"/>
  <c r="F35"/>
  <c r="E35"/>
  <c r="D35"/>
  <c r="C35"/>
  <c r="N34"/>
  <c r="M34"/>
  <c r="L34"/>
  <c r="K34"/>
  <c r="J34"/>
  <c r="I34"/>
  <c r="H34"/>
  <c r="G34"/>
  <c r="F34"/>
  <c r="E34"/>
  <c r="D34"/>
  <c r="C34"/>
  <c r="N33"/>
  <c r="M33"/>
  <c r="L33"/>
  <c r="K33"/>
  <c r="J33"/>
  <c r="I33"/>
  <c r="H33"/>
  <c r="G33"/>
  <c r="F33"/>
  <c r="E33"/>
  <c r="D33"/>
  <c r="C33"/>
  <c r="N32"/>
  <c r="M32"/>
  <c r="L32"/>
  <c r="K32"/>
  <c r="J32"/>
  <c r="I32"/>
  <c r="H32"/>
  <c r="G32"/>
  <c r="F32"/>
  <c r="E32"/>
  <c r="D32"/>
  <c r="C32"/>
  <c r="N31"/>
  <c r="M31"/>
  <c r="L31"/>
  <c r="K31"/>
  <c r="J31"/>
  <c r="I31"/>
  <c r="H31"/>
  <c r="G31"/>
  <c r="F31"/>
  <c r="E31"/>
  <c r="D31"/>
  <c r="C31"/>
  <c r="N30"/>
  <c r="M30"/>
  <c r="L30"/>
  <c r="K30"/>
  <c r="J30"/>
  <c r="I30"/>
  <c r="H30"/>
  <c r="G30"/>
  <c r="F30"/>
  <c r="E30"/>
  <c r="D30"/>
  <c r="C30"/>
  <c r="N29"/>
  <c r="M29"/>
  <c r="L29"/>
  <c r="K29"/>
  <c r="J29"/>
  <c r="I29"/>
  <c r="H29"/>
  <c r="G29"/>
  <c r="F29"/>
  <c r="E29"/>
  <c r="D29"/>
  <c r="C29"/>
  <c r="N28"/>
  <c r="M28"/>
  <c r="L28"/>
  <c r="K28"/>
  <c r="J28"/>
  <c r="I28"/>
  <c r="H28"/>
  <c r="G28"/>
  <c r="F28"/>
  <c r="E28"/>
  <c r="D28"/>
  <c r="C28"/>
  <c r="N27"/>
  <c r="M27"/>
  <c r="L27"/>
  <c r="K27"/>
  <c r="J27"/>
  <c r="I27"/>
  <c r="H27"/>
  <c r="G27"/>
  <c r="F27"/>
  <c r="E27"/>
  <c r="D27"/>
  <c r="C27"/>
  <c r="N26"/>
  <c r="M26"/>
  <c r="L26"/>
  <c r="K26"/>
  <c r="J26"/>
  <c r="I26"/>
  <c r="H26"/>
  <c r="G26"/>
  <c r="F26"/>
  <c r="E26"/>
  <c r="D26"/>
  <c r="C26"/>
  <c r="N25"/>
  <c r="M25"/>
  <c r="L25"/>
  <c r="K25"/>
  <c r="J25"/>
  <c r="I25"/>
  <c r="H25"/>
  <c r="G25"/>
  <c r="F25"/>
  <c r="E25"/>
  <c r="D25"/>
  <c r="C25"/>
  <c r="N24"/>
  <c r="M24"/>
  <c r="L24"/>
  <c r="K24"/>
  <c r="J24"/>
  <c r="I24"/>
  <c r="H24"/>
  <c r="G24"/>
  <c r="F24"/>
  <c r="E24"/>
  <c r="D24"/>
  <c r="C24"/>
  <c r="N23"/>
  <c r="M23"/>
  <c r="L23"/>
  <c r="K23"/>
  <c r="J23"/>
  <c r="I23"/>
  <c r="H23"/>
  <c r="G23"/>
  <c r="F23"/>
  <c r="E23"/>
  <c r="D23"/>
  <c r="C23"/>
  <c r="N22"/>
  <c r="M22"/>
  <c r="L22"/>
  <c r="K22"/>
  <c r="J22"/>
  <c r="I22"/>
  <c r="H22"/>
  <c r="G22"/>
  <c r="F22"/>
  <c r="E22"/>
  <c r="D22"/>
  <c r="C22"/>
  <c r="N21"/>
  <c r="M21"/>
  <c r="L21"/>
  <c r="K21"/>
  <c r="J21"/>
  <c r="I21"/>
  <c r="H21"/>
  <c r="G21"/>
  <c r="F21"/>
  <c r="E21"/>
  <c r="D21"/>
  <c r="C21"/>
  <c r="N20"/>
  <c r="M20"/>
  <c r="L20"/>
  <c r="K20"/>
  <c r="J20"/>
  <c r="I20"/>
  <c r="H20"/>
  <c r="G20"/>
  <c r="F20"/>
  <c r="E20"/>
  <c r="D20"/>
  <c r="C20"/>
  <c r="N19"/>
  <c r="M19"/>
  <c r="L19"/>
  <c r="K19"/>
  <c r="J19"/>
  <c r="I19"/>
  <c r="H19"/>
  <c r="G19"/>
  <c r="F19"/>
  <c r="E19"/>
  <c r="D19"/>
  <c r="C19"/>
  <c r="N18"/>
  <c r="M18"/>
  <c r="L18"/>
  <c r="K18"/>
  <c r="J18"/>
  <c r="I18"/>
  <c r="H18"/>
  <c r="G18"/>
  <c r="F18"/>
  <c r="E18"/>
  <c r="D18"/>
  <c r="C18"/>
  <c r="N17"/>
  <c r="M17"/>
  <c r="L17"/>
  <c r="K17"/>
  <c r="J17"/>
  <c r="I17"/>
  <c r="H17"/>
  <c r="G17"/>
  <c r="F17"/>
  <c r="E17"/>
  <c r="D17"/>
  <c r="C17"/>
  <c r="N15"/>
  <c r="M15"/>
  <c r="L15"/>
  <c r="K15"/>
  <c r="J15"/>
  <c r="I15"/>
  <c r="H15"/>
  <c r="G15"/>
  <c r="F15"/>
  <c r="E15"/>
  <c r="D15"/>
  <c r="C15"/>
  <c r="N14"/>
  <c r="M14"/>
  <c r="L14"/>
  <c r="K14"/>
  <c r="J14"/>
  <c r="I14"/>
  <c r="H14"/>
  <c r="G14"/>
  <c r="F14"/>
  <c r="E14"/>
  <c r="D14"/>
  <c r="C14"/>
  <c r="N13"/>
  <c r="M13"/>
  <c r="L13"/>
  <c r="K13"/>
  <c r="J13"/>
  <c r="I13"/>
  <c r="H13"/>
  <c r="G13"/>
  <c r="F13"/>
  <c r="E13"/>
  <c r="D13"/>
  <c r="C13"/>
  <c r="N12"/>
  <c r="M12"/>
  <c r="L12"/>
  <c r="K12"/>
  <c r="J12"/>
  <c r="I12"/>
  <c r="H12"/>
  <c r="G12"/>
  <c r="F12"/>
  <c r="E12"/>
  <c r="D12"/>
  <c r="C12"/>
  <c r="N11"/>
  <c r="M11"/>
  <c r="L11"/>
  <c r="K11"/>
  <c r="J11"/>
  <c r="I11"/>
  <c r="H11"/>
  <c r="G11"/>
  <c r="F11"/>
  <c r="E11"/>
  <c r="D11"/>
  <c r="C11"/>
  <c r="N10"/>
  <c r="M10"/>
  <c r="L10"/>
  <c r="K10"/>
  <c r="J10"/>
  <c r="I10"/>
  <c r="H10"/>
  <c r="G10"/>
  <c r="F10"/>
  <c r="E10"/>
  <c r="D10"/>
  <c r="C10"/>
  <c r="N9"/>
  <c r="M9"/>
  <c r="L9"/>
  <c r="K9"/>
  <c r="J9"/>
  <c r="I9"/>
  <c r="H9"/>
  <c r="G9"/>
  <c r="F9"/>
  <c r="E9"/>
  <c r="D9"/>
  <c r="C9"/>
  <c r="N8"/>
  <c r="M8"/>
  <c r="L8"/>
  <c r="K8"/>
  <c r="J8"/>
  <c r="I8"/>
  <c r="H8"/>
  <c r="G8"/>
  <c r="F8"/>
  <c r="E8"/>
  <c r="D8"/>
  <c r="C8"/>
  <c r="C52" l="1"/>
  <c r="G52"/>
  <c r="D39" i="47"/>
  <c r="E39"/>
  <c r="C51"/>
  <c r="F52" i="49"/>
  <c r="D52"/>
  <c r="H52"/>
  <c r="E51" i="47"/>
  <c r="N69" i="46" l="1"/>
  <c r="M69"/>
  <c r="L69"/>
  <c r="K69"/>
  <c r="J69"/>
  <c r="I69"/>
  <c r="H69"/>
  <c r="G69"/>
  <c r="F69"/>
  <c r="E69"/>
  <c r="D69"/>
  <c r="C69"/>
  <c r="N68"/>
  <c r="M68"/>
  <c r="L68"/>
  <c r="K68"/>
  <c r="J68"/>
  <c r="I68"/>
  <c r="H68"/>
  <c r="G68"/>
  <c r="F68"/>
  <c r="E68"/>
  <c r="D68"/>
  <c r="C68"/>
  <c r="N67"/>
  <c r="M67"/>
  <c r="L67"/>
  <c r="K67"/>
  <c r="J67"/>
  <c r="I67"/>
  <c r="H67"/>
  <c r="G67"/>
  <c r="F67"/>
  <c r="E67"/>
  <c r="D67"/>
  <c r="C67"/>
  <c r="N66"/>
  <c r="M66"/>
  <c r="L66"/>
  <c r="K66"/>
  <c r="J66"/>
  <c r="I66"/>
  <c r="H66"/>
  <c r="G66"/>
  <c r="F66"/>
  <c r="E66"/>
  <c r="D66"/>
  <c r="C66"/>
  <c r="N65"/>
  <c r="M65"/>
  <c r="L65"/>
  <c r="K65"/>
  <c r="J65"/>
  <c r="I65"/>
  <c r="H65"/>
  <c r="G65"/>
  <c r="F65"/>
  <c r="E65"/>
  <c r="D65"/>
  <c r="C65"/>
  <c r="N64"/>
  <c r="M64"/>
  <c r="L64"/>
  <c r="K64"/>
  <c r="J64"/>
  <c r="I64"/>
  <c r="H64"/>
  <c r="G64"/>
  <c r="F64"/>
  <c r="E64"/>
  <c r="D64"/>
  <c r="C64"/>
  <c r="N63"/>
  <c r="M63"/>
  <c r="L63"/>
  <c r="K63"/>
  <c r="J63"/>
  <c r="I63"/>
  <c r="H63"/>
  <c r="G63"/>
  <c r="F63"/>
  <c r="E63"/>
  <c r="D63"/>
  <c r="C63"/>
  <c r="N61"/>
  <c r="M61"/>
  <c r="L61"/>
  <c r="K61"/>
  <c r="J61"/>
  <c r="I61"/>
  <c r="H61"/>
  <c r="G61"/>
  <c r="F61"/>
  <c r="E61"/>
  <c r="D61"/>
  <c r="C61"/>
  <c r="N60"/>
  <c r="M60"/>
  <c r="L60"/>
  <c r="K60"/>
  <c r="J60"/>
  <c r="I60"/>
  <c r="H60"/>
  <c r="G60"/>
  <c r="F60"/>
  <c r="E60"/>
  <c r="D60"/>
  <c r="C60"/>
  <c r="N59"/>
  <c r="M59"/>
  <c r="L59"/>
  <c r="K59"/>
  <c r="J59"/>
  <c r="I59"/>
  <c r="H59"/>
  <c r="G59"/>
  <c r="F59"/>
  <c r="E59"/>
  <c r="D59"/>
  <c r="C59"/>
  <c r="N58"/>
  <c r="M58"/>
  <c r="L58"/>
  <c r="K58"/>
  <c r="J58"/>
  <c r="I58"/>
  <c r="H58"/>
  <c r="G58"/>
  <c r="F58"/>
  <c r="E58"/>
  <c r="D58"/>
  <c r="C58"/>
  <c r="N57"/>
  <c r="M57"/>
  <c r="L57"/>
  <c r="K57"/>
  <c r="J57"/>
  <c r="I57"/>
  <c r="H57"/>
  <c r="G57"/>
  <c r="F57"/>
  <c r="E57"/>
  <c r="D57"/>
  <c r="C57"/>
  <c r="N56"/>
  <c r="M56"/>
  <c r="L56"/>
  <c r="K56"/>
  <c r="J56"/>
  <c r="I56"/>
  <c r="H56"/>
  <c r="G56"/>
  <c r="F56"/>
  <c r="E56"/>
  <c r="D56"/>
  <c r="C56"/>
  <c r="N53"/>
  <c r="M53"/>
  <c r="L53"/>
  <c r="K53"/>
  <c r="J53"/>
  <c r="I53"/>
  <c r="H53"/>
  <c r="G53"/>
  <c r="F53"/>
  <c r="E53"/>
  <c r="D53"/>
  <c r="C53"/>
  <c r="N52"/>
  <c r="M52"/>
  <c r="L52"/>
  <c r="K52"/>
  <c r="J52"/>
  <c r="I52"/>
  <c r="H52"/>
  <c r="G52"/>
  <c r="F52"/>
  <c r="E52"/>
  <c r="D52"/>
  <c r="C52"/>
  <c r="N51"/>
  <c r="M51"/>
  <c r="L51"/>
  <c r="K51"/>
  <c r="J51"/>
  <c r="I51"/>
  <c r="H51"/>
  <c r="G51"/>
  <c r="F51"/>
  <c r="E51"/>
  <c r="D51"/>
  <c r="C51"/>
  <c r="N50"/>
  <c r="M50"/>
  <c r="L50"/>
  <c r="K50"/>
  <c r="J50"/>
  <c r="I50"/>
  <c r="H50"/>
  <c r="G50"/>
  <c r="F50"/>
  <c r="E50"/>
  <c r="D50"/>
  <c r="C50"/>
  <c r="N49"/>
  <c r="M49"/>
  <c r="L49"/>
  <c r="K49"/>
  <c r="J49"/>
  <c r="I49"/>
  <c r="H49"/>
  <c r="G49"/>
  <c r="F49"/>
  <c r="E49"/>
  <c r="D49"/>
  <c r="C49"/>
  <c r="N48"/>
  <c r="M48"/>
  <c r="L48"/>
  <c r="K48"/>
  <c r="J48"/>
  <c r="I48"/>
  <c r="H48"/>
  <c r="G48"/>
  <c r="F48"/>
  <c r="E48"/>
  <c r="D48"/>
  <c r="C48"/>
  <c r="N47"/>
  <c r="M47"/>
  <c r="L47"/>
  <c r="K47"/>
  <c r="J47"/>
  <c r="I47"/>
  <c r="H47"/>
  <c r="G47"/>
  <c r="F47"/>
  <c r="E47"/>
  <c r="D47"/>
  <c r="C47"/>
  <c r="N46"/>
  <c r="M46"/>
  <c r="L46"/>
  <c r="K46"/>
  <c r="J46"/>
  <c r="I46"/>
  <c r="H46"/>
  <c r="G46"/>
  <c r="F46"/>
  <c r="E46"/>
  <c r="D46"/>
  <c r="C46"/>
  <c r="N45"/>
  <c r="M45"/>
  <c r="L45"/>
  <c r="K45"/>
  <c r="J45"/>
  <c r="I45"/>
  <c r="H45"/>
  <c r="G45"/>
  <c r="F45"/>
  <c r="E45"/>
  <c r="D45"/>
  <c r="C45"/>
  <c r="N44"/>
  <c r="M44"/>
  <c r="L44"/>
  <c r="K44"/>
  <c r="J44"/>
  <c r="I44"/>
  <c r="H44"/>
  <c r="G44"/>
  <c r="F44"/>
  <c r="E44"/>
  <c r="D44"/>
  <c r="C44"/>
  <c r="N43"/>
  <c r="M43"/>
  <c r="L43"/>
  <c r="K43"/>
  <c r="J43"/>
  <c r="I43"/>
  <c r="H43"/>
  <c r="G43"/>
  <c r="F43"/>
  <c r="E43"/>
  <c r="D43"/>
  <c r="C43"/>
  <c r="N42"/>
  <c r="M42"/>
  <c r="L42"/>
  <c r="K42"/>
  <c r="J42"/>
  <c r="I42"/>
  <c r="H42"/>
  <c r="G42"/>
  <c r="F42"/>
  <c r="E42"/>
  <c r="D42"/>
  <c r="C42"/>
  <c r="N41"/>
  <c r="M41"/>
  <c r="L41"/>
  <c r="K41"/>
  <c r="J41"/>
  <c r="I41"/>
  <c r="H41"/>
  <c r="G41"/>
  <c r="F41"/>
  <c r="E41"/>
  <c r="D41"/>
  <c r="C41"/>
  <c r="N40"/>
  <c r="M40"/>
  <c r="L40"/>
  <c r="K40"/>
  <c r="J40"/>
  <c r="I40"/>
  <c r="H40"/>
  <c r="G40"/>
  <c r="F40"/>
  <c r="E40"/>
  <c r="D40"/>
  <c r="C40"/>
  <c r="N39"/>
  <c r="M39"/>
  <c r="L39"/>
  <c r="K39"/>
  <c r="J39"/>
  <c r="I39"/>
  <c r="H39"/>
  <c r="G39"/>
  <c r="F39"/>
  <c r="E39"/>
  <c r="D39"/>
  <c r="C39"/>
  <c r="N38"/>
  <c r="M38"/>
  <c r="L38"/>
  <c r="K38"/>
  <c r="J38"/>
  <c r="I38"/>
  <c r="H38"/>
  <c r="G38"/>
  <c r="F38"/>
  <c r="E38"/>
  <c r="D38"/>
  <c r="C38"/>
  <c r="N37"/>
  <c r="M37"/>
  <c r="L37"/>
  <c r="K37"/>
  <c r="J37"/>
  <c r="I37"/>
  <c r="H37"/>
  <c r="G37"/>
  <c r="F37"/>
  <c r="E37"/>
  <c r="D37"/>
  <c r="C37"/>
  <c r="N36"/>
  <c r="M36"/>
  <c r="L36"/>
  <c r="K36"/>
  <c r="J36"/>
  <c r="I36"/>
  <c r="H36"/>
  <c r="G36"/>
  <c r="F36"/>
  <c r="E36"/>
  <c r="D36"/>
  <c r="C36"/>
  <c r="N34"/>
  <c r="M34"/>
  <c r="L34"/>
  <c r="K34"/>
  <c r="J34"/>
  <c r="I34"/>
  <c r="H34"/>
  <c r="G34"/>
  <c r="F34"/>
  <c r="E34"/>
  <c r="D34"/>
  <c r="C34"/>
  <c r="N33"/>
  <c r="M33"/>
  <c r="L33"/>
  <c r="K33"/>
  <c r="J33"/>
  <c r="I33"/>
  <c r="H33"/>
  <c r="G33"/>
  <c r="F33"/>
  <c r="E33"/>
  <c r="D33"/>
  <c r="C33"/>
  <c r="N32"/>
  <c r="M32"/>
  <c r="L32"/>
  <c r="K32"/>
  <c r="J32"/>
  <c r="I32"/>
  <c r="H32"/>
  <c r="G32"/>
  <c r="F32"/>
  <c r="E32"/>
  <c r="D32"/>
  <c r="C32"/>
  <c r="N31"/>
  <c r="M31"/>
  <c r="L31"/>
  <c r="K31"/>
  <c r="J31"/>
  <c r="I31"/>
  <c r="H31"/>
  <c r="G31"/>
  <c r="F31"/>
  <c r="E31"/>
  <c r="D31"/>
  <c r="C31"/>
  <c r="N30"/>
  <c r="M30"/>
  <c r="L30"/>
  <c r="K30"/>
  <c r="J30"/>
  <c r="I30"/>
  <c r="H30"/>
  <c r="G30"/>
  <c r="F30"/>
  <c r="E30"/>
  <c r="D30"/>
  <c r="C30"/>
  <c r="N29"/>
  <c r="M29"/>
  <c r="L29"/>
  <c r="K29"/>
  <c r="J29"/>
  <c r="I29"/>
  <c r="H29"/>
  <c r="G29"/>
  <c r="F29"/>
  <c r="E29"/>
  <c r="D29"/>
  <c r="C29"/>
  <c r="N28"/>
  <c r="M28"/>
  <c r="L28"/>
  <c r="K28"/>
  <c r="J28"/>
  <c r="I28"/>
  <c r="H28"/>
  <c r="G28"/>
  <c r="F28"/>
  <c r="E28"/>
  <c r="D28"/>
  <c r="C28"/>
  <c r="N27"/>
  <c r="M27"/>
  <c r="L27"/>
  <c r="K27"/>
  <c r="J27"/>
  <c r="I27"/>
  <c r="H27"/>
  <c r="G27"/>
  <c r="F27"/>
  <c r="E27"/>
  <c r="D27"/>
  <c r="C27"/>
  <c r="N26"/>
  <c r="M26"/>
  <c r="L26"/>
  <c r="K26"/>
  <c r="J26"/>
  <c r="I26"/>
  <c r="H26"/>
  <c r="G26"/>
  <c r="F26"/>
  <c r="E26"/>
  <c r="D26"/>
  <c r="C26"/>
  <c r="N25"/>
  <c r="M25"/>
  <c r="L25"/>
  <c r="K25"/>
  <c r="J25"/>
  <c r="I25"/>
  <c r="H25"/>
  <c r="G25"/>
  <c r="F25"/>
  <c r="E25"/>
  <c r="D25"/>
  <c r="C25"/>
  <c r="N24"/>
  <c r="M24"/>
  <c r="L24"/>
  <c r="K24"/>
  <c r="J24"/>
  <c r="I24"/>
  <c r="H24"/>
  <c r="G24"/>
  <c r="F24"/>
  <c r="E24"/>
  <c r="D24"/>
  <c r="C24"/>
  <c r="N23"/>
  <c r="M23"/>
  <c r="L23"/>
  <c r="K23"/>
  <c r="J23"/>
  <c r="I23"/>
  <c r="H23"/>
  <c r="G23"/>
  <c r="F23"/>
  <c r="E23"/>
  <c r="D23"/>
  <c r="C23"/>
  <c r="N22"/>
  <c r="M22"/>
  <c r="L22"/>
  <c r="K22"/>
  <c r="J22"/>
  <c r="I22"/>
  <c r="H22"/>
  <c r="G22"/>
  <c r="F22"/>
  <c r="E22"/>
  <c r="D22"/>
  <c r="C22"/>
  <c r="N21"/>
  <c r="M21"/>
  <c r="L21"/>
  <c r="K21"/>
  <c r="J21"/>
  <c r="I21"/>
  <c r="H21"/>
  <c r="G21"/>
  <c r="F21"/>
  <c r="E21"/>
  <c r="D21"/>
  <c r="C21"/>
  <c r="N20"/>
  <c r="M20"/>
  <c r="L20"/>
  <c r="K20"/>
  <c r="J20"/>
  <c r="I20"/>
  <c r="H20"/>
  <c r="G20"/>
  <c r="F20"/>
  <c r="E20"/>
  <c r="D20"/>
  <c r="C20"/>
  <c r="N19"/>
  <c r="M19"/>
  <c r="L19"/>
  <c r="K19"/>
  <c r="J19"/>
  <c r="I19"/>
  <c r="H19"/>
  <c r="G19"/>
  <c r="F19"/>
  <c r="E19"/>
  <c r="D19"/>
  <c r="C19"/>
  <c r="N18"/>
  <c r="M18"/>
  <c r="L18"/>
  <c r="K18"/>
  <c r="J18"/>
  <c r="I18"/>
  <c r="H18"/>
  <c r="G18"/>
  <c r="F18"/>
  <c r="E18"/>
  <c r="D18"/>
  <c r="C18"/>
  <c r="N17"/>
  <c r="M17"/>
  <c r="L17"/>
  <c r="K17"/>
  <c r="J17"/>
  <c r="I17"/>
  <c r="H17"/>
  <c r="G17"/>
  <c r="F17"/>
  <c r="E17"/>
  <c r="D17"/>
  <c r="C17"/>
  <c r="N16"/>
  <c r="M16"/>
  <c r="L16"/>
  <c r="K16"/>
  <c r="J16"/>
  <c r="I16"/>
  <c r="H16"/>
  <c r="G16"/>
  <c r="F16"/>
  <c r="E16"/>
  <c r="D16"/>
  <c r="C16"/>
  <c r="N15"/>
  <c r="M15"/>
  <c r="L15"/>
  <c r="K15"/>
  <c r="J15"/>
  <c r="I15"/>
  <c r="H15"/>
  <c r="G15"/>
  <c r="F15"/>
  <c r="E15"/>
  <c r="D15"/>
  <c r="C15"/>
  <c r="N14"/>
  <c r="M14"/>
  <c r="L14"/>
  <c r="K14"/>
  <c r="J14"/>
  <c r="I14"/>
  <c r="H14"/>
  <c r="G14"/>
  <c r="F14"/>
  <c r="E14"/>
  <c r="D14"/>
  <c r="C14"/>
  <c r="N12"/>
  <c r="M12"/>
  <c r="L12"/>
  <c r="K12"/>
  <c r="J12"/>
  <c r="I12"/>
  <c r="H12"/>
  <c r="G12"/>
  <c r="F12"/>
  <c r="E12"/>
  <c r="D12"/>
  <c r="C12"/>
  <c r="N11"/>
  <c r="M11"/>
  <c r="L11"/>
  <c r="K11"/>
  <c r="J11"/>
  <c r="I11"/>
  <c r="H11"/>
  <c r="G11"/>
  <c r="F11"/>
  <c r="E11"/>
  <c r="D11"/>
  <c r="C11"/>
  <c r="N10"/>
  <c r="M10"/>
  <c r="L10"/>
  <c r="K10"/>
  <c r="J10"/>
  <c r="I10"/>
  <c r="H10"/>
  <c r="G10"/>
  <c r="F10"/>
  <c r="E10"/>
  <c r="D10"/>
  <c r="C10"/>
  <c r="N9"/>
  <c r="M9"/>
  <c r="L9"/>
  <c r="K9"/>
  <c r="J9"/>
  <c r="I9"/>
  <c r="H9"/>
  <c r="G9"/>
  <c r="F9"/>
  <c r="E9"/>
  <c r="D9"/>
  <c r="C9"/>
  <c r="N8"/>
  <c r="M8"/>
  <c r="L8"/>
  <c r="K8"/>
  <c r="J8"/>
  <c r="I8"/>
  <c r="H8"/>
  <c r="G8"/>
  <c r="F8"/>
  <c r="E8"/>
  <c r="D8"/>
  <c r="C8"/>
  <c r="N7"/>
  <c r="M7"/>
  <c r="L7"/>
  <c r="K7"/>
  <c r="J7"/>
  <c r="I7"/>
  <c r="H7"/>
  <c r="G7"/>
  <c r="F7"/>
  <c r="E7"/>
  <c r="D7"/>
  <c r="C7"/>
  <c r="N6"/>
  <c r="M6"/>
  <c r="L6"/>
  <c r="K6"/>
  <c r="J6"/>
  <c r="I6"/>
  <c r="H6"/>
  <c r="G6"/>
  <c r="F6"/>
  <c r="E6"/>
  <c r="D6"/>
  <c r="C6"/>
  <c r="N5"/>
  <c r="M5"/>
  <c r="L5"/>
  <c r="K5"/>
  <c r="J5"/>
  <c r="I5"/>
  <c r="H5"/>
  <c r="G5"/>
  <c r="F5"/>
  <c r="E5"/>
  <c r="D5"/>
  <c r="C5"/>
  <c r="N79" i="45" l="1"/>
  <c r="M79"/>
  <c r="L79"/>
  <c r="K79"/>
  <c r="J79"/>
  <c r="I79"/>
  <c r="H79"/>
  <c r="G79"/>
  <c r="F79"/>
  <c r="E79"/>
  <c r="D79"/>
  <c r="C79"/>
  <c r="N78"/>
  <c r="M78"/>
  <c r="L78"/>
  <c r="K78"/>
  <c r="J78"/>
  <c r="I78"/>
  <c r="H78"/>
  <c r="G78"/>
  <c r="F78"/>
  <c r="E78"/>
  <c r="D78"/>
  <c r="C78"/>
  <c r="N77"/>
  <c r="M77"/>
  <c r="L77"/>
  <c r="K77"/>
  <c r="J77"/>
  <c r="I77"/>
  <c r="H77"/>
  <c r="G77"/>
  <c r="F77"/>
  <c r="E77"/>
  <c r="D77"/>
  <c r="C77"/>
  <c r="N76"/>
  <c r="M76"/>
  <c r="L76"/>
  <c r="K76"/>
  <c r="J76"/>
  <c r="I76"/>
  <c r="H76"/>
  <c r="G76"/>
  <c r="F76"/>
  <c r="E76"/>
  <c r="D76"/>
  <c r="C76"/>
  <c r="N74"/>
  <c r="M74"/>
  <c r="L74"/>
  <c r="K74"/>
  <c r="J74"/>
  <c r="I74"/>
  <c r="H74"/>
  <c r="G74"/>
  <c r="F74"/>
  <c r="E74"/>
  <c r="D74"/>
  <c r="C74"/>
  <c r="N73"/>
  <c r="M73"/>
  <c r="L73"/>
  <c r="K73"/>
  <c r="J73"/>
  <c r="I73"/>
  <c r="H73"/>
  <c r="G73"/>
  <c r="F73"/>
  <c r="E73"/>
  <c r="D73"/>
  <c r="C73"/>
  <c r="N71"/>
  <c r="M71"/>
  <c r="L71"/>
  <c r="K71"/>
  <c r="J71"/>
  <c r="I71"/>
  <c r="H71"/>
  <c r="G71"/>
  <c r="F71"/>
  <c r="E71"/>
  <c r="D71"/>
  <c r="C71"/>
  <c r="N70"/>
  <c r="M70"/>
  <c r="L70"/>
  <c r="K70"/>
  <c r="J70"/>
  <c r="I70"/>
  <c r="H70"/>
  <c r="G70"/>
  <c r="F70"/>
  <c r="E70"/>
  <c r="D70"/>
  <c r="C70"/>
  <c r="N69"/>
  <c r="M69"/>
  <c r="L69"/>
  <c r="K69"/>
  <c r="J69"/>
  <c r="I69"/>
  <c r="H69"/>
  <c r="G69"/>
  <c r="F69"/>
  <c r="E69"/>
  <c r="D69"/>
  <c r="C69"/>
  <c r="N68"/>
  <c r="M68"/>
  <c r="L68"/>
  <c r="K68"/>
  <c r="J68"/>
  <c r="I68"/>
  <c r="H68"/>
  <c r="G68"/>
  <c r="F68"/>
  <c r="E68"/>
  <c r="D68"/>
  <c r="C68"/>
  <c r="N67"/>
  <c r="M67"/>
  <c r="L67"/>
  <c r="K67"/>
  <c r="J67"/>
  <c r="I67"/>
  <c r="H67"/>
  <c r="G67"/>
  <c r="F67"/>
  <c r="E67"/>
  <c r="D67"/>
  <c r="C67"/>
  <c r="N66"/>
  <c r="M66"/>
  <c r="L66"/>
  <c r="K66"/>
  <c r="J66"/>
  <c r="I66"/>
  <c r="H66"/>
  <c r="G66"/>
  <c r="F66"/>
  <c r="E66"/>
  <c r="D66"/>
  <c r="C66"/>
  <c r="N64"/>
  <c r="M64"/>
  <c r="L64"/>
  <c r="K64"/>
  <c r="J64"/>
  <c r="I64"/>
  <c r="H64"/>
  <c r="G64"/>
  <c r="F64"/>
  <c r="E64"/>
  <c r="D64"/>
  <c r="C64"/>
  <c r="N63"/>
  <c r="M63"/>
  <c r="L63"/>
  <c r="K63"/>
  <c r="J63"/>
  <c r="I63"/>
  <c r="H63"/>
  <c r="G63"/>
  <c r="F63"/>
  <c r="E63"/>
  <c r="D63"/>
  <c r="C63"/>
  <c r="N62"/>
  <c r="M62"/>
  <c r="L62"/>
  <c r="K62"/>
  <c r="J62"/>
  <c r="I62"/>
  <c r="H62"/>
  <c r="G62"/>
  <c r="F62"/>
  <c r="E62"/>
  <c r="D62"/>
  <c r="C62"/>
  <c r="N61"/>
  <c r="M61"/>
  <c r="L61"/>
  <c r="K61"/>
  <c r="J61"/>
  <c r="I61"/>
  <c r="H61"/>
  <c r="G61"/>
  <c r="F61"/>
  <c r="E61"/>
  <c r="D61"/>
  <c r="C61"/>
  <c r="N60"/>
  <c r="M60"/>
  <c r="L60"/>
  <c r="K60"/>
  <c r="J60"/>
  <c r="I60"/>
  <c r="H60"/>
  <c r="G60"/>
  <c r="F60"/>
  <c r="E60"/>
  <c r="D60"/>
  <c r="C60"/>
  <c r="N59"/>
  <c r="M59"/>
  <c r="L59"/>
  <c r="K59"/>
  <c r="J59"/>
  <c r="I59"/>
  <c r="H59"/>
  <c r="G59"/>
  <c r="F59"/>
  <c r="E59"/>
  <c r="D59"/>
  <c r="C59"/>
  <c r="N58"/>
  <c r="M58"/>
  <c r="L58"/>
  <c r="K58"/>
  <c r="J58"/>
  <c r="I58"/>
  <c r="H58"/>
  <c r="G58"/>
  <c r="F58"/>
  <c r="E58"/>
  <c r="D58"/>
  <c r="C58"/>
  <c r="N57"/>
  <c r="M57"/>
  <c r="L57"/>
  <c r="K57"/>
  <c r="J57"/>
  <c r="I57"/>
  <c r="H57"/>
  <c r="G57"/>
  <c r="F57"/>
  <c r="E57"/>
  <c r="D57"/>
  <c r="C57"/>
  <c r="N56"/>
  <c r="M56"/>
  <c r="L56"/>
  <c r="K56"/>
  <c r="J56"/>
  <c r="I56"/>
  <c r="H56"/>
  <c r="G56"/>
  <c r="F56"/>
  <c r="E56"/>
  <c r="D56"/>
  <c r="C56"/>
  <c r="N55"/>
  <c r="M55"/>
  <c r="L55"/>
  <c r="K55"/>
  <c r="J55"/>
  <c r="I55"/>
  <c r="H55"/>
  <c r="G55"/>
  <c r="F55"/>
  <c r="E55"/>
  <c r="D55"/>
  <c r="C55"/>
  <c r="N54"/>
  <c r="M54"/>
  <c r="L54"/>
  <c r="K54"/>
  <c r="J54"/>
  <c r="I54"/>
  <c r="H54"/>
  <c r="G54"/>
  <c r="F54"/>
  <c r="E54"/>
  <c r="D54"/>
  <c r="C54"/>
  <c r="N53"/>
  <c r="M53"/>
  <c r="L53"/>
  <c r="K53"/>
  <c r="J53"/>
  <c r="I53"/>
  <c r="H53"/>
  <c r="G53"/>
  <c r="F53"/>
  <c r="E53"/>
  <c r="D53"/>
  <c r="C53"/>
  <c r="N52"/>
  <c r="M52"/>
  <c r="L52"/>
  <c r="K52"/>
  <c r="J52"/>
  <c r="I52"/>
  <c r="H52"/>
  <c r="G52"/>
  <c r="F52"/>
  <c r="E52"/>
  <c r="D52"/>
  <c r="C52"/>
  <c r="N51"/>
  <c r="M51"/>
  <c r="L51"/>
  <c r="K51"/>
  <c r="J51"/>
  <c r="I51"/>
  <c r="H51"/>
  <c r="G51"/>
  <c r="F51"/>
  <c r="E51"/>
  <c r="D51"/>
  <c r="C51"/>
  <c r="N50"/>
  <c r="M50"/>
  <c r="L50"/>
  <c r="K50"/>
  <c r="J50"/>
  <c r="I50"/>
  <c r="H50"/>
  <c r="G50"/>
  <c r="F50"/>
  <c r="E50"/>
  <c r="D50"/>
  <c r="C50"/>
  <c r="N49"/>
  <c r="M49"/>
  <c r="L49"/>
  <c r="K49"/>
  <c r="J49"/>
  <c r="I49"/>
  <c r="H49"/>
  <c r="G49"/>
  <c r="F49"/>
  <c r="E49"/>
  <c r="D49"/>
  <c r="C49"/>
  <c r="N48"/>
  <c r="M48"/>
  <c r="L48"/>
  <c r="K48"/>
  <c r="J48"/>
  <c r="I48"/>
  <c r="H48"/>
  <c r="G48"/>
  <c r="F48"/>
  <c r="E48"/>
  <c r="D48"/>
  <c r="C48"/>
  <c r="N47"/>
  <c r="M47"/>
  <c r="L47"/>
  <c r="K47"/>
  <c r="J47"/>
  <c r="I47"/>
  <c r="H47"/>
  <c r="G47"/>
  <c r="F47"/>
  <c r="E47"/>
  <c r="D47"/>
  <c r="C47"/>
  <c r="N38"/>
  <c r="M38"/>
  <c r="L38"/>
  <c r="K38"/>
  <c r="J38"/>
  <c r="I38"/>
  <c r="H38"/>
  <c r="G38"/>
  <c r="F38"/>
  <c r="E38"/>
  <c r="D38"/>
  <c r="C38"/>
  <c r="N37"/>
  <c r="M37"/>
  <c r="L37"/>
  <c r="K37"/>
  <c r="J37"/>
  <c r="I37"/>
  <c r="H37"/>
  <c r="G37"/>
  <c r="F37"/>
  <c r="E37"/>
  <c r="D37"/>
  <c r="C37"/>
  <c r="N36"/>
  <c r="M36"/>
  <c r="L36"/>
  <c r="K36"/>
  <c r="J36"/>
  <c r="I36"/>
  <c r="H36"/>
  <c r="G36"/>
  <c r="F36"/>
  <c r="E36"/>
  <c r="D36"/>
  <c r="C36"/>
  <c r="N35"/>
  <c r="M35"/>
  <c r="L35"/>
  <c r="K35"/>
  <c r="J35"/>
  <c r="I35"/>
  <c r="H35"/>
  <c r="G35"/>
  <c r="F35"/>
  <c r="E35"/>
  <c r="D35"/>
  <c r="C35"/>
  <c r="N34"/>
  <c r="M34"/>
  <c r="L34"/>
  <c r="K34"/>
  <c r="J34"/>
  <c r="I34"/>
  <c r="H34"/>
  <c r="G34"/>
  <c r="F34"/>
  <c r="E34"/>
  <c r="D34"/>
  <c r="C34"/>
  <c r="N33"/>
  <c r="M33"/>
  <c r="L33"/>
  <c r="K33"/>
  <c r="J33"/>
  <c r="I33"/>
  <c r="H33"/>
  <c r="G33"/>
  <c r="F33"/>
  <c r="E33"/>
  <c r="D33"/>
  <c r="C33"/>
  <c r="N32"/>
  <c r="M32"/>
  <c r="L32"/>
  <c r="K32"/>
  <c r="J32"/>
  <c r="I32"/>
  <c r="H32"/>
  <c r="G32"/>
  <c r="F32"/>
  <c r="E32"/>
  <c r="D32"/>
  <c r="C32"/>
  <c r="N31"/>
  <c r="M31"/>
  <c r="L31"/>
  <c r="K31"/>
  <c r="J31"/>
  <c r="I31"/>
  <c r="H31"/>
  <c r="G31"/>
  <c r="F31"/>
  <c r="E31"/>
  <c r="D31"/>
  <c r="C31"/>
  <c r="N30"/>
  <c r="M30"/>
  <c r="L30"/>
  <c r="K30"/>
  <c r="J30"/>
  <c r="I30"/>
  <c r="H30"/>
  <c r="G30"/>
  <c r="F30"/>
  <c r="E30"/>
  <c r="D30"/>
  <c r="C30"/>
  <c r="N29"/>
  <c r="M29"/>
  <c r="L29"/>
  <c r="K29"/>
  <c r="J29"/>
  <c r="I29"/>
  <c r="H29"/>
  <c r="G29"/>
  <c r="F29"/>
  <c r="E29"/>
  <c r="D29"/>
  <c r="C29"/>
  <c r="N28"/>
  <c r="M28"/>
  <c r="L28"/>
  <c r="K28"/>
  <c r="J28"/>
  <c r="I28"/>
  <c r="H28"/>
  <c r="G28"/>
  <c r="F28"/>
  <c r="E28"/>
  <c r="D28"/>
  <c r="C28"/>
  <c r="N27"/>
  <c r="M27"/>
  <c r="L27"/>
  <c r="K27"/>
  <c r="J27"/>
  <c r="I27"/>
  <c r="H27"/>
  <c r="G27"/>
  <c r="F27"/>
  <c r="E27"/>
  <c r="D27"/>
  <c r="C27"/>
  <c r="N26"/>
  <c r="M26"/>
  <c r="L26"/>
  <c r="K26"/>
  <c r="J26"/>
  <c r="I26"/>
  <c r="H26"/>
  <c r="G26"/>
  <c r="F26"/>
  <c r="E26"/>
  <c r="D26"/>
  <c r="C26"/>
  <c r="N25"/>
  <c r="M25"/>
  <c r="L25"/>
  <c r="K25"/>
  <c r="J25"/>
  <c r="I25"/>
  <c r="H25"/>
  <c r="G25"/>
  <c r="F25"/>
  <c r="E25"/>
  <c r="D25"/>
  <c r="C25"/>
  <c r="N24"/>
  <c r="M24"/>
  <c r="L24"/>
  <c r="K24"/>
  <c r="J24"/>
  <c r="I24"/>
  <c r="H24"/>
  <c r="G24"/>
  <c r="F24"/>
  <c r="E24"/>
  <c r="D24"/>
  <c r="C24"/>
  <c r="N23"/>
  <c r="M23"/>
  <c r="L23"/>
  <c r="K23"/>
  <c r="J23"/>
  <c r="I23"/>
  <c r="H23"/>
  <c r="G23"/>
  <c r="F23"/>
  <c r="E23"/>
  <c r="D23"/>
  <c r="C23"/>
  <c r="N22"/>
  <c r="M22"/>
  <c r="L22"/>
  <c r="K22"/>
  <c r="J22"/>
  <c r="I22"/>
  <c r="H22"/>
  <c r="G22"/>
  <c r="F22"/>
  <c r="E22"/>
  <c r="D22"/>
  <c r="C22"/>
  <c r="N21"/>
  <c r="M21"/>
  <c r="L21"/>
  <c r="K21"/>
  <c r="J21"/>
  <c r="I21"/>
  <c r="H21"/>
  <c r="G21"/>
  <c r="F21"/>
  <c r="E21"/>
  <c r="D21"/>
  <c r="C21"/>
  <c r="N20"/>
  <c r="M20"/>
  <c r="L20"/>
  <c r="K20"/>
  <c r="J20"/>
  <c r="I20"/>
  <c r="H20"/>
  <c r="G20"/>
  <c r="F20"/>
  <c r="E20"/>
  <c r="D20"/>
  <c r="C20"/>
  <c r="N19"/>
  <c r="M19"/>
  <c r="L19"/>
  <c r="K19"/>
  <c r="J19"/>
  <c r="I19"/>
  <c r="H19"/>
  <c r="G19"/>
  <c r="F19"/>
  <c r="E19"/>
  <c r="D19"/>
  <c r="C19"/>
  <c r="N18"/>
  <c r="M18"/>
  <c r="L18"/>
  <c r="K18"/>
  <c r="J18"/>
  <c r="I18"/>
  <c r="H18"/>
  <c r="G18"/>
  <c r="F18"/>
  <c r="E18"/>
  <c r="D18"/>
  <c r="C18"/>
  <c r="N16"/>
  <c r="M16"/>
  <c r="L16"/>
  <c r="K16"/>
  <c r="J16"/>
  <c r="I16"/>
  <c r="H16"/>
  <c r="G16"/>
  <c r="F16"/>
  <c r="E16"/>
  <c r="D16"/>
  <c r="C16"/>
  <c r="N15"/>
  <c r="M15"/>
  <c r="L15"/>
  <c r="K15"/>
  <c r="J15"/>
  <c r="I15"/>
  <c r="H15"/>
  <c r="G15"/>
  <c r="F15"/>
  <c r="E15"/>
  <c r="D15"/>
  <c r="C15"/>
  <c r="N14"/>
  <c r="M14"/>
  <c r="L14"/>
  <c r="K14"/>
  <c r="J14"/>
  <c r="I14"/>
  <c r="H14"/>
  <c r="G14"/>
  <c r="F14"/>
  <c r="E14"/>
  <c r="D14"/>
  <c r="C14"/>
  <c r="N13"/>
  <c r="M13"/>
  <c r="L13"/>
  <c r="K13"/>
  <c r="J13"/>
  <c r="I13"/>
  <c r="H13"/>
  <c r="G13"/>
  <c r="F13"/>
  <c r="E13"/>
  <c r="D13"/>
  <c r="C13"/>
  <c r="N12"/>
  <c r="M12"/>
  <c r="L12"/>
  <c r="K12"/>
  <c r="J12"/>
  <c r="I12"/>
  <c r="H12"/>
  <c r="G12"/>
  <c r="F12"/>
  <c r="E12"/>
  <c r="D12"/>
  <c r="C12"/>
  <c r="N11"/>
  <c r="M11"/>
  <c r="L11"/>
  <c r="K11"/>
  <c r="J11"/>
  <c r="I11"/>
  <c r="H11"/>
  <c r="G11"/>
  <c r="F11"/>
  <c r="E11"/>
  <c r="D11"/>
  <c r="C11"/>
  <c r="N10"/>
  <c r="M10"/>
  <c r="L10"/>
  <c r="K10"/>
  <c r="J10"/>
  <c r="I10"/>
  <c r="H10"/>
  <c r="G10"/>
  <c r="F10"/>
  <c r="E10"/>
  <c r="D10"/>
  <c r="C10"/>
  <c r="N9"/>
  <c r="M9"/>
  <c r="L9"/>
  <c r="K9"/>
  <c r="J9"/>
  <c r="I9"/>
  <c r="H9"/>
  <c r="G9"/>
  <c r="F9"/>
  <c r="E9"/>
  <c r="D9"/>
  <c r="C9"/>
  <c r="AD81" i="44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C80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C78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C77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C71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C69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G72" i="43"/>
  <c r="F72"/>
  <c r="E72"/>
  <c r="D72"/>
  <c r="C72"/>
  <c r="G71"/>
  <c r="F71"/>
  <c r="E71"/>
  <c r="D71"/>
  <c r="C71"/>
  <c r="G70"/>
  <c r="F70"/>
  <c r="E70"/>
  <c r="D70"/>
  <c r="C70"/>
  <c r="G69"/>
  <c r="F69"/>
  <c r="E69"/>
  <c r="D69"/>
  <c r="C69"/>
  <c r="G68"/>
  <c r="F68"/>
  <c r="E68"/>
  <c r="D68"/>
  <c r="C68"/>
  <c r="G67"/>
  <c r="F67"/>
  <c r="E67"/>
  <c r="D67"/>
  <c r="C67"/>
  <c r="G66"/>
  <c r="F66"/>
  <c r="E66"/>
  <c r="D66"/>
  <c r="C66"/>
  <c r="G64"/>
  <c r="F64"/>
  <c r="E64"/>
  <c r="D64"/>
  <c r="C64"/>
  <c r="G63"/>
  <c r="F63"/>
  <c r="E63"/>
  <c r="D63"/>
  <c r="C63"/>
  <c r="G62"/>
  <c r="F62"/>
  <c r="E62"/>
  <c r="D62"/>
  <c r="C62"/>
  <c r="G61"/>
  <c r="F61"/>
  <c r="E61"/>
  <c r="D61"/>
  <c r="C61"/>
  <c r="G60"/>
  <c r="F60"/>
  <c r="E60"/>
  <c r="D60"/>
  <c r="C60"/>
  <c r="G59"/>
  <c r="F59"/>
  <c r="E59"/>
  <c r="D59"/>
  <c r="C59"/>
  <c r="G57"/>
  <c r="F57"/>
  <c r="E57"/>
  <c r="D57"/>
  <c r="C57"/>
  <c r="G56"/>
  <c r="F56"/>
  <c r="E56"/>
  <c r="D56"/>
  <c r="C56"/>
  <c r="G55"/>
  <c r="F55"/>
  <c r="E55"/>
  <c r="D55"/>
  <c r="C55"/>
  <c r="G54"/>
  <c r="F54"/>
  <c r="E54"/>
  <c r="D54"/>
  <c r="C54"/>
  <c r="G53"/>
  <c r="F53"/>
  <c r="E53"/>
  <c r="D53"/>
  <c r="C53"/>
  <c r="G52"/>
  <c r="F52"/>
  <c r="E52"/>
  <c r="D52"/>
  <c r="C52"/>
  <c r="G51"/>
  <c r="F51"/>
  <c r="E51"/>
  <c r="D51"/>
  <c r="C51"/>
  <c r="G50"/>
  <c r="F50"/>
  <c r="E50"/>
  <c r="D50"/>
  <c r="C50"/>
  <c r="G49"/>
  <c r="F49"/>
  <c r="E49"/>
  <c r="D49"/>
  <c r="C49"/>
  <c r="G48"/>
  <c r="F48"/>
  <c r="E48"/>
  <c r="D48"/>
  <c r="C48"/>
  <c r="G47"/>
  <c r="F47"/>
  <c r="E47"/>
  <c r="D47"/>
  <c r="C47"/>
  <c r="G46"/>
  <c r="F46"/>
  <c r="E46"/>
  <c r="D46"/>
  <c r="C46"/>
  <c r="G45"/>
  <c r="F45"/>
  <c r="E45"/>
  <c r="D45"/>
  <c r="C45"/>
  <c r="G44"/>
  <c r="F44"/>
  <c r="E44"/>
  <c r="D44"/>
  <c r="C44"/>
  <c r="G43"/>
  <c r="F43"/>
  <c r="E43"/>
  <c r="D43"/>
  <c r="C43"/>
  <c r="G42"/>
  <c r="F42"/>
  <c r="E42"/>
  <c r="D42"/>
  <c r="C42"/>
  <c r="G41"/>
  <c r="F41"/>
  <c r="E41"/>
  <c r="D41"/>
  <c r="C41"/>
  <c r="G40"/>
  <c r="F40"/>
  <c r="E40"/>
  <c r="D40"/>
  <c r="C40"/>
  <c r="G38"/>
  <c r="F38"/>
  <c r="E38"/>
  <c r="D38"/>
  <c r="C38"/>
  <c r="G37"/>
  <c r="F37"/>
  <c r="E37"/>
  <c r="D37"/>
  <c r="C37"/>
  <c r="G36"/>
  <c r="F36"/>
  <c r="E36"/>
  <c r="D36"/>
  <c r="C36"/>
  <c r="G35"/>
  <c r="F35"/>
  <c r="E35"/>
  <c r="D35"/>
  <c r="C35"/>
  <c r="G34"/>
  <c r="F34"/>
  <c r="E34"/>
  <c r="D34"/>
  <c r="C34"/>
  <c r="G33"/>
  <c r="F33"/>
  <c r="E33"/>
  <c r="D33"/>
  <c r="C33"/>
  <c r="G32"/>
  <c r="F32"/>
  <c r="E32"/>
  <c r="D32"/>
  <c r="C32"/>
  <c r="G31"/>
  <c r="F31"/>
  <c r="E31"/>
  <c r="D31"/>
  <c r="C31"/>
  <c r="G30"/>
  <c r="F30"/>
  <c r="E30"/>
  <c r="D30"/>
  <c r="C30"/>
  <c r="G29"/>
  <c r="F29"/>
  <c r="E29"/>
  <c r="D29"/>
  <c r="C29"/>
  <c r="G28"/>
  <c r="F28"/>
  <c r="E28"/>
  <c r="D28"/>
  <c r="C28"/>
  <c r="G27"/>
  <c r="F27"/>
  <c r="E27"/>
  <c r="D27"/>
  <c r="C27"/>
  <c r="G26"/>
  <c r="F26"/>
  <c r="E26"/>
  <c r="D26"/>
  <c r="C26"/>
  <c r="G25"/>
  <c r="F25"/>
  <c r="E25"/>
  <c r="D25"/>
  <c r="C25"/>
  <c r="G24"/>
  <c r="F24"/>
  <c r="E24"/>
  <c r="D24"/>
  <c r="C24"/>
  <c r="G23"/>
  <c r="F23"/>
  <c r="E23"/>
  <c r="D23"/>
  <c r="C23"/>
  <c r="G22"/>
  <c r="F22"/>
  <c r="E22"/>
  <c r="D22"/>
  <c r="C22"/>
  <c r="G21"/>
  <c r="F21"/>
  <c r="E21"/>
  <c r="D21"/>
  <c r="C21"/>
  <c r="G20"/>
  <c r="F20"/>
  <c r="E20"/>
  <c r="D20"/>
  <c r="C20"/>
  <c r="G19"/>
  <c r="F19"/>
  <c r="E19"/>
  <c r="D19"/>
  <c r="C19"/>
  <c r="G18"/>
  <c r="F18"/>
  <c r="E18"/>
  <c r="D18"/>
  <c r="C18"/>
  <c r="G16"/>
  <c r="F16"/>
  <c r="E16"/>
  <c r="D16"/>
  <c r="C16"/>
  <c r="G15"/>
  <c r="F15"/>
  <c r="E15"/>
  <c r="D15"/>
  <c r="C15"/>
  <c r="G14"/>
  <c r="F14"/>
  <c r="E14"/>
  <c r="D14"/>
  <c r="C14"/>
  <c r="G13"/>
  <c r="F13"/>
  <c r="E13"/>
  <c r="D13"/>
  <c r="C13"/>
  <c r="G12"/>
  <c r="F12"/>
  <c r="E12"/>
  <c r="D12"/>
  <c r="C12"/>
  <c r="G11"/>
  <c r="F11"/>
  <c r="E11"/>
  <c r="D11"/>
  <c r="C11"/>
  <c r="G10"/>
  <c r="F10"/>
  <c r="E10"/>
  <c r="D10"/>
  <c r="C10"/>
  <c r="G9"/>
  <c r="F9"/>
  <c r="E9"/>
  <c r="D9"/>
  <c r="C9"/>
  <c r="R79" i="42"/>
  <c r="AC78"/>
  <c r="AC79" s="1"/>
  <c r="AB78"/>
  <c r="AB79" s="1"/>
  <c r="AA78"/>
  <c r="AA79" s="1"/>
  <c r="Z78"/>
  <c r="Z79" s="1"/>
  <c r="Y78"/>
  <c r="Y79" s="1"/>
  <c r="X78"/>
  <c r="X79" s="1"/>
  <c r="W78"/>
  <c r="W79" s="1"/>
  <c r="V78"/>
  <c r="V79" s="1"/>
  <c r="U78"/>
  <c r="U79" s="1"/>
  <c r="T78"/>
  <c r="T79" s="1"/>
  <c r="S78"/>
  <c r="S79" s="1"/>
  <c r="R78"/>
  <c r="Q78"/>
  <c r="Q79" s="1"/>
  <c r="P78"/>
  <c r="P79" s="1"/>
  <c r="O78"/>
  <c r="O79" s="1"/>
  <c r="N78"/>
  <c r="N79" s="1"/>
  <c r="M78"/>
  <c r="M79" s="1"/>
  <c r="L78"/>
  <c r="L79" s="1"/>
  <c r="K78"/>
  <c r="K79" s="1"/>
  <c r="J78"/>
  <c r="J79" s="1"/>
  <c r="I78"/>
  <c r="I79" s="1"/>
  <c r="H78"/>
  <c r="H79" s="1"/>
  <c r="G78"/>
  <c r="G79" s="1"/>
  <c r="F78"/>
  <c r="F79" s="1"/>
  <c r="E78"/>
  <c r="E79" s="1"/>
  <c r="D78"/>
  <c r="D79" s="1"/>
  <c r="C78"/>
  <c r="C79" s="1"/>
  <c r="AC76"/>
  <c r="AB76"/>
  <c r="AA76"/>
  <c r="Z76"/>
  <c r="Y76"/>
  <c r="X76"/>
  <c r="X77" s="1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AC74"/>
  <c r="AC77" s="1"/>
  <c r="AB74"/>
  <c r="AA74"/>
  <c r="Z74"/>
  <c r="Y74"/>
  <c r="Y77" s="1"/>
  <c r="X74"/>
  <c r="W74"/>
  <c r="V74"/>
  <c r="U74"/>
  <c r="U77" s="1"/>
  <c r="T74"/>
  <c r="S74"/>
  <c r="R74"/>
  <c r="Q74"/>
  <c r="Q77" s="1"/>
  <c r="P74"/>
  <c r="O74"/>
  <c r="N74"/>
  <c r="M74"/>
  <c r="M77" s="1"/>
  <c r="L74"/>
  <c r="K74"/>
  <c r="J74"/>
  <c r="I74"/>
  <c r="I77" s="1"/>
  <c r="H74"/>
  <c r="H77" s="1"/>
  <c r="G74"/>
  <c r="F74"/>
  <c r="E74"/>
  <c r="E77" s="1"/>
  <c r="D74"/>
  <c r="C74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C69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AC67"/>
  <c r="AB67"/>
  <c r="AA67"/>
  <c r="Z67"/>
  <c r="Z70" s="1"/>
  <c r="Y67"/>
  <c r="X67"/>
  <c r="W67"/>
  <c r="V67"/>
  <c r="U67"/>
  <c r="T67"/>
  <c r="S67"/>
  <c r="R67"/>
  <c r="R70" s="1"/>
  <c r="Q67"/>
  <c r="P67"/>
  <c r="O67"/>
  <c r="N67"/>
  <c r="N70" s="1"/>
  <c r="M67"/>
  <c r="L67"/>
  <c r="K67"/>
  <c r="J67"/>
  <c r="J70" s="1"/>
  <c r="I67"/>
  <c r="H67"/>
  <c r="G67"/>
  <c r="F67"/>
  <c r="E67"/>
  <c r="D67"/>
  <c r="C67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K78" i="41"/>
  <c r="J78"/>
  <c r="I78"/>
  <c r="H78"/>
  <c r="G78"/>
  <c r="F78"/>
  <c r="E78"/>
  <c r="D78"/>
  <c r="K77"/>
  <c r="J77"/>
  <c r="I77"/>
  <c r="H77"/>
  <c r="G77"/>
  <c r="F77"/>
  <c r="E77"/>
  <c r="D77"/>
  <c r="K76"/>
  <c r="J76"/>
  <c r="I76"/>
  <c r="H76"/>
  <c r="G76"/>
  <c r="F76"/>
  <c r="E76"/>
  <c r="D76"/>
  <c r="K75"/>
  <c r="J75"/>
  <c r="I75"/>
  <c r="H75"/>
  <c r="G75"/>
  <c r="F75"/>
  <c r="E75"/>
  <c r="D75"/>
  <c r="K74"/>
  <c r="J74"/>
  <c r="I74"/>
  <c r="H74"/>
  <c r="G74"/>
  <c r="F74"/>
  <c r="E74"/>
  <c r="D74"/>
  <c r="K73"/>
  <c r="J73"/>
  <c r="I73"/>
  <c r="H73"/>
  <c r="G73"/>
  <c r="F73"/>
  <c r="E73"/>
  <c r="D73"/>
  <c r="K72"/>
  <c r="J72"/>
  <c r="I72"/>
  <c r="H72"/>
  <c r="G72"/>
  <c r="F72"/>
  <c r="E72"/>
  <c r="D72"/>
  <c r="K70"/>
  <c r="J70"/>
  <c r="I70"/>
  <c r="H70"/>
  <c r="G70"/>
  <c r="F70"/>
  <c r="E70"/>
  <c r="D70"/>
  <c r="K69"/>
  <c r="J69"/>
  <c r="I69"/>
  <c r="H69"/>
  <c r="G69"/>
  <c r="F69"/>
  <c r="E69"/>
  <c r="D69"/>
  <c r="K68"/>
  <c r="J68"/>
  <c r="I68"/>
  <c r="H68"/>
  <c r="G68"/>
  <c r="F68"/>
  <c r="E68"/>
  <c r="D68"/>
  <c r="K67"/>
  <c r="J67"/>
  <c r="I67"/>
  <c r="H67"/>
  <c r="G67"/>
  <c r="F67"/>
  <c r="E67"/>
  <c r="D67"/>
  <c r="K66"/>
  <c r="J66"/>
  <c r="I66"/>
  <c r="H66"/>
  <c r="G66"/>
  <c r="F66"/>
  <c r="E66"/>
  <c r="D66"/>
  <c r="K65"/>
  <c r="J65"/>
  <c r="I65"/>
  <c r="H65"/>
  <c r="G65"/>
  <c r="F65"/>
  <c r="E65"/>
  <c r="D65"/>
  <c r="K63"/>
  <c r="J63"/>
  <c r="I63"/>
  <c r="H63"/>
  <c r="G63"/>
  <c r="F63"/>
  <c r="E63"/>
  <c r="D63"/>
  <c r="K62"/>
  <c r="J62"/>
  <c r="I62"/>
  <c r="H62"/>
  <c r="G62"/>
  <c r="F62"/>
  <c r="E62"/>
  <c r="D62"/>
  <c r="K61"/>
  <c r="J61"/>
  <c r="I61"/>
  <c r="H61"/>
  <c r="G61"/>
  <c r="F61"/>
  <c r="E61"/>
  <c r="D61"/>
  <c r="K60"/>
  <c r="J60"/>
  <c r="I60"/>
  <c r="H60"/>
  <c r="G60"/>
  <c r="F60"/>
  <c r="E60"/>
  <c r="D60"/>
  <c r="K59"/>
  <c r="J59"/>
  <c r="I59"/>
  <c r="H59"/>
  <c r="G59"/>
  <c r="F59"/>
  <c r="E59"/>
  <c r="D59"/>
  <c r="K58"/>
  <c r="J58"/>
  <c r="I58"/>
  <c r="H58"/>
  <c r="G58"/>
  <c r="F58"/>
  <c r="E58"/>
  <c r="D58"/>
  <c r="K57"/>
  <c r="J57"/>
  <c r="I57"/>
  <c r="H57"/>
  <c r="G57"/>
  <c r="F57"/>
  <c r="E57"/>
  <c r="D57"/>
  <c r="K56"/>
  <c r="J56"/>
  <c r="I56"/>
  <c r="H56"/>
  <c r="G56"/>
  <c r="F56"/>
  <c r="E56"/>
  <c r="D56"/>
  <c r="K55"/>
  <c r="J55"/>
  <c r="I55"/>
  <c r="H55"/>
  <c r="G55"/>
  <c r="F55"/>
  <c r="E55"/>
  <c r="D55"/>
  <c r="K54"/>
  <c r="J54"/>
  <c r="I54"/>
  <c r="H54"/>
  <c r="G54"/>
  <c r="F54"/>
  <c r="E54"/>
  <c r="D54"/>
  <c r="K53"/>
  <c r="J53"/>
  <c r="I53"/>
  <c r="H53"/>
  <c r="G53"/>
  <c r="F53"/>
  <c r="E53"/>
  <c r="D53"/>
  <c r="K52"/>
  <c r="J52"/>
  <c r="I52"/>
  <c r="H52"/>
  <c r="G52"/>
  <c r="F52"/>
  <c r="E52"/>
  <c r="D52"/>
  <c r="K51"/>
  <c r="J51"/>
  <c r="I51"/>
  <c r="H51"/>
  <c r="G51"/>
  <c r="F51"/>
  <c r="E51"/>
  <c r="D51"/>
  <c r="K50"/>
  <c r="J50"/>
  <c r="I50"/>
  <c r="H50"/>
  <c r="G50"/>
  <c r="F50"/>
  <c r="E50"/>
  <c r="D50"/>
  <c r="K49"/>
  <c r="J49"/>
  <c r="I49"/>
  <c r="H49"/>
  <c r="G49"/>
  <c r="F49"/>
  <c r="E49"/>
  <c r="D49"/>
  <c r="K48"/>
  <c r="J48"/>
  <c r="I48"/>
  <c r="H48"/>
  <c r="G48"/>
  <c r="F48"/>
  <c r="E48"/>
  <c r="D48"/>
  <c r="K47"/>
  <c r="J47"/>
  <c r="I47"/>
  <c r="H47"/>
  <c r="G47"/>
  <c r="F47"/>
  <c r="E47"/>
  <c r="D47"/>
  <c r="K46"/>
  <c r="J46"/>
  <c r="I46"/>
  <c r="H46"/>
  <c r="G46"/>
  <c r="F46"/>
  <c r="E46"/>
  <c r="D46"/>
  <c r="K37"/>
  <c r="J37"/>
  <c r="I37"/>
  <c r="H37"/>
  <c r="G37"/>
  <c r="F37"/>
  <c r="E37"/>
  <c r="D37"/>
  <c r="K36"/>
  <c r="J36"/>
  <c r="I36"/>
  <c r="H36"/>
  <c r="G36"/>
  <c r="F36"/>
  <c r="E36"/>
  <c r="D36"/>
  <c r="K35"/>
  <c r="J35"/>
  <c r="I35"/>
  <c r="H35"/>
  <c r="G35"/>
  <c r="F35"/>
  <c r="E35"/>
  <c r="D35"/>
  <c r="K34"/>
  <c r="J34"/>
  <c r="I34"/>
  <c r="H34"/>
  <c r="G34"/>
  <c r="F34"/>
  <c r="E34"/>
  <c r="D34"/>
  <c r="K33"/>
  <c r="J33"/>
  <c r="I33"/>
  <c r="H33"/>
  <c r="G33"/>
  <c r="F33"/>
  <c r="E33"/>
  <c r="D33"/>
  <c r="K32"/>
  <c r="J32"/>
  <c r="I32"/>
  <c r="H32"/>
  <c r="G32"/>
  <c r="F32"/>
  <c r="E32"/>
  <c r="D32"/>
  <c r="K31"/>
  <c r="J31"/>
  <c r="I31"/>
  <c r="H31"/>
  <c r="G31"/>
  <c r="F31"/>
  <c r="E31"/>
  <c r="D31"/>
  <c r="K30"/>
  <c r="J30"/>
  <c r="I30"/>
  <c r="H30"/>
  <c r="G30"/>
  <c r="F30"/>
  <c r="E30"/>
  <c r="D30"/>
  <c r="K29"/>
  <c r="J29"/>
  <c r="I29"/>
  <c r="H29"/>
  <c r="G29"/>
  <c r="F29"/>
  <c r="E29"/>
  <c r="D29"/>
  <c r="K28"/>
  <c r="J28"/>
  <c r="I28"/>
  <c r="H28"/>
  <c r="G28"/>
  <c r="F28"/>
  <c r="E28"/>
  <c r="D28"/>
  <c r="K27"/>
  <c r="J27"/>
  <c r="I27"/>
  <c r="H27"/>
  <c r="G27"/>
  <c r="F27"/>
  <c r="E27"/>
  <c r="D27"/>
  <c r="K26"/>
  <c r="J26"/>
  <c r="I26"/>
  <c r="H26"/>
  <c r="G26"/>
  <c r="F26"/>
  <c r="E26"/>
  <c r="D26"/>
  <c r="K25"/>
  <c r="J25"/>
  <c r="I25"/>
  <c r="H25"/>
  <c r="G25"/>
  <c r="F25"/>
  <c r="E25"/>
  <c r="D25"/>
  <c r="K24"/>
  <c r="J24"/>
  <c r="I24"/>
  <c r="H24"/>
  <c r="G24"/>
  <c r="F24"/>
  <c r="E24"/>
  <c r="D24"/>
  <c r="K23"/>
  <c r="J23"/>
  <c r="I23"/>
  <c r="H23"/>
  <c r="G23"/>
  <c r="F23"/>
  <c r="E23"/>
  <c r="D23"/>
  <c r="K22"/>
  <c r="J22"/>
  <c r="I22"/>
  <c r="H22"/>
  <c r="G22"/>
  <c r="F22"/>
  <c r="E22"/>
  <c r="D22"/>
  <c r="K21"/>
  <c r="J21"/>
  <c r="I21"/>
  <c r="H21"/>
  <c r="G21"/>
  <c r="F21"/>
  <c r="E21"/>
  <c r="D21"/>
  <c r="K20"/>
  <c r="J20"/>
  <c r="I20"/>
  <c r="H20"/>
  <c r="G20"/>
  <c r="F20"/>
  <c r="E20"/>
  <c r="D20"/>
  <c r="K19"/>
  <c r="J19"/>
  <c r="I19"/>
  <c r="H19"/>
  <c r="G19"/>
  <c r="F19"/>
  <c r="E19"/>
  <c r="D19"/>
  <c r="K18"/>
  <c r="J18"/>
  <c r="I18"/>
  <c r="H18"/>
  <c r="G18"/>
  <c r="F18"/>
  <c r="E18"/>
  <c r="D18"/>
  <c r="K17"/>
  <c r="J17"/>
  <c r="I17"/>
  <c r="H17"/>
  <c r="G17"/>
  <c r="F17"/>
  <c r="E17"/>
  <c r="D17"/>
  <c r="K15"/>
  <c r="J15"/>
  <c r="I15"/>
  <c r="H15"/>
  <c r="G15"/>
  <c r="F15"/>
  <c r="E15"/>
  <c r="D15"/>
  <c r="K14"/>
  <c r="J14"/>
  <c r="I14"/>
  <c r="H14"/>
  <c r="G14"/>
  <c r="F14"/>
  <c r="E14"/>
  <c r="D14"/>
  <c r="K13"/>
  <c r="J13"/>
  <c r="I13"/>
  <c r="H13"/>
  <c r="G13"/>
  <c r="F13"/>
  <c r="E13"/>
  <c r="D13"/>
  <c r="K12"/>
  <c r="J12"/>
  <c r="I12"/>
  <c r="H12"/>
  <c r="G12"/>
  <c r="F12"/>
  <c r="E12"/>
  <c r="D12"/>
  <c r="K11"/>
  <c r="J11"/>
  <c r="I11"/>
  <c r="H11"/>
  <c r="G11"/>
  <c r="F11"/>
  <c r="E11"/>
  <c r="D11"/>
  <c r="K10"/>
  <c r="J10"/>
  <c r="I10"/>
  <c r="H10"/>
  <c r="G10"/>
  <c r="F10"/>
  <c r="E10"/>
  <c r="D10"/>
  <c r="K9"/>
  <c r="J9"/>
  <c r="I9"/>
  <c r="H9"/>
  <c r="G9"/>
  <c r="F9"/>
  <c r="E9"/>
  <c r="D9"/>
  <c r="K8"/>
  <c r="J8"/>
  <c r="I8"/>
  <c r="H8"/>
  <c r="G8"/>
  <c r="F8"/>
  <c r="E8"/>
  <c r="D8"/>
  <c r="F77" i="42" l="1"/>
  <c r="J77"/>
  <c r="N77"/>
  <c r="R77"/>
  <c r="V77"/>
  <c r="Z77"/>
  <c r="C77"/>
  <c r="G77"/>
  <c r="K77"/>
  <c r="O77"/>
  <c r="S77"/>
  <c r="W77"/>
  <c r="AA77"/>
  <c r="D77"/>
  <c r="L77"/>
  <c r="T77"/>
  <c r="AB77"/>
  <c r="D16"/>
  <c r="H16"/>
  <c r="L16"/>
  <c r="P16"/>
  <c r="T16"/>
  <c r="X16"/>
  <c r="AB16"/>
  <c r="F16"/>
  <c r="J16"/>
  <c r="N16"/>
  <c r="R16"/>
  <c r="V16"/>
  <c r="V71" s="1"/>
  <c r="V72" s="1"/>
  <c r="V80" s="1"/>
  <c r="Z16"/>
  <c r="C16"/>
  <c r="G16"/>
  <c r="G71" s="1"/>
  <c r="K16"/>
  <c r="O16"/>
  <c r="S16"/>
  <c r="W16"/>
  <c r="W71" s="1"/>
  <c r="AA16"/>
  <c r="C38"/>
  <c r="G38"/>
  <c r="K38"/>
  <c r="O38"/>
  <c r="S38"/>
  <c r="W38"/>
  <c r="AA38"/>
  <c r="C65"/>
  <c r="G65"/>
  <c r="K65"/>
  <c r="O65"/>
  <c r="S65"/>
  <c r="W65"/>
  <c r="AA65"/>
  <c r="F70"/>
  <c r="V70"/>
  <c r="P77"/>
  <c r="F71"/>
  <c r="F72" s="1"/>
  <c r="F80" s="1"/>
  <c r="E38"/>
  <c r="I38"/>
  <c r="M38"/>
  <c r="Q38"/>
  <c r="U38"/>
  <c r="Y38"/>
  <c r="AC38"/>
  <c r="E65"/>
  <c r="I65"/>
  <c r="M65"/>
  <c r="Q65"/>
  <c r="U65"/>
  <c r="Y65"/>
  <c r="AC65"/>
  <c r="F65"/>
  <c r="J65"/>
  <c r="J71" s="1"/>
  <c r="J72" s="1"/>
  <c r="J80" s="1"/>
  <c r="N65"/>
  <c r="R65"/>
  <c r="V65"/>
  <c r="Z65"/>
  <c r="E16"/>
  <c r="I16"/>
  <c r="M16"/>
  <c r="Q16"/>
  <c r="Q71" s="1"/>
  <c r="U16"/>
  <c r="U71" s="1"/>
  <c r="U72" s="1"/>
  <c r="U80" s="1"/>
  <c r="Y16"/>
  <c r="AC16"/>
  <c r="D38"/>
  <c r="D71" s="1"/>
  <c r="D72" s="1"/>
  <c r="D80" s="1"/>
  <c r="H38"/>
  <c r="H71" s="1"/>
  <c r="H72" s="1"/>
  <c r="H80" s="1"/>
  <c r="L38"/>
  <c r="P38"/>
  <c r="T38"/>
  <c r="T71" s="1"/>
  <c r="T72" s="1"/>
  <c r="X38"/>
  <c r="X71" s="1"/>
  <c r="X72" s="1"/>
  <c r="X80" s="1"/>
  <c r="AB38"/>
  <c r="D65"/>
  <c r="H65"/>
  <c r="L65"/>
  <c r="P65"/>
  <c r="P71" s="1"/>
  <c r="T65"/>
  <c r="X65"/>
  <c r="AB65"/>
  <c r="Z71"/>
  <c r="Z72" s="1"/>
  <c r="Z80" s="1"/>
  <c r="F38"/>
  <c r="J38"/>
  <c r="N38"/>
  <c r="R38"/>
  <c r="R71" s="1"/>
  <c r="R72" s="1"/>
  <c r="R80" s="1"/>
  <c r="V38"/>
  <c r="Z38"/>
  <c r="C70"/>
  <c r="G70"/>
  <c r="G72" s="1"/>
  <c r="G80" s="1"/>
  <c r="K70"/>
  <c r="O70"/>
  <c r="S70"/>
  <c r="W70"/>
  <c r="W72" s="1"/>
  <c r="W80" s="1"/>
  <c r="AA70"/>
  <c r="D70"/>
  <c r="H70"/>
  <c r="L70"/>
  <c r="P70"/>
  <c r="T70"/>
  <c r="X70"/>
  <c r="AB70"/>
  <c r="E70"/>
  <c r="I70"/>
  <c r="M70"/>
  <c r="Q70"/>
  <c r="U70"/>
  <c r="Y70"/>
  <c r="AC70"/>
  <c r="E71"/>
  <c r="E72" s="1"/>
  <c r="E80" s="1"/>
  <c r="P72" l="1"/>
  <c r="P80" s="1"/>
  <c r="AB71"/>
  <c r="AB72" s="1"/>
  <c r="AB80" s="1"/>
  <c r="L71"/>
  <c r="L72" s="1"/>
  <c r="L80" s="1"/>
  <c r="Y71"/>
  <c r="Y72" s="1"/>
  <c r="Y80" s="1"/>
  <c r="I71"/>
  <c r="I72" s="1"/>
  <c r="I80" s="1"/>
  <c r="AA71"/>
  <c r="AA72" s="1"/>
  <c r="AA80" s="1"/>
  <c r="K71"/>
  <c r="K72" s="1"/>
  <c r="K80" s="1"/>
  <c r="AC71"/>
  <c r="AC72" s="1"/>
  <c r="AC80" s="1"/>
  <c r="M71"/>
  <c r="M72" s="1"/>
  <c r="M80" s="1"/>
  <c r="O71"/>
  <c r="O72" s="1"/>
  <c r="O80" s="1"/>
  <c r="N71"/>
  <c r="N72" s="1"/>
  <c r="N80" s="1"/>
  <c r="T80"/>
  <c r="Q72"/>
  <c r="Q80" s="1"/>
  <c r="S71"/>
  <c r="S72" s="1"/>
  <c r="S80" s="1"/>
  <c r="C71"/>
  <c r="C72" s="1"/>
  <c r="C80" s="1"/>
  <c r="V74" i="40"/>
  <c r="V75" s="1"/>
  <c r="U74"/>
  <c r="U75" s="1"/>
  <c r="T74"/>
  <c r="T75" s="1"/>
  <c r="S74"/>
  <c r="S75" s="1"/>
  <c r="R74"/>
  <c r="R75" s="1"/>
  <c r="Q74"/>
  <c r="Q75" s="1"/>
  <c r="P74"/>
  <c r="P75" s="1"/>
  <c r="O74"/>
  <c r="O75" s="1"/>
  <c r="N74"/>
  <c r="N75" s="1"/>
  <c r="M74"/>
  <c r="M75" s="1"/>
  <c r="L74"/>
  <c r="L75" s="1"/>
  <c r="K74"/>
  <c r="K75" s="1"/>
  <c r="J74"/>
  <c r="J75" s="1"/>
  <c r="I74"/>
  <c r="I75" s="1"/>
  <c r="H74"/>
  <c r="H75" s="1"/>
  <c r="G74"/>
  <c r="G75" s="1"/>
  <c r="F74"/>
  <c r="F75" s="1"/>
  <c r="E74"/>
  <c r="E75" s="1"/>
  <c r="D74"/>
  <c r="D75" s="1"/>
  <c r="C74"/>
  <c r="C75" s="1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C71"/>
  <c r="V70"/>
  <c r="V73" s="1"/>
  <c r="U70"/>
  <c r="U73" s="1"/>
  <c r="T70"/>
  <c r="T73" s="1"/>
  <c r="S70"/>
  <c r="S73" s="1"/>
  <c r="R70"/>
  <c r="R73" s="1"/>
  <c r="Q70"/>
  <c r="Q73" s="1"/>
  <c r="P70"/>
  <c r="P73" s="1"/>
  <c r="O70"/>
  <c r="O73" s="1"/>
  <c r="N70"/>
  <c r="N73" s="1"/>
  <c r="M70"/>
  <c r="M73" s="1"/>
  <c r="L70"/>
  <c r="L73" s="1"/>
  <c r="K70"/>
  <c r="K73" s="1"/>
  <c r="J70"/>
  <c r="J73" s="1"/>
  <c r="I70"/>
  <c r="I73" s="1"/>
  <c r="H70"/>
  <c r="H73" s="1"/>
  <c r="G70"/>
  <c r="G73" s="1"/>
  <c r="F70"/>
  <c r="F73" s="1"/>
  <c r="E70"/>
  <c r="E73" s="1"/>
  <c r="D70"/>
  <c r="D73" s="1"/>
  <c r="C70"/>
  <c r="C73" s="1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V63"/>
  <c r="V66" s="1"/>
  <c r="U63"/>
  <c r="U66" s="1"/>
  <c r="T63"/>
  <c r="T66" s="1"/>
  <c r="S63"/>
  <c r="S66" s="1"/>
  <c r="R63"/>
  <c r="R66" s="1"/>
  <c r="Q63"/>
  <c r="Q66" s="1"/>
  <c r="P63"/>
  <c r="P66" s="1"/>
  <c r="O63"/>
  <c r="O66" s="1"/>
  <c r="N63"/>
  <c r="N66" s="1"/>
  <c r="M63"/>
  <c r="M66" s="1"/>
  <c r="L63"/>
  <c r="L66" s="1"/>
  <c r="K63"/>
  <c r="K66" s="1"/>
  <c r="J63"/>
  <c r="J66" s="1"/>
  <c r="I63"/>
  <c r="I66" s="1"/>
  <c r="H63"/>
  <c r="H66" s="1"/>
  <c r="G63"/>
  <c r="G66" s="1"/>
  <c r="F63"/>
  <c r="F66" s="1"/>
  <c r="E63"/>
  <c r="E66" s="1"/>
  <c r="D63"/>
  <c r="D66" s="1"/>
  <c r="C63"/>
  <c r="C66" s="1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V44"/>
  <c r="V61" s="1"/>
  <c r="U44"/>
  <c r="U61" s="1"/>
  <c r="T44"/>
  <c r="T61" s="1"/>
  <c r="S44"/>
  <c r="S61" s="1"/>
  <c r="R44"/>
  <c r="R61" s="1"/>
  <c r="Q44"/>
  <c r="Q61" s="1"/>
  <c r="P44"/>
  <c r="P61" s="1"/>
  <c r="O44"/>
  <c r="O61" s="1"/>
  <c r="N44"/>
  <c r="N61" s="1"/>
  <c r="M44"/>
  <c r="M61" s="1"/>
  <c r="L44"/>
  <c r="L61" s="1"/>
  <c r="K44"/>
  <c r="K61" s="1"/>
  <c r="J44"/>
  <c r="J61" s="1"/>
  <c r="I44"/>
  <c r="I61" s="1"/>
  <c r="H44"/>
  <c r="H61" s="1"/>
  <c r="G44"/>
  <c r="G61" s="1"/>
  <c r="F44"/>
  <c r="F61" s="1"/>
  <c r="E44"/>
  <c r="E61" s="1"/>
  <c r="D44"/>
  <c r="D61" s="1"/>
  <c r="C44"/>
  <c r="C61" s="1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V16"/>
  <c r="V36" s="1"/>
  <c r="U16"/>
  <c r="U36" s="1"/>
  <c r="T16"/>
  <c r="T36" s="1"/>
  <c r="S16"/>
  <c r="S36" s="1"/>
  <c r="R16"/>
  <c r="R36" s="1"/>
  <c r="Q16"/>
  <c r="Q36" s="1"/>
  <c r="P16"/>
  <c r="P36" s="1"/>
  <c r="O16"/>
  <c r="O36" s="1"/>
  <c r="N16"/>
  <c r="N36" s="1"/>
  <c r="M16"/>
  <c r="M36" s="1"/>
  <c r="L16"/>
  <c r="L36" s="1"/>
  <c r="K16"/>
  <c r="K36" s="1"/>
  <c r="J16"/>
  <c r="J36" s="1"/>
  <c r="I16"/>
  <c r="I36" s="1"/>
  <c r="H16"/>
  <c r="H36" s="1"/>
  <c r="G16"/>
  <c r="G36" s="1"/>
  <c r="F16"/>
  <c r="F36" s="1"/>
  <c r="E16"/>
  <c r="E36" s="1"/>
  <c r="D16"/>
  <c r="D36" s="1"/>
  <c r="C16"/>
  <c r="C36" s="1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V7"/>
  <c r="V14" s="1"/>
  <c r="V67" s="1"/>
  <c r="U7"/>
  <c r="U14" s="1"/>
  <c r="U67" s="1"/>
  <c r="T7"/>
  <c r="T14" s="1"/>
  <c r="T67" s="1"/>
  <c r="S7"/>
  <c r="S14" s="1"/>
  <c r="S67" s="1"/>
  <c r="R7"/>
  <c r="R14" s="1"/>
  <c r="R67" s="1"/>
  <c r="Q7"/>
  <c r="Q14" s="1"/>
  <c r="Q67" s="1"/>
  <c r="P7"/>
  <c r="P14" s="1"/>
  <c r="P67" s="1"/>
  <c r="O7"/>
  <c r="O14" s="1"/>
  <c r="O67" s="1"/>
  <c r="N7"/>
  <c r="N14" s="1"/>
  <c r="N67" s="1"/>
  <c r="M7"/>
  <c r="M14" s="1"/>
  <c r="M67" s="1"/>
  <c r="L7"/>
  <c r="L14" s="1"/>
  <c r="L67" s="1"/>
  <c r="K7"/>
  <c r="K14" s="1"/>
  <c r="K67" s="1"/>
  <c r="J7"/>
  <c r="J14" s="1"/>
  <c r="J67" s="1"/>
  <c r="I7"/>
  <c r="I14" s="1"/>
  <c r="I67" s="1"/>
  <c r="H7"/>
  <c r="H14" s="1"/>
  <c r="H67" s="1"/>
  <c r="G7"/>
  <c r="G14" s="1"/>
  <c r="G67" s="1"/>
  <c r="F7"/>
  <c r="F14" s="1"/>
  <c r="F67" s="1"/>
  <c r="E7"/>
  <c r="E14" s="1"/>
  <c r="E67" s="1"/>
  <c r="D7"/>
  <c r="D14" s="1"/>
  <c r="D67" s="1"/>
  <c r="C7"/>
  <c r="C14" s="1"/>
  <c r="C67" s="1"/>
  <c r="F68" l="1"/>
  <c r="F76" s="1"/>
  <c r="N68"/>
  <c r="N76" s="1"/>
  <c r="R68"/>
  <c r="R76" s="1"/>
  <c r="V68"/>
  <c r="V76" s="1"/>
  <c r="E68"/>
  <c r="E76" s="1"/>
  <c r="I68"/>
  <c r="I76" s="1"/>
  <c r="M68"/>
  <c r="M76" s="1"/>
  <c r="Q68"/>
  <c r="Q76" s="1"/>
  <c r="U68"/>
  <c r="U76" s="1"/>
  <c r="D68"/>
  <c r="D76" s="1"/>
  <c r="H68"/>
  <c r="H76" s="1"/>
  <c r="L68"/>
  <c r="L76" s="1"/>
  <c r="P68"/>
  <c r="P76" s="1"/>
  <c r="T68"/>
  <c r="T76" s="1"/>
  <c r="J68"/>
  <c r="J76" s="1"/>
  <c r="C68"/>
  <c r="C76" s="1"/>
  <c r="G68"/>
  <c r="G76" s="1"/>
  <c r="K68"/>
  <c r="K76" s="1"/>
  <c r="O68"/>
  <c r="O76" s="1"/>
  <c r="S68"/>
  <c r="S76" s="1"/>
  <c r="Y80" i="39" l="1"/>
  <c r="X80"/>
  <c r="W80"/>
  <c r="V80"/>
  <c r="U80"/>
  <c r="T80"/>
  <c r="S80"/>
  <c r="R80"/>
  <c r="Q80"/>
  <c r="P80"/>
  <c r="M80"/>
  <c r="L80"/>
  <c r="K80"/>
  <c r="J80"/>
  <c r="I80"/>
  <c r="H80"/>
  <c r="G80"/>
  <c r="F80"/>
  <c r="E80"/>
  <c r="D80"/>
  <c r="T79"/>
  <c r="S79"/>
  <c r="R79"/>
  <c r="Q79"/>
  <c r="P79"/>
  <c r="M79"/>
  <c r="L79"/>
  <c r="K79"/>
  <c r="J79"/>
  <c r="I79"/>
  <c r="H79"/>
  <c r="G79"/>
  <c r="F79"/>
  <c r="E79"/>
  <c r="D79"/>
  <c r="T78"/>
  <c r="S78"/>
  <c r="R78"/>
  <c r="Q78"/>
  <c r="P78"/>
  <c r="M78"/>
  <c r="L78"/>
  <c r="K78"/>
  <c r="J78"/>
  <c r="I78"/>
  <c r="H78"/>
  <c r="G78"/>
  <c r="F78"/>
  <c r="E78"/>
  <c r="D78"/>
  <c r="Y77"/>
  <c r="X77"/>
  <c r="W77"/>
  <c r="V77"/>
  <c r="U77"/>
  <c r="T77"/>
  <c r="S77"/>
  <c r="R77"/>
  <c r="Q77"/>
  <c r="P77"/>
  <c r="M77"/>
  <c r="L77"/>
  <c r="K77"/>
  <c r="J77"/>
  <c r="I77"/>
  <c r="H77"/>
  <c r="G77"/>
  <c r="F77"/>
  <c r="E77"/>
  <c r="D77"/>
  <c r="Y76"/>
  <c r="X76"/>
  <c r="T76"/>
  <c r="S76"/>
  <c r="R76"/>
  <c r="Q76"/>
  <c r="P76"/>
  <c r="M76"/>
  <c r="L76"/>
  <c r="K76"/>
  <c r="J76"/>
  <c r="I76"/>
  <c r="H76"/>
  <c r="G76"/>
  <c r="F76"/>
  <c r="E76"/>
  <c r="D76"/>
  <c r="Y75"/>
  <c r="X75"/>
  <c r="W75"/>
  <c r="V75"/>
  <c r="U75"/>
  <c r="T75"/>
  <c r="S75"/>
  <c r="R75"/>
  <c r="Q75"/>
  <c r="P75"/>
  <c r="M75"/>
  <c r="L75"/>
  <c r="K75"/>
  <c r="J75"/>
  <c r="I75"/>
  <c r="H75"/>
  <c r="G75"/>
  <c r="F75"/>
  <c r="E75"/>
  <c r="D75"/>
  <c r="Y74"/>
  <c r="W74"/>
  <c r="T74"/>
  <c r="S74"/>
  <c r="R74"/>
  <c r="Q74"/>
  <c r="P74"/>
  <c r="M74"/>
  <c r="L74"/>
  <c r="K74"/>
  <c r="J74"/>
  <c r="I74"/>
  <c r="H74"/>
  <c r="G74"/>
  <c r="F74"/>
  <c r="E74"/>
  <c r="D74"/>
  <c r="Y72"/>
  <c r="X72"/>
  <c r="W72"/>
  <c r="V72"/>
  <c r="U72"/>
  <c r="T72"/>
  <c r="S72"/>
  <c r="R72"/>
  <c r="Q72"/>
  <c r="P72"/>
  <c r="M72"/>
  <c r="L72"/>
  <c r="K72"/>
  <c r="J72"/>
  <c r="I72"/>
  <c r="H72"/>
  <c r="G72"/>
  <c r="F72"/>
  <c r="E72"/>
  <c r="D72"/>
  <c r="Y71"/>
  <c r="X71"/>
  <c r="W71"/>
  <c r="V71"/>
  <c r="U71"/>
  <c r="T71"/>
  <c r="S71"/>
  <c r="R71"/>
  <c r="Q71"/>
  <c r="P71"/>
  <c r="M71"/>
  <c r="L71"/>
  <c r="K71"/>
  <c r="J71"/>
  <c r="I71"/>
  <c r="H71"/>
  <c r="G71"/>
  <c r="F71"/>
  <c r="E71"/>
  <c r="D71"/>
  <c r="Y70"/>
  <c r="X70"/>
  <c r="W70"/>
  <c r="V70"/>
  <c r="U70"/>
  <c r="T70"/>
  <c r="S70"/>
  <c r="R70"/>
  <c r="Q70"/>
  <c r="P70"/>
  <c r="M70"/>
  <c r="L70"/>
  <c r="K70"/>
  <c r="J70"/>
  <c r="I70"/>
  <c r="H70"/>
  <c r="G70"/>
  <c r="F70"/>
  <c r="E70"/>
  <c r="D70"/>
  <c r="Y69"/>
  <c r="W69"/>
  <c r="V69"/>
  <c r="U69"/>
  <c r="T69"/>
  <c r="S69"/>
  <c r="R69"/>
  <c r="Q69"/>
  <c r="P69"/>
  <c r="M69"/>
  <c r="L69"/>
  <c r="K69"/>
  <c r="J69"/>
  <c r="I69"/>
  <c r="H69"/>
  <c r="G69"/>
  <c r="F69"/>
  <c r="E69"/>
  <c r="D69"/>
  <c r="Y68"/>
  <c r="W68"/>
  <c r="V68"/>
  <c r="U68"/>
  <c r="T68"/>
  <c r="S68"/>
  <c r="R68"/>
  <c r="Q68"/>
  <c r="P68"/>
  <c r="M68"/>
  <c r="L68"/>
  <c r="K68"/>
  <c r="J68"/>
  <c r="I68"/>
  <c r="H68"/>
  <c r="G68"/>
  <c r="F68"/>
  <c r="E68"/>
  <c r="D68"/>
  <c r="Y67"/>
  <c r="X67"/>
  <c r="W67"/>
  <c r="V67"/>
  <c r="U67"/>
  <c r="T67"/>
  <c r="S67"/>
  <c r="R67"/>
  <c r="Q67"/>
  <c r="P67"/>
  <c r="M67"/>
  <c r="L67"/>
  <c r="K67"/>
  <c r="J67"/>
  <c r="I67"/>
  <c r="H67"/>
  <c r="G67"/>
  <c r="F67"/>
  <c r="E67"/>
  <c r="D67"/>
  <c r="Y65"/>
  <c r="X65"/>
  <c r="W65"/>
  <c r="V65"/>
  <c r="U65"/>
  <c r="T65"/>
  <c r="S65"/>
  <c r="R65"/>
  <c r="Q65"/>
  <c r="P65"/>
  <c r="M65"/>
  <c r="L65"/>
  <c r="K65"/>
  <c r="J65"/>
  <c r="I65"/>
  <c r="H65"/>
  <c r="G65"/>
  <c r="F65"/>
  <c r="E65"/>
  <c r="D65"/>
  <c r="Y64"/>
  <c r="X64"/>
  <c r="W64"/>
  <c r="V64"/>
  <c r="U64"/>
  <c r="T64"/>
  <c r="S64"/>
  <c r="R64"/>
  <c r="Q64"/>
  <c r="P64"/>
  <c r="M64"/>
  <c r="L64"/>
  <c r="K64"/>
  <c r="J64"/>
  <c r="I64"/>
  <c r="H64"/>
  <c r="G64"/>
  <c r="F64"/>
  <c r="E64"/>
  <c r="D64"/>
  <c r="Y63"/>
  <c r="X63"/>
  <c r="W63"/>
  <c r="V63"/>
  <c r="U63"/>
  <c r="T63"/>
  <c r="S63"/>
  <c r="R63"/>
  <c r="Q63"/>
  <c r="P63"/>
  <c r="M63"/>
  <c r="L63"/>
  <c r="K63"/>
  <c r="J63"/>
  <c r="I63"/>
  <c r="H63"/>
  <c r="G63"/>
  <c r="F63"/>
  <c r="E63"/>
  <c r="D63"/>
  <c r="Y62"/>
  <c r="X62"/>
  <c r="W62"/>
  <c r="V62"/>
  <c r="U62"/>
  <c r="T62"/>
  <c r="S62"/>
  <c r="R62"/>
  <c r="Q62"/>
  <c r="P62"/>
  <c r="M62"/>
  <c r="L62"/>
  <c r="K62"/>
  <c r="J62"/>
  <c r="I62"/>
  <c r="H62"/>
  <c r="G62"/>
  <c r="F62"/>
  <c r="E62"/>
  <c r="D62"/>
  <c r="Y61"/>
  <c r="X61"/>
  <c r="W61"/>
  <c r="V61"/>
  <c r="U61"/>
  <c r="T61"/>
  <c r="S61"/>
  <c r="R61"/>
  <c r="Q61"/>
  <c r="P61"/>
  <c r="M61"/>
  <c r="L61"/>
  <c r="K61"/>
  <c r="J61"/>
  <c r="I61"/>
  <c r="H61"/>
  <c r="G61"/>
  <c r="F61"/>
  <c r="E61"/>
  <c r="D61"/>
  <c r="Y60"/>
  <c r="X60"/>
  <c r="W60"/>
  <c r="V60"/>
  <c r="U60"/>
  <c r="T60"/>
  <c r="S60"/>
  <c r="R60"/>
  <c r="Q60"/>
  <c r="P60"/>
  <c r="M60"/>
  <c r="L60"/>
  <c r="K60"/>
  <c r="J60"/>
  <c r="I60"/>
  <c r="H60"/>
  <c r="G60"/>
  <c r="F60"/>
  <c r="E60"/>
  <c r="D60"/>
  <c r="Y59"/>
  <c r="X59"/>
  <c r="W59"/>
  <c r="V59"/>
  <c r="T59"/>
  <c r="S59"/>
  <c r="R59"/>
  <c r="Q59"/>
  <c r="P59"/>
  <c r="M59"/>
  <c r="L59"/>
  <c r="K59"/>
  <c r="J59"/>
  <c r="I59"/>
  <c r="H59"/>
  <c r="G59"/>
  <c r="F59"/>
  <c r="E59"/>
  <c r="D59"/>
  <c r="Y58"/>
  <c r="X58"/>
  <c r="W58"/>
  <c r="V58"/>
  <c r="U58"/>
  <c r="T58"/>
  <c r="S58"/>
  <c r="R58"/>
  <c r="Q58"/>
  <c r="P58"/>
  <c r="M58"/>
  <c r="L58"/>
  <c r="K58"/>
  <c r="J58"/>
  <c r="I58"/>
  <c r="H58"/>
  <c r="G58"/>
  <c r="F58"/>
  <c r="E58"/>
  <c r="D58"/>
  <c r="Y57"/>
  <c r="X57"/>
  <c r="W57"/>
  <c r="V57"/>
  <c r="U57"/>
  <c r="T57"/>
  <c r="S57"/>
  <c r="R57"/>
  <c r="Q57"/>
  <c r="P57"/>
  <c r="M57"/>
  <c r="L57"/>
  <c r="K57"/>
  <c r="J57"/>
  <c r="I57"/>
  <c r="H57"/>
  <c r="G57"/>
  <c r="F57"/>
  <c r="E57"/>
  <c r="D57"/>
  <c r="Y56"/>
  <c r="X56"/>
  <c r="W56"/>
  <c r="V56"/>
  <c r="U56"/>
  <c r="T56"/>
  <c r="S56"/>
  <c r="R56"/>
  <c r="Q56"/>
  <c r="P56"/>
  <c r="M56"/>
  <c r="L56"/>
  <c r="K56"/>
  <c r="J56"/>
  <c r="I56"/>
  <c r="H56"/>
  <c r="G56"/>
  <c r="F56"/>
  <c r="E56"/>
  <c r="D56"/>
  <c r="Y55"/>
  <c r="X55"/>
  <c r="W55"/>
  <c r="V55"/>
  <c r="U55"/>
  <c r="T55"/>
  <c r="S55"/>
  <c r="R55"/>
  <c r="Q55"/>
  <c r="P55"/>
  <c r="M55"/>
  <c r="L55"/>
  <c r="K55"/>
  <c r="J55"/>
  <c r="I55"/>
  <c r="H55"/>
  <c r="G55"/>
  <c r="F55"/>
  <c r="E55"/>
  <c r="D55"/>
  <c r="Y54"/>
  <c r="X54"/>
  <c r="W54"/>
  <c r="T54"/>
  <c r="S54"/>
  <c r="R54"/>
  <c r="Q54"/>
  <c r="P54"/>
  <c r="M54"/>
  <c r="L54"/>
  <c r="K54"/>
  <c r="J54"/>
  <c r="I54"/>
  <c r="H54"/>
  <c r="G54"/>
  <c r="F54"/>
  <c r="E54"/>
  <c r="D54"/>
  <c r="Y53"/>
  <c r="X53"/>
  <c r="W53"/>
  <c r="V53"/>
  <c r="U53"/>
  <c r="T53"/>
  <c r="S53"/>
  <c r="R53"/>
  <c r="Q53"/>
  <c r="P53"/>
  <c r="M53"/>
  <c r="L53"/>
  <c r="K53"/>
  <c r="J53"/>
  <c r="I53"/>
  <c r="H53"/>
  <c r="G53"/>
  <c r="F53"/>
  <c r="E53"/>
  <c r="D53"/>
  <c r="Y52"/>
  <c r="X52"/>
  <c r="W52"/>
  <c r="V52"/>
  <c r="T52"/>
  <c r="S52"/>
  <c r="R52"/>
  <c r="Q52"/>
  <c r="P52"/>
  <c r="M52"/>
  <c r="L52"/>
  <c r="K52"/>
  <c r="J52"/>
  <c r="I52"/>
  <c r="H52"/>
  <c r="G52"/>
  <c r="F52"/>
  <c r="E52"/>
  <c r="D52"/>
  <c r="Y51"/>
  <c r="X51"/>
  <c r="W51"/>
  <c r="V51"/>
  <c r="U51"/>
  <c r="T51"/>
  <c r="S51"/>
  <c r="R51"/>
  <c r="Q51"/>
  <c r="P51"/>
  <c r="M51"/>
  <c r="L51"/>
  <c r="K51"/>
  <c r="J51"/>
  <c r="I51"/>
  <c r="H51"/>
  <c r="G51"/>
  <c r="F51"/>
  <c r="E51"/>
  <c r="D51"/>
  <c r="Y50"/>
  <c r="X50"/>
  <c r="W50"/>
  <c r="U50"/>
  <c r="T50"/>
  <c r="S50"/>
  <c r="R50"/>
  <c r="Q50"/>
  <c r="P50"/>
  <c r="M50"/>
  <c r="L50"/>
  <c r="K50"/>
  <c r="J50"/>
  <c r="I50"/>
  <c r="H50"/>
  <c r="G50"/>
  <c r="F50"/>
  <c r="E50"/>
  <c r="D50"/>
  <c r="Y49"/>
  <c r="X49"/>
  <c r="W49"/>
  <c r="V49"/>
  <c r="U49"/>
  <c r="T49"/>
  <c r="S49"/>
  <c r="R49"/>
  <c r="Q49"/>
  <c r="P49"/>
  <c r="M49"/>
  <c r="L49"/>
  <c r="K49"/>
  <c r="J49"/>
  <c r="I49"/>
  <c r="H49"/>
  <c r="G49"/>
  <c r="F49"/>
  <c r="E49"/>
  <c r="D49"/>
  <c r="Y48"/>
  <c r="X48"/>
  <c r="W48"/>
  <c r="V48"/>
  <c r="U48"/>
  <c r="T48"/>
  <c r="S48"/>
  <c r="R48"/>
  <c r="Q48"/>
  <c r="P48"/>
  <c r="M48"/>
  <c r="L48"/>
  <c r="K48"/>
  <c r="J48"/>
  <c r="I48"/>
  <c r="H48"/>
  <c r="G48"/>
  <c r="F48"/>
  <c r="E48"/>
  <c r="D48"/>
  <c r="Y39"/>
  <c r="X39"/>
  <c r="W39"/>
  <c r="V39"/>
  <c r="U39"/>
  <c r="T39"/>
  <c r="S39"/>
  <c r="R39"/>
  <c r="Q39"/>
  <c r="P39"/>
  <c r="M39"/>
  <c r="L39"/>
  <c r="K39"/>
  <c r="J39"/>
  <c r="I39"/>
  <c r="H39"/>
  <c r="G39"/>
  <c r="F39"/>
  <c r="E39"/>
  <c r="D39"/>
  <c r="Y38"/>
  <c r="X38"/>
  <c r="W38"/>
  <c r="U38"/>
  <c r="T38"/>
  <c r="S38"/>
  <c r="R38"/>
  <c r="Q38"/>
  <c r="P38"/>
  <c r="M38"/>
  <c r="L38"/>
  <c r="K38"/>
  <c r="J38"/>
  <c r="I38"/>
  <c r="H38"/>
  <c r="G38"/>
  <c r="F38"/>
  <c r="E38"/>
  <c r="D38"/>
  <c r="Y37"/>
  <c r="X37"/>
  <c r="W37"/>
  <c r="V37"/>
  <c r="U37"/>
  <c r="T37"/>
  <c r="S37"/>
  <c r="R37"/>
  <c r="Q37"/>
  <c r="P37"/>
  <c r="M37"/>
  <c r="L37"/>
  <c r="K37"/>
  <c r="J37"/>
  <c r="I37"/>
  <c r="H37"/>
  <c r="G37"/>
  <c r="F37"/>
  <c r="E37"/>
  <c r="D37"/>
  <c r="Y36"/>
  <c r="X36"/>
  <c r="W36"/>
  <c r="V36"/>
  <c r="T36"/>
  <c r="S36"/>
  <c r="R36"/>
  <c r="Q36"/>
  <c r="P36"/>
  <c r="M36"/>
  <c r="L36"/>
  <c r="K36"/>
  <c r="J36"/>
  <c r="I36"/>
  <c r="H36"/>
  <c r="G36"/>
  <c r="F36"/>
  <c r="E36"/>
  <c r="D36"/>
  <c r="Y35"/>
  <c r="X35"/>
  <c r="W35"/>
  <c r="V35"/>
  <c r="U35"/>
  <c r="T35"/>
  <c r="S35"/>
  <c r="R35"/>
  <c r="Q35"/>
  <c r="P35"/>
  <c r="M35"/>
  <c r="L35"/>
  <c r="K35"/>
  <c r="J35"/>
  <c r="I35"/>
  <c r="H35"/>
  <c r="G35"/>
  <c r="F35"/>
  <c r="E35"/>
  <c r="D35"/>
  <c r="Y34"/>
  <c r="X34"/>
  <c r="W34"/>
  <c r="V34"/>
  <c r="U34"/>
  <c r="T34"/>
  <c r="S34"/>
  <c r="R34"/>
  <c r="Q34"/>
  <c r="P34"/>
  <c r="M34"/>
  <c r="L34"/>
  <c r="K34"/>
  <c r="J34"/>
  <c r="I34"/>
  <c r="H34"/>
  <c r="G34"/>
  <c r="F34"/>
  <c r="E34"/>
  <c r="D34"/>
  <c r="Y33"/>
  <c r="X33"/>
  <c r="W33"/>
  <c r="V33"/>
  <c r="U33"/>
  <c r="T33"/>
  <c r="S33"/>
  <c r="R33"/>
  <c r="Q33"/>
  <c r="P33"/>
  <c r="M33"/>
  <c r="L33"/>
  <c r="K33"/>
  <c r="J33"/>
  <c r="I33"/>
  <c r="H33"/>
  <c r="G33"/>
  <c r="F33"/>
  <c r="E33"/>
  <c r="D33"/>
  <c r="Y32"/>
  <c r="X32"/>
  <c r="T32"/>
  <c r="S32"/>
  <c r="R32"/>
  <c r="Q32"/>
  <c r="P32"/>
  <c r="M32"/>
  <c r="L32"/>
  <c r="K32"/>
  <c r="J32"/>
  <c r="I32"/>
  <c r="H32"/>
  <c r="G32"/>
  <c r="F32"/>
  <c r="E32"/>
  <c r="D32"/>
  <c r="Y31"/>
  <c r="X31"/>
  <c r="V31"/>
  <c r="T31"/>
  <c r="S31"/>
  <c r="R31"/>
  <c r="Q31"/>
  <c r="P31"/>
  <c r="M31"/>
  <c r="L31"/>
  <c r="K31"/>
  <c r="J31"/>
  <c r="I31"/>
  <c r="H31"/>
  <c r="G31"/>
  <c r="F31"/>
  <c r="E31"/>
  <c r="D31"/>
  <c r="Y30"/>
  <c r="X30"/>
  <c r="W30"/>
  <c r="V30"/>
  <c r="T30"/>
  <c r="S30"/>
  <c r="R30"/>
  <c r="Q30"/>
  <c r="P30"/>
  <c r="M30"/>
  <c r="L30"/>
  <c r="K30"/>
  <c r="J30"/>
  <c r="I30"/>
  <c r="H30"/>
  <c r="G30"/>
  <c r="F30"/>
  <c r="E30"/>
  <c r="D30"/>
  <c r="Y29"/>
  <c r="X29"/>
  <c r="W29"/>
  <c r="V29"/>
  <c r="U29"/>
  <c r="T29"/>
  <c r="S29"/>
  <c r="R29"/>
  <c r="Q29"/>
  <c r="P29"/>
  <c r="M29"/>
  <c r="L29"/>
  <c r="K29"/>
  <c r="J29"/>
  <c r="I29"/>
  <c r="H29"/>
  <c r="G29"/>
  <c r="F29"/>
  <c r="E29"/>
  <c r="D29"/>
  <c r="Y28"/>
  <c r="X28"/>
  <c r="W28"/>
  <c r="V28"/>
  <c r="U28"/>
  <c r="T28"/>
  <c r="S28"/>
  <c r="R28"/>
  <c r="Q28"/>
  <c r="P28"/>
  <c r="M28"/>
  <c r="L28"/>
  <c r="K28"/>
  <c r="J28"/>
  <c r="I28"/>
  <c r="H28"/>
  <c r="G28"/>
  <c r="F28"/>
  <c r="E28"/>
  <c r="D28"/>
  <c r="Y27"/>
  <c r="X27"/>
  <c r="W27"/>
  <c r="V27"/>
  <c r="U27"/>
  <c r="T27"/>
  <c r="S27"/>
  <c r="R27"/>
  <c r="Q27"/>
  <c r="P27"/>
  <c r="M27"/>
  <c r="L27"/>
  <c r="K27"/>
  <c r="J27"/>
  <c r="I27"/>
  <c r="H27"/>
  <c r="G27"/>
  <c r="F27"/>
  <c r="E27"/>
  <c r="D27"/>
  <c r="Y26"/>
  <c r="X26"/>
  <c r="W26"/>
  <c r="V26"/>
  <c r="U26"/>
  <c r="T26"/>
  <c r="S26"/>
  <c r="R26"/>
  <c r="Q26"/>
  <c r="P26"/>
  <c r="M26"/>
  <c r="L26"/>
  <c r="K26"/>
  <c r="J26"/>
  <c r="I26"/>
  <c r="H26"/>
  <c r="G26"/>
  <c r="F26"/>
  <c r="E26"/>
  <c r="D26"/>
  <c r="Y25"/>
  <c r="X25"/>
  <c r="W25"/>
  <c r="V25"/>
  <c r="U25"/>
  <c r="T25"/>
  <c r="S25"/>
  <c r="R25"/>
  <c r="Q25"/>
  <c r="P25"/>
  <c r="M25"/>
  <c r="L25"/>
  <c r="K25"/>
  <c r="J25"/>
  <c r="I25"/>
  <c r="H25"/>
  <c r="G25"/>
  <c r="F25"/>
  <c r="E25"/>
  <c r="D25"/>
  <c r="Y24"/>
  <c r="X24"/>
  <c r="W24"/>
  <c r="V24"/>
  <c r="U24"/>
  <c r="T24"/>
  <c r="S24"/>
  <c r="R24"/>
  <c r="Q24"/>
  <c r="P24"/>
  <c r="M24"/>
  <c r="L24"/>
  <c r="K24"/>
  <c r="J24"/>
  <c r="I24"/>
  <c r="H24"/>
  <c r="G24"/>
  <c r="F24"/>
  <c r="E24"/>
  <c r="D24"/>
  <c r="Y23"/>
  <c r="X23"/>
  <c r="W23"/>
  <c r="V23"/>
  <c r="U23"/>
  <c r="T23"/>
  <c r="S23"/>
  <c r="R23"/>
  <c r="Q23"/>
  <c r="P23"/>
  <c r="M23"/>
  <c r="L23"/>
  <c r="K23"/>
  <c r="J23"/>
  <c r="I23"/>
  <c r="H23"/>
  <c r="G23"/>
  <c r="F23"/>
  <c r="E23"/>
  <c r="D23"/>
  <c r="Y22"/>
  <c r="X22"/>
  <c r="W22"/>
  <c r="V22"/>
  <c r="U22"/>
  <c r="T22"/>
  <c r="S22"/>
  <c r="R22"/>
  <c r="Q22"/>
  <c r="P22"/>
  <c r="M22"/>
  <c r="L22"/>
  <c r="K22"/>
  <c r="J22"/>
  <c r="I22"/>
  <c r="H22"/>
  <c r="G22"/>
  <c r="F22"/>
  <c r="E22"/>
  <c r="D22"/>
  <c r="Y21"/>
  <c r="X21"/>
  <c r="W21"/>
  <c r="V21"/>
  <c r="U21"/>
  <c r="T21"/>
  <c r="S21"/>
  <c r="R21"/>
  <c r="Q21"/>
  <c r="P21"/>
  <c r="M21"/>
  <c r="L21"/>
  <c r="K21"/>
  <c r="J21"/>
  <c r="I21"/>
  <c r="H21"/>
  <c r="G21"/>
  <c r="F21"/>
  <c r="E21"/>
  <c r="D21"/>
  <c r="Y20"/>
  <c r="X20"/>
  <c r="W20"/>
  <c r="V20"/>
  <c r="U20"/>
  <c r="T20"/>
  <c r="S20"/>
  <c r="R20"/>
  <c r="Q20"/>
  <c r="P20"/>
  <c r="M20"/>
  <c r="L20"/>
  <c r="K20"/>
  <c r="J20"/>
  <c r="I20"/>
  <c r="H20"/>
  <c r="G20"/>
  <c r="F20"/>
  <c r="E20"/>
  <c r="D20"/>
  <c r="Y19"/>
  <c r="X19"/>
  <c r="W19"/>
  <c r="V19"/>
  <c r="U19"/>
  <c r="T19"/>
  <c r="S19"/>
  <c r="R19"/>
  <c r="Q19"/>
  <c r="P19"/>
  <c r="M19"/>
  <c r="L19"/>
  <c r="K19"/>
  <c r="J19"/>
  <c r="I19"/>
  <c r="H19"/>
  <c r="G19"/>
  <c r="F19"/>
  <c r="E19"/>
  <c r="D19"/>
  <c r="Y14"/>
  <c r="X14"/>
  <c r="W14"/>
  <c r="V14"/>
  <c r="U14"/>
  <c r="T14"/>
  <c r="S14"/>
  <c r="R14"/>
  <c r="Q14"/>
  <c r="P14"/>
  <c r="M14"/>
  <c r="L14"/>
  <c r="K14"/>
  <c r="J14"/>
  <c r="I14"/>
  <c r="H14"/>
  <c r="G14"/>
  <c r="F14"/>
  <c r="E14"/>
  <c r="D14"/>
  <c r="Y13"/>
  <c r="X13"/>
  <c r="W13"/>
  <c r="V13"/>
  <c r="U13"/>
  <c r="T13"/>
  <c r="S13"/>
  <c r="R13"/>
  <c r="Q13"/>
  <c r="P13"/>
  <c r="M13"/>
  <c r="L13"/>
  <c r="K13"/>
  <c r="J13"/>
  <c r="I13"/>
  <c r="H13"/>
  <c r="G13"/>
  <c r="F13"/>
  <c r="E13"/>
  <c r="D13"/>
  <c r="Y12"/>
  <c r="X12"/>
  <c r="W12"/>
  <c r="V12"/>
  <c r="U12"/>
  <c r="T12"/>
  <c r="S12"/>
  <c r="R12"/>
  <c r="Q12"/>
  <c r="P12"/>
  <c r="M12"/>
  <c r="L12"/>
  <c r="K12"/>
  <c r="J12"/>
  <c r="I12"/>
  <c r="H12"/>
  <c r="G12"/>
  <c r="F12"/>
  <c r="E12"/>
  <c r="D12"/>
  <c r="Y11"/>
  <c r="X11"/>
  <c r="W11"/>
  <c r="V11"/>
  <c r="U11"/>
  <c r="T11"/>
  <c r="S11"/>
  <c r="R11"/>
  <c r="Q11"/>
  <c r="P11"/>
  <c r="M11"/>
  <c r="L11"/>
  <c r="K11"/>
  <c r="J11"/>
  <c r="I11"/>
  <c r="H11"/>
  <c r="G11"/>
  <c r="F11"/>
  <c r="E11"/>
  <c r="D11"/>
  <c r="Y10"/>
  <c r="X10"/>
  <c r="W10"/>
  <c r="V10"/>
  <c r="U10"/>
  <c r="T10"/>
  <c r="S10"/>
  <c r="R10"/>
  <c r="Q10"/>
  <c r="P10"/>
  <c r="M10"/>
  <c r="L10"/>
  <c r="K10"/>
  <c r="J10"/>
  <c r="I10"/>
  <c r="H10"/>
  <c r="G10"/>
  <c r="F10"/>
  <c r="E10"/>
  <c r="D10"/>
  <c r="Y9"/>
  <c r="X9"/>
  <c r="W9"/>
  <c r="V9"/>
  <c r="U9"/>
  <c r="T9"/>
  <c r="S9"/>
  <c r="R9"/>
  <c r="Q9"/>
  <c r="P9"/>
  <c r="M9"/>
  <c r="L9"/>
  <c r="K9"/>
  <c r="J9"/>
  <c r="I9"/>
  <c r="H9"/>
  <c r="G9"/>
  <c r="F9"/>
  <c r="E9"/>
  <c r="D9"/>
  <c r="Y8"/>
  <c r="X8"/>
  <c r="W8"/>
  <c r="V8"/>
  <c r="U8"/>
  <c r="T8"/>
  <c r="S8"/>
  <c r="R8"/>
  <c r="Q8"/>
  <c r="P8"/>
  <c r="M8"/>
  <c r="L8"/>
  <c r="K8"/>
  <c r="J8"/>
  <c r="I8"/>
  <c r="H8"/>
  <c r="G8"/>
  <c r="F8"/>
  <c r="E8"/>
  <c r="D8"/>
  <c r="Y7"/>
  <c r="X7"/>
  <c r="W7"/>
  <c r="V7"/>
  <c r="U7"/>
  <c r="T7"/>
  <c r="S7"/>
  <c r="R7"/>
  <c r="Q7"/>
  <c r="P7"/>
  <c r="M7"/>
  <c r="L7"/>
  <c r="K7"/>
  <c r="J7"/>
  <c r="I7"/>
  <c r="H7"/>
  <c r="G7"/>
  <c r="F7"/>
  <c r="E7"/>
  <c r="D7"/>
  <c r="W55" i="38" l="1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AF54"/>
  <c r="AE54"/>
  <c r="AD54"/>
  <c r="AC54"/>
  <c r="AB54"/>
  <c r="AA54"/>
  <c r="Z54"/>
  <c r="Y54"/>
  <c r="X54"/>
  <c r="AF53"/>
  <c r="AE53"/>
  <c r="AD53"/>
  <c r="AC53"/>
  <c r="AB53"/>
  <c r="AA53"/>
  <c r="Z53"/>
  <c r="Y53"/>
  <c r="X53"/>
  <c r="AF52"/>
  <c r="AE52"/>
  <c r="AD52"/>
  <c r="AC52"/>
  <c r="AB52"/>
  <c r="AA52"/>
  <c r="Z52"/>
  <c r="Y52"/>
  <c r="X52"/>
  <c r="AF51"/>
  <c r="AE51"/>
  <c r="AD51"/>
  <c r="AC51"/>
  <c r="AB51"/>
  <c r="AA51"/>
  <c r="Z51"/>
  <c r="Y51"/>
  <c r="X51"/>
  <c r="AF50"/>
  <c r="AE50"/>
  <c r="AD50"/>
  <c r="AC50"/>
  <c r="AB50"/>
  <c r="AA50"/>
  <c r="Z50"/>
  <c r="Y50"/>
  <c r="X50"/>
  <c r="AF49"/>
  <c r="AE49"/>
  <c r="AD49"/>
  <c r="AC49"/>
  <c r="AB49"/>
  <c r="AA49"/>
  <c r="Z49"/>
  <c r="Y49"/>
  <c r="X49"/>
  <c r="AF48"/>
  <c r="AE48"/>
  <c r="AD48"/>
  <c r="AC48"/>
  <c r="AB48"/>
  <c r="AA48"/>
  <c r="Z48"/>
  <c r="Y48"/>
  <c r="X48"/>
  <c r="AF47"/>
  <c r="AE47"/>
  <c r="AD47"/>
  <c r="AC47"/>
  <c r="AB47"/>
  <c r="AA47"/>
  <c r="Z47"/>
  <c r="Y47"/>
  <c r="X47"/>
  <c r="AF46"/>
  <c r="AE46"/>
  <c r="AD46"/>
  <c r="AC46"/>
  <c r="AB46"/>
  <c r="AA46"/>
  <c r="Z46"/>
  <c r="Y46"/>
  <c r="X46"/>
  <c r="AF45"/>
  <c r="AE45"/>
  <c r="AD45"/>
  <c r="AC45"/>
  <c r="AB45"/>
  <c r="AA45"/>
  <c r="Z45"/>
  <c r="Y45"/>
  <c r="X45"/>
  <c r="AF44"/>
  <c r="AE44"/>
  <c r="AD44"/>
  <c r="AC44"/>
  <c r="AB44"/>
  <c r="AA44"/>
  <c r="Z44"/>
  <c r="Y44"/>
  <c r="X44"/>
  <c r="AF43"/>
  <c r="AE43"/>
  <c r="AD43"/>
  <c r="AC43"/>
  <c r="AB43"/>
  <c r="AA43"/>
  <c r="Z43"/>
  <c r="Y43"/>
  <c r="X43"/>
  <c r="AF42"/>
  <c r="AE42"/>
  <c r="AD42"/>
  <c r="AC42"/>
  <c r="AB42"/>
  <c r="AA42"/>
  <c r="Z42"/>
  <c r="Y42"/>
  <c r="X42"/>
  <c r="AF41"/>
  <c r="AE41"/>
  <c r="AD41"/>
  <c r="AC41"/>
  <c r="AB41"/>
  <c r="AA41"/>
  <c r="Z41"/>
  <c r="Y41"/>
  <c r="X41"/>
  <c r="AF40"/>
  <c r="AE40"/>
  <c r="AD40"/>
  <c r="AC40"/>
  <c r="AB40"/>
  <c r="AA40"/>
  <c r="Z40"/>
  <c r="Y40"/>
  <c r="X40"/>
  <c r="AF39"/>
  <c r="AE39"/>
  <c r="AD39"/>
  <c r="AC39"/>
  <c r="AB39"/>
  <c r="AA39"/>
  <c r="Z39"/>
  <c r="Y39"/>
  <c r="X39"/>
  <c r="AF38"/>
  <c r="AE38"/>
  <c r="AD38"/>
  <c r="AC38"/>
  <c r="AB38"/>
  <c r="AA38"/>
  <c r="Z38"/>
  <c r="Y38"/>
  <c r="X38"/>
  <c r="AF37"/>
  <c r="AE37"/>
  <c r="AD37"/>
  <c r="AC37"/>
  <c r="AB37"/>
  <c r="AA37"/>
  <c r="Z37"/>
  <c r="Y37"/>
  <c r="X37"/>
  <c r="AF36"/>
  <c r="AE36"/>
  <c r="AD36"/>
  <c r="AC36"/>
  <c r="AB36"/>
  <c r="AA36"/>
  <c r="Z36"/>
  <c r="Y36"/>
  <c r="X36"/>
  <c r="AF35"/>
  <c r="AE35"/>
  <c r="AD35"/>
  <c r="AC35"/>
  <c r="AB35"/>
  <c r="AA35"/>
  <c r="Z35"/>
  <c r="Y35"/>
  <c r="X35"/>
  <c r="AF34"/>
  <c r="AE34"/>
  <c r="AD34"/>
  <c r="AC34"/>
  <c r="AB34"/>
  <c r="AA34"/>
  <c r="Z34"/>
  <c r="Y34"/>
  <c r="X34"/>
  <c r="AF33"/>
  <c r="AE33"/>
  <c r="AD33"/>
  <c r="AC33"/>
  <c r="AB33"/>
  <c r="AA33"/>
  <c r="Z33"/>
  <c r="Y33"/>
  <c r="X33"/>
  <c r="AF32"/>
  <c r="AE32"/>
  <c r="AD32"/>
  <c r="AC32"/>
  <c r="AB32"/>
  <c r="AA32"/>
  <c r="Z32"/>
  <c r="Y32"/>
  <c r="X32"/>
  <c r="AF31"/>
  <c r="AE31"/>
  <c r="AD31"/>
  <c r="AC31"/>
  <c r="AB31"/>
  <c r="AA31"/>
  <c r="Z31"/>
  <c r="Y31"/>
  <c r="X31"/>
  <c r="AF30"/>
  <c r="AE30"/>
  <c r="AD30"/>
  <c r="AC30"/>
  <c r="AB30"/>
  <c r="AA30"/>
  <c r="Z30"/>
  <c r="Y30"/>
  <c r="X30"/>
  <c r="AF29"/>
  <c r="AE29"/>
  <c r="AD29"/>
  <c r="AC29"/>
  <c r="AB29"/>
  <c r="AA29"/>
  <c r="Z29"/>
  <c r="Y29"/>
  <c r="X29"/>
  <c r="AF28"/>
  <c r="AE28"/>
  <c r="AD28"/>
  <c r="AC28"/>
  <c r="AB28"/>
  <c r="AA28"/>
  <c r="Z28"/>
  <c r="Y28"/>
  <c r="X28"/>
  <c r="AF27"/>
  <c r="AE27"/>
  <c r="AD27"/>
  <c r="AC27"/>
  <c r="AB27"/>
  <c r="AA27"/>
  <c r="Z27"/>
  <c r="Y27"/>
  <c r="X27"/>
  <c r="AF26"/>
  <c r="AE26"/>
  <c r="AD26"/>
  <c r="AC26"/>
  <c r="AB26"/>
  <c r="AA26"/>
  <c r="Z26"/>
  <c r="Y26"/>
  <c r="X26"/>
  <c r="AF25"/>
  <c r="AE25"/>
  <c r="AD25"/>
  <c r="AC25"/>
  <c r="AB25"/>
  <c r="AA25"/>
  <c r="Z25"/>
  <c r="Y25"/>
  <c r="X25"/>
  <c r="AF24"/>
  <c r="AE24"/>
  <c r="AD24"/>
  <c r="AC24"/>
  <c r="AB24"/>
  <c r="AA24"/>
  <c r="Z24"/>
  <c r="Y24"/>
  <c r="X24"/>
  <c r="AF23"/>
  <c r="AE23"/>
  <c r="AD23"/>
  <c r="AC23"/>
  <c r="AB23"/>
  <c r="AA23"/>
  <c r="Z23"/>
  <c r="Y23"/>
  <c r="X23"/>
  <c r="AF22"/>
  <c r="AE22"/>
  <c r="AD22"/>
  <c r="AC22"/>
  <c r="AB22"/>
  <c r="AA22"/>
  <c r="Z22"/>
  <c r="Y22"/>
  <c r="X22"/>
  <c r="AF21"/>
  <c r="AE21"/>
  <c r="AD21"/>
  <c r="AC21"/>
  <c r="AB21"/>
  <c r="AA21"/>
  <c r="Z21"/>
  <c r="Y21"/>
  <c r="X21"/>
  <c r="AF20"/>
  <c r="AE20"/>
  <c r="AD20"/>
  <c r="AC20"/>
  <c r="AB20"/>
  <c r="AA20"/>
  <c r="Z20"/>
  <c r="Y20"/>
  <c r="X20"/>
  <c r="AF19"/>
  <c r="AE19"/>
  <c r="AD19"/>
  <c r="AC19"/>
  <c r="AB19"/>
  <c r="AA19"/>
  <c r="Z19"/>
  <c r="Y19"/>
  <c r="X19"/>
  <c r="AF18"/>
  <c r="AE18"/>
  <c r="AD18"/>
  <c r="AC18"/>
  <c r="AB18"/>
  <c r="AA18"/>
  <c r="Z18"/>
  <c r="Y18"/>
  <c r="X18"/>
  <c r="AF17"/>
  <c r="AE17"/>
  <c r="AD17"/>
  <c r="AC17"/>
  <c r="AB17"/>
  <c r="AA17"/>
  <c r="Z17"/>
  <c r="Y17"/>
  <c r="X17"/>
  <c r="AF16"/>
  <c r="AE16"/>
  <c r="AD16"/>
  <c r="AC16"/>
  <c r="AB16"/>
  <c r="AA16"/>
  <c r="Z16"/>
  <c r="Y16"/>
  <c r="X16"/>
  <c r="AF15"/>
  <c r="AE15"/>
  <c r="AD15"/>
  <c r="AC15"/>
  <c r="AB15"/>
  <c r="AA15"/>
  <c r="Z15"/>
  <c r="Y15"/>
  <c r="X15"/>
  <c r="AF14"/>
  <c r="AE14"/>
  <c r="AD14"/>
  <c r="AC14"/>
  <c r="AB14"/>
  <c r="AA14"/>
  <c r="Z14"/>
  <c r="Y14"/>
  <c r="X14"/>
  <c r="AF13"/>
  <c r="AE13"/>
  <c r="AD13"/>
  <c r="AC13"/>
  <c r="AB13"/>
  <c r="AA13"/>
  <c r="Z13"/>
  <c r="Y13"/>
  <c r="X13"/>
  <c r="AF12"/>
  <c r="AE12"/>
  <c r="AD12"/>
  <c r="AC12"/>
  <c r="AB12"/>
  <c r="AA12"/>
  <c r="Z12"/>
  <c r="Y12"/>
  <c r="X12"/>
  <c r="AF11"/>
  <c r="AE11"/>
  <c r="AD11"/>
  <c r="AC11"/>
  <c r="AB11"/>
  <c r="AA11"/>
  <c r="Z11"/>
  <c r="Y11"/>
  <c r="X11"/>
  <c r="AF10"/>
  <c r="AE10"/>
  <c r="AD10"/>
  <c r="AC10"/>
  <c r="AB10"/>
  <c r="AA10"/>
  <c r="Z10"/>
  <c r="Y10"/>
  <c r="X10"/>
  <c r="AF9"/>
  <c r="AE9"/>
  <c r="AD9"/>
  <c r="AC9"/>
  <c r="AB9"/>
  <c r="AA9"/>
  <c r="Z9"/>
  <c r="Y9"/>
  <c r="X9"/>
  <c r="AF8"/>
  <c r="AF55" s="1"/>
  <c r="AE8"/>
  <c r="AE55" s="1"/>
  <c r="AD8"/>
  <c r="AD55" s="1"/>
  <c r="AC8"/>
  <c r="AC55" s="1"/>
  <c r="AB8"/>
  <c r="AB55" s="1"/>
  <c r="AA8"/>
  <c r="AA55" s="1"/>
  <c r="AA56" s="1"/>
  <c r="Z8"/>
  <c r="Z55" s="1"/>
  <c r="Y8"/>
  <c r="Y55" s="1"/>
  <c r="X8"/>
  <c r="X55" s="1"/>
  <c r="X56" s="1"/>
  <c r="AD56" l="1"/>
  <c r="K67" i="37" l="1"/>
  <c r="J67"/>
  <c r="I67"/>
  <c r="H67"/>
  <c r="G67"/>
  <c r="F67"/>
  <c r="E67"/>
  <c r="D67"/>
  <c r="J38" i="34"/>
  <c r="I38"/>
  <c r="H38"/>
  <c r="G38"/>
  <c r="F38"/>
  <c r="E38"/>
  <c r="D38"/>
  <c r="C38"/>
  <c r="L37"/>
  <c r="K37"/>
  <c r="L36"/>
  <c r="K36"/>
  <c r="L35"/>
  <c r="K35"/>
  <c r="L34"/>
  <c r="K34"/>
  <c r="L33"/>
  <c r="K33"/>
  <c r="L32"/>
  <c r="K32"/>
  <c r="L31"/>
  <c r="K31"/>
  <c r="L30"/>
  <c r="K30"/>
  <c r="L29"/>
  <c r="K29"/>
  <c r="L28"/>
  <c r="K28"/>
  <c r="L27"/>
  <c r="K27"/>
  <c r="L26"/>
  <c r="K26"/>
  <c r="L25"/>
  <c r="K25"/>
  <c r="L24"/>
  <c r="K24"/>
  <c r="L23"/>
  <c r="K23"/>
  <c r="L22"/>
  <c r="K22"/>
  <c r="L21"/>
  <c r="K21"/>
  <c r="L20"/>
  <c r="K20"/>
  <c r="L19"/>
  <c r="K19"/>
  <c r="L18"/>
  <c r="K18"/>
  <c r="L17"/>
  <c r="K17"/>
  <c r="L16"/>
  <c r="K16"/>
  <c r="L15"/>
  <c r="K15"/>
  <c r="L14"/>
  <c r="K14"/>
  <c r="L13"/>
  <c r="K13"/>
  <c r="L12"/>
  <c r="K12"/>
  <c r="L11"/>
  <c r="K11"/>
  <c r="L10"/>
  <c r="K10"/>
  <c r="L9"/>
  <c r="K9"/>
  <c r="L8"/>
  <c r="K8"/>
  <c r="L7"/>
  <c r="K7"/>
  <c r="L6"/>
  <c r="K6"/>
  <c r="L5"/>
  <c r="K5"/>
  <c r="L4"/>
  <c r="K4"/>
  <c r="L3"/>
  <c r="L38" s="1"/>
  <c r="K3"/>
  <c r="K38" s="1"/>
  <c r="AR56" i="31" l="1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AR55"/>
  <c r="AQ55"/>
  <c r="AP55"/>
  <c r="AP57" s="1"/>
  <c r="AO55"/>
  <c r="AO57" s="1"/>
  <c r="AN55"/>
  <c r="AM55"/>
  <c r="AL55"/>
  <c r="AL57" s="1"/>
  <c r="AK55"/>
  <c r="AK57" s="1"/>
  <c r="AJ55"/>
  <c r="AI55"/>
  <c r="AH55"/>
  <c r="AH57" s="1"/>
  <c r="AG55"/>
  <c r="AG57" s="1"/>
  <c r="AF55"/>
  <c r="AE55"/>
  <c r="AD55"/>
  <c r="AD57" s="1"/>
  <c r="AC55"/>
  <c r="AC57" s="1"/>
  <c r="AB55"/>
  <c r="AA55"/>
  <c r="Z55"/>
  <c r="Z57" s="1"/>
  <c r="Y55"/>
  <c r="Y57" s="1"/>
  <c r="X55"/>
  <c r="W55"/>
  <c r="V55"/>
  <c r="V57" s="1"/>
  <c r="U55"/>
  <c r="U57" s="1"/>
  <c r="T55"/>
  <c r="S55"/>
  <c r="R55"/>
  <c r="R57" s="1"/>
  <c r="Q55"/>
  <c r="Q57" s="1"/>
  <c r="P55"/>
  <c r="O55"/>
  <c r="N55"/>
  <c r="N57" s="1"/>
  <c r="M55"/>
  <c r="M57" s="1"/>
  <c r="L55"/>
  <c r="K55"/>
  <c r="J55"/>
  <c r="J57" s="1"/>
  <c r="I55"/>
  <c r="I57" s="1"/>
  <c r="H55"/>
  <c r="G55"/>
  <c r="F55"/>
  <c r="F57" s="1"/>
  <c r="E55"/>
  <c r="E57" s="1"/>
  <c r="D55"/>
  <c r="C55"/>
  <c r="AR53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AR51"/>
  <c r="AR54" s="1"/>
  <c r="AQ51"/>
  <c r="AQ54" s="1"/>
  <c r="AP51"/>
  <c r="AO51"/>
  <c r="AN51"/>
  <c r="AN54" s="1"/>
  <c r="AM51"/>
  <c r="AM54" s="1"/>
  <c r="AL51"/>
  <c r="AK51"/>
  <c r="AJ51"/>
  <c r="AJ54" s="1"/>
  <c r="AI51"/>
  <c r="AI54" s="1"/>
  <c r="AH51"/>
  <c r="AG51"/>
  <c r="AF51"/>
  <c r="AF54" s="1"/>
  <c r="AE51"/>
  <c r="AE54" s="1"/>
  <c r="AD51"/>
  <c r="AC51"/>
  <c r="AB51"/>
  <c r="AB54" s="1"/>
  <c r="AA51"/>
  <c r="AA54" s="1"/>
  <c r="Z51"/>
  <c r="Y51"/>
  <c r="X51"/>
  <c r="X54" s="1"/>
  <c r="W51"/>
  <c r="W54" s="1"/>
  <c r="V51"/>
  <c r="U51"/>
  <c r="T51"/>
  <c r="T54" s="1"/>
  <c r="S51"/>
  <c r="S54" s="1"/>
  <c r="R51"/>
  <c r="Q51"/>
  <c r="P51"/>
  <c r="P54" s="1"/>
  <c r="O51"/>
  <c r="O54" s="1"/>
  <c r="N51"/>
  <c r="M51"/>
  <c r="L51"/>
  <c r="L54" s="1"/>
  <c r="K51"/>
  <c r="K54" s="1"/>
  <c r="J51"/>
  <c r="I51"/>
  <c r="H51"/>
  <c r="H54" s="1"/>
  <c r="G51"/>
  <c r="G54" s="1"/>
  <c r="F51"/>
  <c r="E51"/>
  <c r="D51"/>
  <c r="D54" s="1"/>
  <c r="C51"/>
  <c r="C54" s="1"/>
  <c r="AR49"/>
  <c r="AQ49"/>
  <c r="AP49"/>
  <c r="AO49"/>
  <c r="AN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AR48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AR47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AR44"/>
  <c r="AQ44"/>
  <c r="AP44"/>
  <c r="AO44"/>
  <c r="AN44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AR42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AR37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R33"/>
  <c r="AQ33"/>
  <c r="AP33"/>
  <c r="AP50" s="1"/>
  <c r="AO33"/>
  <c r="AO50" s="1"/>
  <c r="AN33"/>
  <c r="AM33"/>
  <c r="AL33"/>
  <c r="AL50" s="1"/>
  <c r="AK33"/>
  <c r="AK50" s="1"/>
  <c r="AJ33"/>
  <c r="AI33"/>
  <c r="AH33"/>
  <c r="AH50" s="1"/>
  <c r="AG33"/>
  <c r="AG50" s="1"/>
  <c r="AF33"/>
  <c r="AE33"/>
  <c r="AD33"/>
  <c r="AD50" s="1"/>
  <c r="AC33"/>
  <c r="AC50" s="1"/>
  <c r="AB33"/>
  <c r="AA33"/>
  <c r="Z33"/>
  <c r="Z50" s="1"/>
  <c r="Y33"/>
  <c r="Y50" s="1"/>
  <c r="X33"/>
  <c r="W33"/>
  <c r="V33"/>
  <c r="V50" s="1"/>
  <c r="U33"/>
  <c r="U50" s="1"/>
  <c r="T33"/>
  <c r="S33"/>
  <c r="R33"/>
  <c r="R50" s="1"/>
  <c r="Q33"/>
  <c r="Q50" s="1"/>
  <c r="P33"/>
  <c r="O33"/>
  <c r="N33"/>
  <c r="N50" s="1"/>
  <c r="M33"/>
  <c r="M50" s="1"/>
  <c r="L33"/>
  <c r="K33"/>
  <c r="J33"/>
  <c r="J50" s="1"/>
  <c r="I33"/>
  <c r="I50" s="1"/>
  <c r="H33"/>
  <c r="G33"/>
  <c r="F33"/>
  <c r="F50" s="1"/>
  <c r="E33"/>
  <c r="E50" s="1"/>
  <c r="D33"/>
  <c r="C33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AR5"/>
  <c r="AR32" s="1"/>
  <c r="AQ5"/>
  <c r="AQ32" s="1"/>
  <c r="AP5"/>
  <c r="AO5"/>
  <c r="AN5"/>
  <c r="AN32" s="1"/>
  <c r="AM5"/>
  <c r="AM32" s="1"/>
  <c r="AL5"/>
  <c r="AK5"/>
  <c r="AJ5"/>
  <c r="AJ32" s="1"/>
  <c r="AI5"/>
  <c r="AI32" s="1"/>
  <c r="AH5"/>
  <c r="AG5"/>
  <c r="AF5"/>
  <c r="AF32" s="1"/>
  <c r="AE5"/>
  <c r="AE32" s="1"/>
  <c r="AD5"/>
  <c r="AC5"/>
  <c r="AB5"/>
  <c r="AB32" s="1"/>
  <c r="AA5"/>
  <c r="AA32" s="1"/>
  <c r="Z5"/>
  <c r="Y5"/>
  <c r="X5"/>
  <c r="X32" s="1"/>
  <c r="W5"/>
  <c r="W32" s="1"/>
  <c r="V5"/>
  <c r="U5"/>
  <c r="T5"/>
  <c r="T32" s="1"/>
  <c r="S5"/>
  <c r="S32" s="1"/>
  <c r="R5"/>
  <c r="Q5"/>
  <c r="P5"/>
  <c r="P32" s="1"/>
  <c r="O5"/>
  <c r="O32" s="1"/>
  <c r="N5"/>
  <c r="M5"/>
  <c r="L5"/>
  <c r="L32" s="1"/>
  <c r="K5"/>
  <c r="K32" s="1"/>
  <c r="J5"/>
  <c r="I5"/>
  <c r="H5"/>
  <c r="H32" s="1"/>
  <c r="G5"/>
  <c r="G32" s="1"/>
  <c r="F5"/>
  <c r="E5"/>
  <c r="D5"/>
  <c r="D32" s="1"/>
  <c r="C5"/>
  <c r="C32" s="1"/>
  <c r="AQ38" i="32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Q5"/>
  <c r="AP5"/>
  <c r="AO5"/>
  <c r="AN5"/>
  <c r="AM5"/>
  <c r="AL5"/>
  <c r="AK5"/>
  <c r="AJ5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Q4"/>
  <c r="AP4"/>
  <c r="AO4"/>
  <c r="AO34" s="1"/>
  <c r="AO39" s="1"/>
  <c r="AN4"/>
  <c r="AN34" s="1"/>
  <c r="AN39" s="1"/>
  <c r="AM4"/>
  <c r="AL4"/>
  <c r="AK4"/>
  <c r="AK34" s="1"/>
  <c r="AK39" s="1"/>
  <c r="AJ4"/>
  <c r="AJ34" s="1"/>
  <c r="AJ39" s="1"/>
  <c r="AI4"/>
  <c r="AH4"/>
  <c r="AG4"/>
  <c r="AG34" s="1"/>
  <c r="AG39" s="1"/>
  <c r="AF4"/>
  <c r="AF34" s="1"/>
  <c r="AF39" s="1"/>
  <c r="AE4"/>
  <c r="AD4"/>
  <c r="AC4"/>
  <c r="AC34" s="1"/>
  <c r="AC39" s="1"/>
  <c r="AB4"/>
  <c r="AB34" s="1"/>
  <c r="AB39" s="1"/>
  <c r="AA4"/>
  <c r="Z4"/>
  <c r="Y4"/>
  <c r="Y34" s="1"/>
  <c r="Y39" s="1"/>
  <c r="X4"/>
  <c r="X34" s="1"/>
  <c r="X39" s="1"/>
  <c r="W4"/>
  <c r="V4"/>
  <c r="U4"/>
  <c r="U34" s="1"/>
  <c r="U39" s="1"/>
  <c r="T4"/>
  <c r="T34" s="1"/>
  <c r="T39" s="1"/>
  <c r="S4"/>
  <c r="R4"/>
  <c r="Q4"/>
  <c r="Q34" s="1"/>
  <c r="Q39" s="1"/>
  <c r="P4"/>
  <c r="P34" s="1"/>
  <c r="P39" s="1"/>
  <c r="O4"/>
  <c r="N4"/>
  <c r="M4"/>
  <c r="M34" s="1"/>
  <c r="M39" s="1"/>
  <c r="L4"/>
  <c r="L34" s="1"/>
  <c r="L39" s="1"/>
  <c r="K4"/>
  <c r="J4"/>
  <c r="I4"/>
  <c r="I34" s="1"/>
  <c r="I39" s="1"/>
  <c r="H4"/>
  <c r="H34" s="1"/>
  <c r="H39" s="1"/>
  <c r="G4"/>
  <c r="F4"/>
  <c r="E4"/>
  <c r="E34" s="1"/>
  <c r="E39" s="1"/>
  <c r="D4"/>
  <c r="D34" s="1"/>
  <c r="D39" s="1"/>
  <c r="C4"/>
  <c r="B4"/>
  <c r="N7" i="33"/>
  <c r="M7"/>
  <c r="L7"/>
  <c r="K7"/>
  <c r="J7"/>
  <c r="I7"/>
  <c r="G7"/>
  <c r="F7"/>
  <c r="E7"/>
  <c r="D7"/>
  <c r="C7"/>
  <c r="B7"/>
  <c r="N6"/>
  <c r="M6"/>
  <c r="L6"/>
  <c r="K6"/>
  <c r="J6"/>
  <c r="I6"/>
  <c r="G6"/>
  <c r="F6"/>
  <c r="E6"/>
  <c r="D6"/>
  <c r="C6"/>
  <c r="B6"/>
  <c r="N5"/>
  <c r="N8" s="1"/>
  <c r="M5"/>
  <c r="M8" s="1"/>
  <c r="L5"/>
  <c r="L8" s="1"/>
  <c r="K5"/>
  <c r="J5"/>
  <c r="J8" s="1"/>
  <c r="I5"/>
  <c r="I8" s="1"/>
  <c r="G5"/>
  <c r="F5"/>
  <c r="F8" s="1"/>
  <c r="E5"/>
  <c r="E8" s="1"/>
  <c r="D5"/>
  <c r="D8" s="1"/>
  <c r="C5"/>
  <c r="B5"/>
  <c r="B8" s="1"/>
  <c r="C34" i="32" l="1"/>
  <c r="C39" s="1"/>
  <c r="G34"/>
  <c r="G39" s="1"/>
  <c r="K34"/>
  <c r="K39" s="1"/>
  <c r="O34"/>
  <c r="O39" s="1"/>
  <c r="S34"/>
  <c r="S39" s="1"/>
  <c r="W34"/>
  <c r="W39" s="1"/>
  <c r="AA34"/>
  <c r="AA39" s="1"/>
  <c r="AE34"/>
  <c r="AE39" s="1"/>
  <c r="AI34"/>
  <c r="AI39" s="1"/>
  <c r="AM34"/>
  <c r="AM39" s="1"/>
  <c r="AQ34"/>
  <c r="AQ39" s="1"/>
  <c r="F32" i="31"/>
  <c r="J32"/>
  <c r="J58" s="1"/>
  <c r="N32"/>
  <c r="R32"/>
  <c r="R58" s="1"/>
  <c r="V32"/>
  <c r="Z32"/>
  <c r="Z58" s="1"/>
  <c r="AD32"/>
  <c r="AH32"/>
  <c r="AH58" s="1"/>
  <c r="AL32"/>
  <c r="AP32"/>
  <c r="AP58" s="1"/>
  <c r="D50"/>
  <c r="H50"/>
  <c r="H58" s="1"/>
  <c r="L50"/>
  <c r="L58" s="1"/>
  <c r="P50"/>
  <c r="T50"/>
  <c r="X50"/>
  <c r="X58" s="1"/>
  <c r="AB50"/>
  <c r="AB58" s="1"/>
  <c r="AF50"/>
  <c r="AJ50"/>
  <c r="AN50"/>
  <c r="AN58" s="1"/>
  <c r="AR50"/>
  <c r="AR58" s="1"/>
  <c r="F54"/>
  <c r="J54"/>
  <c r="N54"/>
  <c r="R54"/>
  <c r="V54"/>
  <c r="Z54"/>
  <c r="AD54"/>
  <c r="AH54"/>
  <c r="AL54"/>
  <c r="AP54"/>
  <c r="D57"/>
  <c r="D58" s="1"/>
  <c r="H57"/>
  <c r="L57"/>
  <c r="P57"/>
  <c r="T57"/>
  <c r="T58" s="1"/>
  <c r="X57"/>
  <c r="AB57"/>
  <c r="AF57"/>
  <c r="AJ57"/>
  <c r="AJ58" s="1"/>
  <c r="AN57"/>
  <c r="AR57"/>
  <c r="P58"/>
  <c r="AF58"/>
  <c r="B34" i="32"/>
  <c r="B39" s="1"/>
  <c r="F34"/>
  <c r="F39" s="1"/>
  <c r="J34"/>
  <c r="J39" s="1"/>
  <c r="N34"/>
  <c r="N39" s="1"/>
  <c r="R34"/>
  <c r="R39" s="1"/>
  <c r="V34"/>
  <c r="V39" s="1"/>
  <c r="Z34"/>
  <c r="Z39" s="1"/>
  <c r="AD34"/>
  <c r="AD39" s="1"/>
  <c r="AH34"/>
  <c r="AH39" s="1"/>
  <c r="AL34"/>
  <c r="AL39" s="1"/>
  <c r="AP34"/>
  <c r="AP39" s="1"/>
  <c r="E32" i="31"/>
  <c r="I32"/>
  <c r="M32"/>
  <c r="Q32"/>
  <c r="U32"/>
  <c r="Y32"/>
  <c r="AC32"/>
  <c r="AG32"/>
  <c r="AK32"/>
  <c r="AO32"/>
  <c r="C50"/>
  <c r="C58" s="1"/>
  <c r="G50"/>
  <c r="K50"/>
  <c r="K58" s="1"/>
  <c r="O50"/>
  <c r="O58" s="1"/>
  <c r="S50"/>
  <c r="S58" s="1"/>
  <c r="W50"/>
  <c r="AA50"/>
  <c r="AA58" s="1"/>
  <c r="AE50"/>
  <c r="AE58" s="1"/>
  <c r="AI50"/>
  <c r="AI58" s="1"/>
  <c r="AM50"/>
  <c r="AM58" s="1"/>
  <c r="AQ50"/>
  <c r="AQ58" s="1"/>
  <c r="E54"/>
  <c r="I54"/>
  <c r="I58" s="1"/>
  <c r="M54"/>
  <c r="Q54"/>
  <c r="Q58" s="1"/>
  <c r="U54"/>
  <c r="Y54"/>
  <c r="Y58" s="1"/>
  <c r="AC54"/>
  <c r="AG54"/>
  <c r="AG58" s="1"/>
  <c r="AK54"/>
  <c r="AO54"/>
  <c r="AO58" s="1"/>
  <c r="C57"/>
  <c r="G57"/>
  <c r="G58" s="1"/>
  <c r="K57"/>
  <c r="O57"/>
  <c r="S57"/>
  <c r="W57"/>
  <c r="W58" s="1"/>
  <c r="AA57"/>
  <c r="AE57"/>
  <c r="AI57"/>
  <c r="AM57"/>
  <c r="AQ57"/>
  <c r="F58"/>
  <c r="N58"/>
  <c r="V58"/>
  <c r="AD58"/>
  <c r="AL58"/>
  <c r="E58"/>
  <c r="M58"/>
  <c r="U58"/>
  <c r="AC58"/>
  <c r="AK58"/>
  <c r="H7" i="33"/>
  <c r="O7"/>
  <c r="C8"/>
  <c r="G8"/>
  <c r="H6"/>
  <c r="K8"/>
  <c r="O5"/>
  <c r="O6"/>
  <c r="H5"/>
  <c r="H8" s="1"/>
  <c r="O8" l="1"/>
  <c r="L33" i="30" l="1"/>
  <c r="M33" s="1"/>
  <c r="K33"/>
  <c r="J33"/>
  <c r="I33"/>
  <c r="H33"/>
  <c r="N33" s="1"/>
  <c r="G33"/>
  <c r="F33"/>
  <c r="E33"/>
  <c r="D33"/>
  <c r="C33"/>
  <c r="L32"/>
  <c r="M32" s="1"/>
  <c r="K32"/>
  <c r="J32"/>
  <c r="I32"/>
  <c r="H32"/>
  <c r="N32" s="1"/>
  <c r="G32"/>
  <c r="F32"/>
  <c r="E32"/>
  <c r="D32"/>
  <c r="C32"/>
  <c r="L31"/>
  <c r="M31" s="1"/>
  <c r="K31"/>
  <c r="J31"/>
  <c r="I31"/>
  <c r="H31"/>
  <c r="N31" s="1"/>
  <c r="G31"/>
  <c r="F31"/>
  <c r="E31"/>
  <c r="D31"/>
  <c r="C31"/>
  <c r="L30"/>
  <c r="M30" s="1"/>
  <c r="K30"/>
  <c r="J30"/>
  <c r="I30"/>
  <c r="H30"/>
  <c r="N30" s="1"/>
  <c r="G30"/>
  <c r="F30"/>
  <c r="E30"/>
  <c r="D30"/>
  <c r="C30"/>
  <c r="L29"/>
  <c r="M29" s="1"/>
  <c r="K29"/>
  <c r="J29"/>
  <c r="I29"/>
  <c r="H29"/>
  <c r="N29" s="1"/>
  <c r="G29"/>
  <c r="F29"/>
  <c r="E29"/>
  <c r="D29"/>
  <c r="C29"/>
  <c r="L28"/>
  <c r="M28" s="1"/>
  <c r="K28"/>
  <c r="J28"/>
  <c r="I28"/>
  <c r="H28"/>
  <c r="N28" s="1"/>
  <c r="G28"/>
  <c r="F28"/>
  <c r="E28"/>
  <c r="D28"/>
  <c r="C28"/>
  <c r="L27"/>
  <c r="M27" s="1"/>
  <c r="K27"/>
  <c r="J27"/>
  <c r="I27"/>
  <c r="H27"/>
  <c r="N27" s="1"/>
  <c r="G27"/>
  <c r="F27"/>
  <c r="E27"/>
  <c r="D27"/>
  <c r="C27"/>
  <c r="L26"/>
  <c r="M26" s="1"/>
  <c r="K26"/>
  <c r="J26"/>
  <c r="I26"/>
  <c r="H26"/>
  <c r="N26" s="1"/>
  <c r="G26"/>
  <c r="F26"/>
  <c r="E26"/>
  <c r="D26"/>
  <c r="C26"/>
  <c r="L25"/>
  <c r="M25" s="1"/>
  <c r="K25"/>
  <c r="J25"/>
  <c r="I25"/>
  <c r="H25"/>
  <c r="N25" s="1"/>
  <c r="G25"/>
  <c r="F25"/>
  <c r="E25"/>
  <c r="D25"/>
  <c r="C25"/>
  <c r="L24"/>
  <c r="M24" s="1"/>
  <c r="K24"/>
  <c r="J24"/>
  <c r="I24"/>
  <c r="H24"/>
  <c r="N24" s="1"/>
  <c r="G24"/>
  <c r="F24"/>
  <c r="E24"/>
  <c r="D24"/>
  <c r="C24"/>
  <c r="L23"/>
  <c r="M23" s="1"/>
  <c r="K23"/>
  <c r="J23"/>
  <c r="I23"/>
  <c r="H23"/>
  <c r="N23" s="1"/>
  <c r="G23"/>
  <c r="F23"/>
  <c r="E23"/>
  <c r="D23"/>
  <c r="C23"/>
  <c r="L22"/>
  <c r="M22" s="1"/>
  <c r="K22"/>
  <c r="J22"/>
  <c r="I22"/>
  <c r="H22"/>
  <c r="N22" s="1"/>
  <c r="G22"/>
  <c r="F22"/>
  <c r="E22"/>
  <c r="D22"/>
  <c r="C22"/>
  <c r="L21"/>
  <c r="M21" s="1"/>
  <c r="K21"/>
  <c r="J21"/>
  <c r="I21"/>
  <c r="H21"/>
  <c r="N21" s="1"/>
  <c r="G21"/>
  <c r="F21"/>
  <c r="E21"/>
  <c r="D21"/>
  <c r="C21"/>
  <c r="L20"/>
  <c r="M20" s="1"/>
  <c r="K20"/>
  <c r="J20"/>
  <c r="I20"/>
  <c r="H20"/>
  <c r="N20" s="1"/>
  <c r="G20"/>
  <c r="F20"/>
  <c r="E20"/>
  <c r="D20"/>
  <c r="C20"/>
  <c r="L19"/>
  <c r="M19" s="1"/>
  <c r="K19"/>
  <c r="J19"/>
  <c r="I19"/>
  <c r="H19"/>
  <c r="N19" s="1"/>
  <c r="G19"/>
  <c r="F19"/>
  <c r="E19"/>
  <c r="D19"/>
  <c r="C19"/>
  <c r="L18"/>
  <c r="M18" s="1"/>
  <c r="K18"/>
  <c r="J18"/>
  <c r="I18"/>
  <c r="H18"/>
  <c r="N18" s="1"/>
  <c r="G18"/>
  <c r="F18"/>
  <c r="E18"/>
  <c r="D18"/>
  <c r="C18"/>
  <c r="L17"/>
  <c r="M17" s="1"/>
  <c r="K17"/>
  <c r="J17"/>
  <c r="I17"/>
  <c r="H17"/>
  <c r="N17" s="1"/>
  <c r="G17"/>
  <c r="F17"/>
  <c r="E17"/>
  <c r="D17"/>
  <c r="C17"/>
  <c r="L16"/>
  <c r="M16" s="1"/>
  <c r="K16"/>
  <c r="J16"/>
  <c r="I16"/>
  <c r="H16"/>
  <c r="N16" s="1"/>
  <c r="G16"/>
  <c r="F16"/>
  <c r="E16"/>
  <c r="D16"/>
  <c r="C16"/>
  <c r="L15"/>
  <c r="M15" s="1"/>
  <c r="K15"/>
  <c r="J15"/>
  <c r="I15"/>
  <c r="H15"/>
  <c r="N15" s="1"/>
  <c r="G15"/>
  <c r="F15"/>
  <c r="E15"/>
  <c r="D15"/>
  <c r="C15"/>
  <c r="L14"/>
  <c r="M14" s="1"/>
  <c r="K14"/>
  <c r="J14"/>
  <c r="I14"/>
  <c r="H14"/>
  <c r="N14" s="1"/>
  <c r="G14"/>
  <c r="F14"/>
  <c r="E14"/>
  <c r="D14"/>
  <c r="C14"/>
  <c r="L13"/>
  <c r="M13" s="1"/>
  <c r="K13"/>
  <c r="J13"/>
  <c r="I13"/>
  <c r="H13"/>
  <c r="N13" s="1"/>
  <c r="G13"/>
  <c r="F13"/>
  <c r="E13"/>
  <c r="D13"/>
  <c r="C13"/>
  <c r="L12"/>
  <c r="M12" s="1"/>
  <c r="K12"/>
  <c r="J12"/>
  <c r="I12"/>
  <c r="H12"/>
  <c r="N12" s="1"/>
  <c r="G12"/>
  <c r="F12"/>
  <c r="E12"/>
  <c r="D12"/>
  <c r="C12"/>
  <c r="L11"/>
  <c r="M11" s="1"/>
  <c r="K11"/>
  <c r="J11"/>
  <c r="I11"/>
  <c r="H11"/>
  <c r="N11" s="1"/>
  <c r="G11"/>
  <c r="F11"/>
  <c r="E11"/>
  <c r="D11"/>
  <c r="C11"/>
  <c r="L10"/>
  <c r="M10" s="1"/>
  <c r="K10"/>
  <c r="J10"/>
  <c r="I10"/>
  <c r="H10"/>
  <c r="N10" s="1"/>
  <c r="G10"/>
  <c r="F10"/>
  <c r="E10"/>
  <c r="D10"/>
  <c r="C10"/>
  <c r="L9"/>
  <c r="M9" s="1"/>
  <c r="K9"/>
  <c r="J9"/>
  <c r="I9"/>
  <c r="H9"/>
  <c r="N9" s="1"/>
  <c r="G9"/>
  <c r="F9"/>
  <c r="E9"/>
  <c r="D9"/>
  <c r="C9"/>
  <c r="L8"/>
  <c r="M8" s="1"/>
  <c r="K8"/>
  <c r="J8"/>
  <c r="I8"/>
  <c r="H8"/>
  <c r="N8" s="1"/>
  <c r="G8"/>
  <c r="F8"/>
  <c r="E8"/>
  <c r="D8"/>
  <c r="C8"/>
  <c r="L7"/>
  <c r="M7" s="1"/>
  <c r="K7"/>
  <c r="J7"/>
  <c r="I7"/>
  <c r="H7"/>
  <c r="N7" s="1"/>
  <c r="G7"/>
  <c r="F7"/>
  <c r="E7"/>
  <c r="D7"/>
  <c r="C7"/>
  <c r="L6"/>
  <c r="M6" s="1"/>
  <c r="K6"/>
  <c r="J6"/>
  <c r="I6"/>
  <c r="H6"/>
  <c r="N6" s="1"/>
  <c r="G6"/>
  <c r="F6"/>
  <c r="E6"/>
  <c r="D6"/>
  <c r="C6"/>
  <c r="L5"/>
  <c r="M5" s="1"/>
  <c r="K5"/>
  <c r="J5"/>
  <c r="I5"/>
  <c r="H5"/>
  <c r="N5" s="1"/>
  <c r="G5"/>
  <c r="F5"/>
  <c r="E5"/>
  <c r="D5"/>
  <c r="C5"/>
  <c r="L4"/>
  <c r="L34" s="1"/>
  <c r="K4"/>
  <c r="K34" s="1"/>
  <c r="J4"/>
  <c r="J34" s="1"/>
  <c r="I4"/>
  <c r="I34" s="1"/>
  <c r="H4"/>
  <c r="H34" s="1"/>
  <c r="G4"/>
  <c r="G34" s="1"/>
  <c r="F4"/>
  <c r="F34" s="1"/>
  <c r="E4"/>
  <c r="E34" s="1"/>
  <c r="D4"/>
  <c r="D34" s="1"/>
  <c r="C4"/>
  <c r="C34" s="1"/>
  <c r="L51" i="29"/>
  <c r="M51" s="1"/>
  <c r="K51"/>
  <c r="J51"/>
  <c r="I51"/>
  <c r="H51"/>
  <c r="G51"/>
  <c r="F51"/>
  <c r="E51"/>
  <c r="D51"/>
  <c r="C51"/>
  <c r="L50"/>
  <c r="K50"/>
  <c r="J50"/>
  <c r="I50"/>
  <c r="H50"/>
  <c r="G50"/>
  <c r="F50"/>
  <c r="E50"/>
  <c r="D50"/>
  <c r="C50"/>
  <c r="L49"/>
  <c r="K49"/>
  <c r="M49" s="1"/>
  <c r="J49"/>
  <c r="I49"/>
  <c r="H49"/>
  <c r="G49"/>
  <c r="F49"/>
  <c r="E49"/>
  <c r="D49"/>
  <c r="C49"/>
  <c r="L48"/>
  <c r="M48" s="1"/>
  <c r="K48"/>
  <c r="J48"/>
  <c r="I48"/>
  <c r="H48"/>
  <c r="G48"/>
  <c r="F48"/>
  <c r="E48"/>
  <c r="D48"/>
  <c r="C48"/>
  <c r="L47"/>
  <c r="M47" s="1"/>
  <c r="K47"/>
  <c r="J47"/>
  <c r="I47"/>
  <c r="H47"/>
  <c r="G47"/>
  <c r="F47"/>
  <c r="E47"/>
  <c r="D47"/>
  <c r="C47"/>
  <c r="L46"/>
  <c r="K46"/>
  <c r="J46"/>
  <c r="I46"/>
  <c r="H46"/>
  <c r="G46"/>
  <c r="F46"/>
  <c r="E46"/>
  <c r="D46"/>
  <c r="C46"/>
  <c r="M45"/>
  <c r="L45"/>
  <c r="K45"/>
  <c r="J45"/>
  <c r="I45"/>
  <c r="H45"/>
  <c r="G45"/>
  <c r="F45"/>
  <c r="E45"/>
  <c r="D45"/>
  <c r="C45"/>
  <c r="L44"/>
  <c r="M44" s="1"/>
  <c r="K44"/>
  <c r="J44"/>
  <c r="I44"/>
  <c r="H44"/>
  <c r="G44"/>
  <c r="F44"/>
  <c r="E44"/>
  <c r="D44"/>
  <c r="C44"/>
  <c r="L43"/>
  <c r="M43" s="1"/>
  <c r="K43"/>
  <c r="J43"/>
  <c r="I43"/>
  <c r="H43"/>
  <c r="G43"/>
  <c r="F43"/>
  <c r="E43"/>
  <c r="D43"/>
  <c r="C43"/>
  <c r="L42"/>
  <c r="K42"/>
  <c r="J42"/>
  <c r="I42"/>
  <c r="H42"/>
  <c r="G42"/>
  <c r="F42"/>
  <c r="E42"/>
  <c r="D42"/>
  <c r="C42"/>
  <c r="L41"/>
  <c r="K41"/>
  <c r="M41" s="1"/>
  <c r="J41"/>
  <c r="I41"/>
  <c r="H41"/>
  <c r="G41"/>
  <c r="F41"/>
  <c r="E41"/>
  <c r="D41"/>
  <c r="C41"/>
  <c r="L40"/>
  <c r="M40" s="1"/>
  <c r="K40"/>
  <c r="J40"/>
  <c r="I40"/>
  <c r="H40"/>
  <c r="G40"/>
  <c r="F40"/>
  <c r="E40"/>
  <c r="D40"/>
  <c r="C40"/>
  <c r="L39"/>
  <c r="M39" s="1"/>
  <c r="K39"/>
  <c r="J39"/>
  <c r="I39"/>
  <c r="H39"/>
  <c r="G39"/>
  <c r="F39"/>
  <c r="E39"/>
  <c r="D39"/>
  <c r="C39"/>
  <c r="L38"/>
  <c r="K38"/>
  <c r="J38"/>
  <c r="I38"/>
  <c r="H38"/>
  <c r="G38"/>
  <c r="F38"/>
  <c r="E38"/>
  <c r="D38"/>
  <c r="C38"/>
  <c r="M37"/>
  <c r="L37"/>
  <c r="K37"/>
  <c r="J37"/>
  <c r="I37"/>
  <c r="H37"/>
  <c r="G37"/>
  <c r="F37"/>
  <c r="E37"/>
  <c r="D37"/>
  <c r="C37"/>
  <c r="L36"/>
  <c r="M36" s="1"/>
  <c r="K36"/>
  <c r="J36"/>
  <c r="I36"/>
  <c r="H36"/>
  <c r="G36"/>
  <c r="F36"/>
  <c r="E36"/>
  <c r="D36"/>
  <c r="C36"/>
  <c r="L35"/>
  <c r="M35" s="1"/>
  <c r="K35"/>
  <c r="J35"/>
  <c r="I35"/>
  <c r="H35"/>
  <c r="G35"/>
  <c r="F35"/>
  <c r="E35"/>
  <c r="D35"/>
  <c r="C35"/>
  <c r="L34"/>
  <c r="K34"/>
  <c r="J34"/>
  <c r="I34"/>
  <c r="H34"/>
  <c r="G34"/>
  <c r="F34"/>
  <c r="E34"/>
  <c r="D34"/>
  <c r="C34"/>
  <c r="M33"/>
  <c r="L33"/>
  <c r="K33"/>
  <c r="J33"/>
  <c r="I33"/>
  <c r="H33"/>
  <c r="G33"/>
  <c r="F33"/>
  <c r="E33"/>
  <c r="D33"/>
  <c r="C33"/>
  <c r="L32"/>
  <c r="M32" s="1"/>
  <c r="K32"/>
  <c r="J32"/>
  <c r="I32"/>
  <c r="H32"/>
  <c r="G32"/>
  <c r="F32"/>
  <c r="E32"/>
  <c r="D32"/>
  <c r="C32"/>
  <c r="L31"/>
  <c r="M31" s="1"/>
  <c r="K31"/>
  <c r="J31"/>
  <c r="I31"/>
  <c r="H31"/>
  <c r="G31"/>
  <c r="F31"/>
  <c r="E31"/>
  <c r="D31"/>
  <c r="C31"/>
  <c r="L30"/>
  <c r="K30"/>
  <c r="J30"/>
  <c r="I30"/>
  <c r="H30"/>
  <c r="G30"/>
  <c r="F30"/>
  <c r="E30"/>
  <c r="D30"/>
  <c r="C30"/>
  <c r="M29"/>
  <c r="L29"/>
  <c r="K29"/>
  <c r="J29"/>
  <c r="I29"/>
  <c r="H29"/>
  <c r="G29"/>
  <c r="F29"/>
  <c r="E29"/>
  <c r="D29"/>
  <c r="C29"/>
  <c r="L28"/>
  <c r="M28" s="1"/>
  <c r="K28"/>
  <c r="J28"/>
  <c r="I28"/>
  <c r="H28"/>
  <c r="G28"/>
  <c r="F28"/>
  <c r="E28"/>
  <c r="D28"/>
  <c r="C28"/>
  <c r="L27"/>
  <c r="M27" s="1"/>
  <c r="K27"/>
  <c r="J27"/>
  <c r="I27"/>
  <c r="H27"/>
  <c r="G27"/>
  <c r="F27"/>
  <c r="E27"/>
  <c r="D27"/>
  <c r="C27"/>
  <c r="L26"/>
  <c r="K26"/>
  <c r="J26"/>
  <c r="I26"/>
  <c r="H26"/>
  <c r="G26"/>
  <c r="F26"/>
  <c r="E26"/>
  <c r="D26"/>
  <c r="C26"/>
  <c r="L25"/>
  <c r="K25"/>
  <c r="M25" s="1"/>
  <c r="J25"/>
  <c r="I25"/>
  <c r="H25"/>
  <c r="G25"/>
  <c r="F25"/>
  <c r="E25"/>
  <c r="D25"/>
  <c r="C25"/>
  <c r="L24"/>
  <c r="M24" s="1"/>
  <c r="K24"/>
  <c r="J24"/>
  <c r="I24"/>
  <c r="H24"/>
  <c r="G24"/>
  <c r="F24"/>
  <c r="E24"/>
  <c r="D24"/>
  <c r="C24"/>
  <c r="L23"/>
  <c r="M23" s="1"/>
  <c r="K23"/>
  <c r="J23"/>
  <c r="I23"/>
  <c r="H23"/>
  <c r="G23"/>
  <c r="F23"/>
  <c r="E23"/>
  <c r="D23"/>
  <c r="C23"/>
  <c r="L22"/>
  <c r="K22"/>
  <c r="J22"/>
  <c r="I22"/>
  <c r="H22"/>
  <c r="G22"/>
  <c r="F22"/>
  <c r="E22"/>
  <c r="D22"/>
  <c r="C22"/>
  <c r="M21"/>
  <c r="L21"/>
  <c r="K21"/>
  <c r="J21"/>
  <c r="I21"/>
  <c r="H21"/>
  <c r="G21"/>
  <c r="F21"/>
  <c r="E21"/>
  <c r="D21"/>
  <c r="C21"/>
  <c r="L20"/>
  <c r="M20" s="1"/>
  <c r="K20"/>
  <c r="J20"/>
  <c r="I20"/>
  <c r="H20"/>
  <c r="G20"/>
  <c r="F20"/>
  <c r="E20"/>
  <c r="D20"/>
  <c r="C20"/>
  <c r="L19"/>
  <c r="M19" s="1"/>
  <c r="K19"/>
  <c r="J19"/>
  <c r="I19"/>
  <c r="H19"/>
  <c r="G19"/>
  <c r="F19"/>
  <c r="E19"/>
  <c r="D19"/>
  <c r="C19"/>
  <c r="L18"/>
  <c r="K18"/>
  <c r="J18"/>
  <c r="I18"/>
  <c r="H18"/>
  <c r="G18"/>
  <c r="F18"/>
  <c r="E18"/>
  <c r="D18"/>
  <c r="C18"/>
  <c r="L17"/>
  <c r="K17"/>
  <c r="M17" s="1"/>
  <c r="J17"/>
  <c r="I17"/>
  <c r="H17"/>
  <c r="G17"/>
  <c r="F17"/>
  <c r="E17"/>
  <c r="D17"/>
  <c r="C17"/>
  <c r="L16"/>
  <c r="M16" s="1"/>
  <c r="K16"/>
  <c r="J16"/>
  <c r="I16"/>
  <c r="H16"/>
  <c r="G16"/>
  <c r="F16"/>
  <c r="E16"/>
  <c r="D16"/>
  <c r="C16"/>
  <c r="L15"/>
  <c r="M15" s="1"/>
  <c r="K15"/>
  <c r="J15"/>
  <c r="I15"/>
  <c r="H15"/>
  <c r="G15"/>
  <c r="F15"/>
  <c r="E15"/>
  <c r="D15"/>
  <c r="C15"/>
  <c r="L14"/>
  <c r="K14"/>
  <c r="J14"/>
  <c r="I14"/>
  <c r="H14"/>
  <c r="G14"/>
  <c r="F14"/>
  <c r="E14"/>
  <c r="D14"/>
  <c r="C14"/>
  <c r="M13"/>
  <c r="L13"/>
  <c r="K13"/>
  <c r="J13"/>
  <c r="I13"/>
  <c r="H13"/>
  <c r="G13"/>
  <c r="F13"/>
  <c r="E13"/>
  <c r="D13"/>
  <c r="C13"/>
  <c r="L12"/>
  <c r="M12" s="1"/>
  <c r="K12"/>
  <c r="J12"/>
  <c r="I12"/>
  <c r="H12"/>
  <c r="G12"/>
  <c r="F12"/>
  <c r="E12"/>
  <c r="D12"/>
  <c r="C12"/>
  <c r="L11"/>
  <c r="M11" s="1"/>
  <c r="K11"/>
  <c r="J11"/>
  <c r="I11"/>
  <c r="H11"/>
  <c r="G11"/>
  <c r="F11"/>
  <c r="E11"/>
  <c r="D11"/>
  <c r="C11"/>
  <c r="L10"/>
  <c r="K10"/>
  <c r="J10"/>
  <c r="I10"/>
  <c r="H10"/>
  <c r="G10"/>
  <c r="F10"/>
  <c r="E10"/>
  <c r="D10"/>
  <c r="C10"/>
  <c r="L9"/>
  <c r="K9"/>
  <c r="M9" s="1"/>
  <c r="J9"/>
  <c r="I9"/>
  <c r="H9"/>
  <c r="G9"/>
  <c r="F9"/>
  <c r="E9"/>
  <c r="D9"/>
  <c r="C9"/>
  <c r="L8"/>
  <c r="M8" s="1"/>
  <c r="K8"/>
  <c r="J8"/>
  <c r="I8"/>
  <c r="H8"/>
  <c r="G8"/>
  <c r="F8"/>
  <c r="E8"/>
  <c r="D8"/>
  <c r="C8"/>
  <c r="L7"/>
  <c r="M7" s="1"/>
  <c r="K7"/>
  <c r="J7"/>
  <c r="I7"/>
  <c r="H7"/>
  <c r="G7"/>
  <c r="F7"/>
  <c r="E7"/>
  <c r="D7"/>
  <c r="C7"/>
  <c r="L6"/>
  <c r="K6"/>
  <c r="J6"/>
  <c r="I6"/>
  <c r="H6"/>
  <c r="G6"/>
  <c r="F6"/>
  <c r="E6"/>
  <c r="D6"/>
  <c r="C6"/>
  <c r="M5"/>
  <c r="L5"/>
  <c r="K5"/>
  <c r="J5"/>
  <c r="I5"/>
  <c r="H5"/>
  <c r="G5"/>
  <c r="F5"/>
  <c r="E5"/>
  <c r="D5"/>
  <c r="C5"/>
  <c r="L4"/>
  <c r="L52" s="1"/>
  <c r="K4"/>
  <c r="J4"/>
  <c r="I4"/>
  <c r="H4"/>
  <c r="H52" s="1"/>
  <c r="G4"/>
  <c r="F4"/>
  <c r="E4"/>
  <c r="D4"/>
  <c r="D52" s="1"/>
  <c r="C4"/>
  <c r="F52" l="1"/>
  <c r="J52"/>
  <c r="E52"/>
  <c r="I52"/>
  <c r="M4"/>
  <c r="M6"/>
  <c r="M14"/>
  <c r="M22"/>
  <c r="M30"/>
  <c r="M38"/>
  <c r="M46"/>
  <c r="C52"/>
  <c r="G52"/>
  <c r="K52"/>
  <c r="M52" s="1"/>
  <c r="M10"/>
  <c r="M18"/>
  <c r="M26"/>
  <c r="M34"/>
  <c r="M42"/>
  <c r="M50"/>
  <c r="N34" i="30"/>
  <c r="M34"/>
  <c r="N4"/>
  <c r="M4"/>
  <c r="E30" i="28" l="1"/>
  <c r="D30"/>
  <c r="C30"/>
  <c r="E29"/>
  <c r="E28"/>
  <c r="E27"/>
  <c r="E26"/>
  <c r="D24"/>
  <c r="C24"/>
  <c r="B24"/>
  <c r="E23"/>
  <c r="F23" s="1"/>
  <c r="D22"/>
  <c r="C22"/>
  <c r="B22"/>
  <c r="E21"/>
  <c r="F21" s="1"/>
  <c r="D20"/>
  <c r="C20"/>
  <c r="B20"/>
  <c r="F19"/>
  <c r="E19"/>
  <c r="D18"/>
  <c r="E18" s="1"/>
  <c r="C18"/>
  <c r="B18"/>
  <c r="E17"/>
  <c r="F17" s="1"/>
  <c r="D16"/>
  <c r="C16"/>
  <c r="B16"/>
  <c r="E15"/>
  <c r="F15" s="1"/>
  <c r="E14"/>
  <c r="D14"/>
  <c r="C14"/>
  <c r="B14"/>
  <c r="F13"/>
  <c r="E13"/>
  <c r="D12"/>
  <c r="E12" s="1"/>
  <c r="C12"/>
  <c r="B12"/>
  <c r="E11"/>
  <c r="F11" s="1"/>
  <c r="D10"/>
  <c r="C10"/>
  <c r="B10"/>
  <c r="F9"/>
  <c r="E9"/>
  <c r="D8"/>
  <c r="E8" s="1"/>
  <c r="C8"/>
  <c r="B8"/>
  <c r="E7"/>
  <c r="F7" s="1"/>
  <c r="E6"/>
  <c r="B6"/>
  <c r="E5"/>
  <c r="F5" s="1"/>
  <c r="F4"/>
  <c r="E4"/>
</calcChain>
</file>

<file path=xl/comments1.xml><?xml version="1.0" encoding="utf-8"?>
<comments xmlns="http://schemas.openxmlformats.org/spreadsheetml/2006/main">
  <authors>
    <author>Author</author>
  </authors>
  <commentList>
    <comment ref="AR1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REDUCED 4890 FOR OCT</t>
        </r>
      </text>
    </comment>
    <comment ref="P3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REDUCED 4381 FOR OCT 16</t>
        </r>
      </text>
    </comment>
    <comment ref="AD3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FOR OCT 16 REDUCED 
6202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B7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karnataka state co-op agriculture rural devbank ltd</t>
        </r>
      </text>
    </comment>
    <comment ref="O7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karnataka state co-op agriculture rural devbank ltd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B7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karnataka state co-op agriculture rural devbank ltd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B6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karnataka state co-op agriculture rural devbank ltd</t>
        </r>
      </text>
    </comment>
    <comment ref="B6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for apexbank metro figures  ,,in the same feed back mentioned by the apexbank.Remaining figures taken under DCCBs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B7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karnataka state co-op agriculture rural devbank ltd</t>
        </r>
      </text>
    </comment>
    <comment ref="B7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for apexbank metro figures  ,,in the same feed back mentioned by the apexbank.Remaining figures taken under DCCBs</t>
        </r>
      </text>
    </comment>
  </commentList>
</comments>
</file>

<file path=xl/comments6.xml><?xml version="1.0" encoding="utf-8"?>
<comments xmlns="http://schemas.openxmlformats.org/spreadsheetml/2006/main">
  <authors>
    <author>Author</author>
  </authors>
  <commentList>
    <comment ref="C12" authorId="0">
      <text>
        <r>
          <rPr>
            <sz val="8"/>
            <color indexed="81"/>
            <rFont val="Tahoma"/>
            <family val="2"/>
          </rPr>
          <t>NO DATA ENTRY</t>
        </r>
      </text>
    </comment>
    <comment ref="D12" authorId="0">
      <text>
        <r>
          <rPr>
            <sz val="8"/>
            <color indexed="81"/>
            <rFont val="Tahoma"/>
            <family val="2"/>
          </rPr>
          <t>NO DATA ENTRY</t>
        </r>
      </text>
    </comment>
    <comment ref="C34" authorId="0">
      <text>
        <r>
          <rPr>
            <sz val="8"/>
            <color indexed="81"/>
            <rFont val="Tahoma"/>
            <family val="2"/>
          </rPr>
          <t>NO DATA ENTRY</t>
        </r>
      </text>
    </comment>
    <comment ref="D34" authorId="0">
      <text>
        <r>
          <rPr>
            <sz val="8"/>
            <color indexed="81"/>
            <rFont val="Tahoma"/>
            <family val="2"/>
          </rPr>
          <t>NO DATA ENTRY</t>
        </r>
      </text>
    </comment>
    <comment ref="C53" authorId="0">
      <text>
        <r>
          <rPr>
            <sz val="8"/>
            <color indexed="81"/>
            <rFont val="Tahoma"/>
            <family val="2"/>
          </rPr>
          <t>NO DATA ENTRY</t>
        </r>
      </text>
    </comment>
    <comment ref="D53" authorId="0">
      <text>
        <r>
          <rPr>
            <sz val="8"/>
            <color indexed="81"/>
            <rFont val="Tahoma"/>
            <family val="2"/>
          </rPr>
          <t>NO DATA ENTRY</t>
        </r>
      </text>
    </comment>
    <comment ref="C59" authorId="0">
      <text>
        <r>
          <rPr>
            <sz val="8"/>
            <color indexed="81"/>
            <rFont val="Tahoma"/>
            <family val="2"/>
          </rPr>
          <t>NO DATA ENTRY</t>
        </r>
      </text>
    </comment>
    <comment ref="D59" authorId="0">
      <text>
        <r>
          <rPr>
            <sz val="8"/>
            <color indexed="81"/>
            <rFont val="Tahoma"/>
            <family val="2"/>
          </rPr>
          <t>NO DATA ENTRY</t>
        </r>
      </text>
    </comment>
    <comment ref="C60" authorId="0">
      <text>
        <r>
          <rPr>
            <sz val="8"/>
            <color indexed="81"/>
            <rFont val="Tahoma"/>
            <family val="2"/>
          </rPr>
          <t>NO DATA ENTRY</t>
        </r>
      </text>
    </comment>
    <comment ref="D60" authorId="0">
      <text>
        <r>
          <rPr>
            <sz val="8"/>
            <color indexed="81"/>
            <rFont val="Tahoma"/>
            <family val="2"/>
          </rPr>
          <t>NO DATA ENTRY</t>
        </r>
      </text>
    </comment>
    <comment ref="C66" authorId="0">
      <text>
        <r>
          <rPr>
            <sz val="8"/>
            <color indexed="81"/>
            <rFont val="Tahoma"/>
            <family val="2"/>
          </rPr>
          <t>NO DATA ENTRY</t>
        </r>
      </text>
    </comment>
    <comment ref="D66" authorId="0">
      <text>
        <r>
          <rPr>
            <sz val="8"/>
            <color indexed="81"/>
            <rFont val="Tahoma"/>
            <family val="2"/>
          </rPr>
          <t>NO DATA ENTRY</t>
        </r>
      </text>
    </comment>
    <comment ref="C69" authorId="0">
      <text>
        <r>
          <rPr>
            <sz val="8"/>
            <color indexed="81"/>
            <rFont val="Tahoma"/>
            <family val="2"/>
          </rPr>
          <t>NO DATA ENTRY</t>
        </r>
      </text>
    </comment>
    <comment ref="D69" authorId="0">
      <text>
        <r>
          <rPr>
            <sz val="8"/>
            <color indexed="81"/>
            <rFont val="Tahoma"/>
            <family val="2"/>
          </rPr>
          <t>NO DATA ENTRY</t>
        </r>
      </text>
    </comment>
  </commentList>
</comments>
</file>

<file path=xl/sharedStrings.xml><?xml version="1.0" encoding="utf-8"?>
<sst xmlns="http://schemas.openxmlformats.org/spreadsheetml/2006/main" count="2709" uniqueCount="707">
  <si>
    <t xml:space="preserve">AGENDA </t>
  </si>
  <si>
    <t>ANNEXURE                                 Amount in lakhs</t>
  </si>
  <si>
    <t>BANKWISE RECOVERY PERFORMANCE AS AT DEC  2016  (REVENUE RECOVERY ACTS)</t>
  </si>
  <si>
    <t>KPMR &amp; KACOMP ACTS</t>
  </si>
  <si>
    <t xml:space="preserve">Sl.No </t>
  </si>
  <si>
    <t>Name of Bank</t>
  </si>
  <si>
    <t>RCs PENDING AS AT THE END OF PREVIOUS QTR</t>
  </si>
  <si>
    <t>RCs FILED DURING THE QTR.</t>
  </si>
  <si>
    <t>RCs DISPOSED OFF/RECOVERY MADE DURING THE QTR.</t>
  </si>
  <si>
    <t>RCs PENDING AS OF QTR END</t>
  </si>
  <si>
    <t>A/CS</t>
  </si>
  <si>
    <t>AMOUNT</t>
  </si>
  <si>
    <t>(A)</t>
  </si>
  <si>
    <t>Lead Banks</t>
  </si>
  <si>
    <t>Canara Bank</t>
  </si>
  <si>
    <t>Corporation Bank</t>
  </si>
  <si>
    <t>Syndicate Bank</t>
  </si>
  <si>
    <t>S.Bk.of Hyderabad</t>
  </si>
  <si>
    <t>S.Bk.of India</t>
  </si>
  <si>
    <t>S.Bk.of Mysore</t>
  </si>
  <si>
    <t>Vijaya Bank</t>
  </si>
  <si>
    <t>Total (A)</t>
  </si>
  <si>
    <t>(B)</t>
  </si>
  <si>
    <t>Nationalised Banks</t>
  </si>
  <si>
    <t>Allahabad Bank</t>
  </si>
  <si>
    <t>Andhra Bank</t>
  </si>
  <si>
    <t>Bank of Baroda</t>
  </si>
  <si>
    <t>Bank of India</t>
  </si>
  <si>
    <t>Bank of Maharastra</t>
  </si>
  <si>
    <t>Central Bk.of India</t>
  </si>
  <si>
    <t>Dena Bank</t>
  </si>
  <si>
    <t>Indian Bank</t>
  </si>
  <si>
    <t>Indian Overseas Bk.</t>
  </si>
  <si>
    <t>Oriental Bk.of Com.</t>
  </si>
  <si>
    <t>Punjab Natl.Bank</t>
  </si>
  <si>
    <t>Punjab &amp; Sind Bank</t>
  </si>
  <si>
    <t>S Bk of Patiala</t>
  </si>
  <si>
    <t>S.Bk.of B &amp; J*</t>
  </si>
  <si>
    <t>S.Bk.of Travancor</t>
  </si>
  <si>
    <t xml:space="preserve">U C O Bank </t>
  </si>
  <si>
    <t>Union Bk.of India</t>
  </si>
  <si>
    <t>United Bk.of India</t>
  </si>
  <si>
    <t>Total (B)</t>
  </si>
  <si>
    <t>(C)</t>
  </si>
  <si>
    <t>Private Banks</t>
  </si>
  <si>
    <t>Karnataka Bk.Ltd</t>
  </si>
  <si>
    <t>Kotak Mahendra Bank</t>
  </si>
  <si>
    <t>Others</t>
  </si>
  <si>
    <t>Total (C)</t>
  </si>
  <si>
    <t>(D)</t>
  </si>
  <si>
    <t xml:space="preserve">  R R B 's</t>
  </si>
  <si>
    <t>Kaveri Grameena Bank</t>
  </si>
  <si>
    <t>Kar.Vikas Gr Bk</t>
  </si>
  <si>
    <t>Pragathi Krishna Gr Bk</t>
  </si>
  <si>
    <t xml:space="preserve">  Total (D)</t>
  </si>
  <si>
    <t>TOTAL OF ALLBANKS</t>
  </si>
  <si>
    <t>(E)</t>
  </si>
  <si>
    <t>Co-Operative Sector</t>
  </si>
  <si>
    <t>KSCARD Bk.LTD.</t>
  </si>
  <si>
    <t>K.S.Coop.Apex Bk/DCC Banks</t>
  </si>
  <si>
    <t>Total (E)</t>
  </si>
  <si>
    <t>GRAND TOTAL</t>
  </si>
  <si>
    <t>Bk.of Rajastan</t>
  </si>
  <si>
    <t>Bharat Overseas Bk.</t>
  </si>
  <si>
    <t>Catholic Syrian Bk.</t>
  </si>
  <si>
    <t>City Union Bk.</t>
  </si>
  <si>
    <t>Dhanalakshmi Bk.</t>
  </si>
  <si>
    <t>Federal Bank</t>
  </si>
  <si>
    <t>Ganesh Bk.of K'wad</t>
  </si>
  <si>
    <t>J &amp; K Bank Ltd.</t>
  </si>
  <si>
    <t>Karur Vysya Bank</t>
  </si>
  <si>
    <t>Lakshmi Vilas Bk.</t>
  </si>
  <si>
    <t>Nedungadi Bank</t>
  </si>
  <si>
    <t>Ratnakar Bank</t>
  </si>
  <si>
    <t>South Indian Bk.</t>
  </si>
  <si>
    <t>Tamilnadu Merc. Bk.</t>
  </si>
  <si>
    <t>AGENDA</t>
  </si>
  <si>
    <t xml:space="preserve">ANNEXURE </t>
  </si>
  <si>
    <t>BANKWISE &amp; AGE-WISE  APPLICATIONS PENDING UNDER R R ACT AS AT  DEC   2016</t>
  </si>
  <si>
    <t>UPTO 1 YR</t>
  </si>
  <si>
    <t>1 TO 3 YRS.</t>
  </si>
  <si>
    <t>3 YRS &amp; ABOVE</t>
  </si>
  <si>
    <t>S.Bk.of B &amp; J</t>
  </si>
  <si>
    <t>Kotak Mahindra Bank Ltd</t>
  </si>
  <si>
    <t>Grand Total(A+B+C+D)</t>
  </si>
  <si>
    <t>K.S.Coop.Apex Bk./DCC BANKS</t>
  </si>
  <si>
    <t xml:space="preserve">AGENDA                                                       ANNEXURE </t>
  </si>
  <si>
    <t xml:space="preserve">                                                                                          Amount in lakhs</t>
  </si>
  <si>
    <t>NON-PERFORMING ASSETS - POSITION AS ON  DEC  2016</t>
  </si>
  <si>
    <t>TOTAL NPAs OF WHICH UNDER</t>
  </si>
  <si>
    <t>TOTAL NPAs</t>
  </si>
  <si>
    <t>AGRICULTURE</t>
  </si>
  <si>
    <t>Micro,Small and Medium Industries</t>
  </si>
  <si>
    <t>OTHER PRIORITY SECTOR ADV</t>
  </si>
  <si>
    <t>NON PRIORITY SECTOR ADV</t>
  </si>
  <si>
    <t>TOTAL ADVANCES</t>
  </si>
  <si>
    <t>AMT</t>
  </si>
  <si>
    <t>Punjab Natl.Bank*</t>
  </si>
  <si>
    <t>Kotak Mahindra Bank</t>
  </si>
  <si>
    <t>OTHER BANKS</t>
  </si>
  <si>
    <t>Pragathi Krishna  Gr Bk</t>
  </si>
  <si>
    <t>K.S.Coop.Apex Bk.</t>
  </si>
  <si>
    <t>(F)</t>
  </si>
  <si>
    <t>KSFC</t>
  </si>
  <si>
    <t xml:space="preserve">% of   NPA </t>
  </si>
  <si>
    <t>Sl.</t>
  </si>
  <si>
    <t>No.</t>
  </si>
  <si>
    <t>Amount</t>
  </si>
  <si>
    <t>Major Banks</t>
  </si>
  <si>
    <t xml:space="preserve">  Total (A)</t>
  </si>
  <si>
    <t>(B)Oth.Nationalised Bks</t>
  </si>
  <si>
    <t>Other Comm.Banks</t>
  </si>
  <si>
    <t>Karnataka Vikas Gr Bk</t>
  </si>
  <si>
    <t>Pragathi Gr Bk</t>
  </si>
  <si>
    <t>Total (Comm.Banks)</t>
  </si>
  <si>
    <t>Co-Op Sector</t>
  </si>
  <si>
    <t xml:space="preserve"> (B)</t>
  </si>
  <si>
    <t>Oth.Nationalised Bks</t>
  </si>
  <si>
    <t>State Bank of Bikaner and Jaipur</t>
  </si>
  <si>
    <t>Grand Total</t>
  </si>
  <si>
    <t>STATE LEVEL BANKERS' COMMITTEE-Karnataka</t>
  </si>
  <si>
    <t>COVENOR - SyndicateBank, Corporate Office, Bangalore</t>
  </si>
  <si>
    <t>Sl. No.</t>
  </si>
  <si>
    <t>Particulars</t>
  </si>
  <si>
    <t>COVENOR - SyndicateBank, Corporate  Office, Bangalore</t>
  </si>
  <si>
    <t xml:space="preserve">ALL BANKS           </t>
  </si>
  <si>
    <t>Progress Report under SHG Bank Linkage for the quarter  DEC  2016</t>
  </si>
  <si>
    <t>Total</t>
  </si>
  <si>
    <t>Of which exclusively to Women</t>
  </si>
  <si>
    <t>A</t>
  </si>
  <si>
    <t>SHG FORMATION DETAILS - SB ACCOUNTS OF SHGs WITH BANKS</t>
  </si>
  <si>
    <t>No. of SB Accounts of SHGs opened during the quarter</t>
  </si>
  <si>
    <t>Cumulative number of SB accounts of SHGs  (from 1st April of the year to end of quarter)</t>
  </si>
  <si>
    <t>Total No of SB Accounts of ALL SHGs outstanding at the end of the reporting quarter</t>
  </si>
  <si>
    <t>Total balance of SB Accounts of ALL SHGs outstanding at the end of
reporting quarter</t>
  </si>
  <si>
    <t xml:space="preserve">B </t>
  </si>
  <si>
    <t>DIRECT CREDIT LINKAGE DURING THE YEAR</t>
  </si>
  <si>
    <t>SHGs credit linked during the quarter</t>
  </si>
  <si>
    <t>Bank Loan disbursed during the quarter (Rs. lakh)</t>
  </si>
  <si>
    <t>Cumulative no. of SHGs credit linked during the year ( from 1 April up to end of qtr)</t>
  </si>
  <si>
    <t>Cumulative Bank Loan disbursed during the year (from 1 April up to end of qtr)(Rs. lakh)</t>
  </si>
  <si>
    <t xml:space="preserve">Of  B3 above, No. of  repeat SHGs credit linked </t>
  </si>
  <si>
    <t>Of B4 above, Bank Loan disbursed for repeat SHGs (Rs. lakh)</t>
  </si>
  <si>
    <t>Of  B3 above, No. of   SHGs provided loan for Agriculture Purposes</t>
  </si>
  <si>
    <t>Of B4 above, Bank Loan disbursed to SHGs for Agriculture Purposes (Rs. lakh)</t>
  </si>
  <si>
    <t>C</t>
  </si>
  <si>
    <t>INDIRECT CREDIT LINKAGE OF SHGs THROUGH LOANS TO NGOs/MFIs FOR ONLENDING TO SHGs</t>
  </si>
  <si>
    <t>SHGs indirectly credit linked during the quarter</t>
  </si>
  <si>
    <t>Cumulative no. of SHGs indirectly credit linked during the year ( from 1 April upto end of qtr)</t>
  </si>
  <si>
    <t xml:space="preserve"> Loan disbursed indirectly during the quarter (Rs. lakh)</t>
  </si>
  <si>
    <t>Cumulative Loan disbursed indirectly during the year (from 1 April upto end of qtr)(Rs. lakh)</t>
  </si>
  <si>
    <t>Of C2 above No. of SHGs provided loan for agriculture purpose</t>
  </si>
  <si>
    <t>Of C4 above, Bank loan disbursed to SHGs for agriculture purposes [Rs in lakh]</t>
  </si>
  <si>
    <t>D</t>
  </si>
  <si>
    <t>CUMULATIVE CREDIT LINKAGE</t>
  </si>
  <si>
    <t>Cumulative number of SHGs Credit Linked (since inception)</t>
  </si>
  <si>
    <t>Cumulative Bank Loan disbursed since inception (Rs, lakh)</t>
  </si>
  <si>
    <t>Number of SHGs with loan accounts outstanding on the date of report</t>
  </si>
  <si>
    <t>Bank Loan outstanding to all SHGs as on the date of report (Rs. lakh)</t>
  </si>
  <si>
    <t>[Rs in lakhs]</t>
  </si>
  <si>
    <t>Progress Report under SHG Bank Linkagefor the quarter    DEC   2016</t>
  </si>
  <si>
    <t>State Bank of Hyderabad</t>
  </si>
  <si>
    <t>State Bank of India</t>
  </si>
  <si>
    <t>Indian Overseas Bank</t>
  </si>
  <si>
    <t>Punjab National Bank</t>
  </si>
  <si>
    <t>UCO Bank</t>
  </si>
  <si>
    <t>Ratnakar Bank Ltd</t>
  </si>
  <si>
    <t>Karnataka Bank</t>
  </si>
  <si>
    <t>South Indian Bank</t>
  </si>
  <si>
    <t>Yes Bank</t>
  </si>
  <si>
    <t>Lakshmi Vilas Bank</t>
  </si>
  <si>
    <t>Bharatiya Mahila Bank</t>
  </si>
  <si>
    <t>COMMERCIAL BANKS TOTAL</t>
  </si>
  <si>
    <t>Kaveri Grameena Bk</t>
  </si>
  <si>
    <t>PKGB</t>
  </si>
  <si>
    <t>RRBs TOTAL</t>
  </si>
  <si>
    <t>CO OP BANKS TOTAL</t>
  </si>
  <si>
    <t>Total balance of SB Accounts of ALL SHGs outstanding
 at the end of reporting quarter (Rslakh)</t>
  </si>
  <si>
    <t xml:space="preserve">
5</t>
  </si>
  <si>
    <t>Bank loan outstanding to all SHGs as on the date of report (Rs lakh)</t>
  </si>
  <si>
    <t>SLBC KARNATAKA</t>
  </si>
  <si>
    <t>SR.NO.</t>
  </si>
  <si>
    <t>NAME OF THE DISTRICT</t>
  </si>
  <si>
    <t>IDBI Bank Limited</t>
  </si>
  <si>
    <t>Catholic Syrian Bank</t>
  </si>
  <si>
    <t>Federal Bank Ltd..</t>
  </si>
  <si>
    <t>Indus Ind Bank</t>
  </si>
  <si>
    <t>HDFC BANK LIMITED</t>
  </si>
  <si>
    <t>Axis Bank Limited</t>
  </si>
  <si>
    <t>ICICI Bank Limited</t>
  </si>
  <si>
    <t>YES Bank</t>
  </si>
  <si>
    <t>Kavery Grameena Bank</t>
  </si>
  <si>
    <t>Pragathi Krishna Gr.Bank</t>
  </si>
  <si>
    <t>Karnataka Vikas Gr. Bank</t>
  </si>
  <si>
    <t>TOTAL</t>
  </si>
  <si>
    <t xml:space="preserve">SLBC KARNATAKA </t>
  </si>
  <si>
    <t xml:space="preserve">BAGALKOTE </t>
  </si>
  <si>
    <t>BENGALURU [Rural]</t>
  </si>
  <si>
    <t>BENGALURU [Urban]</t>
  </si>
  <si>
    <t>BELAGAVI</t>
  </si>
  <si>
    <t>BALLARI</t>
  </si>
  <si>
    <t xml:space="preserve">BIDAR </t>
  </si>
  <si>
    <t xml:space="preserve">VIJAYAPURA </t>
  </si>
  <si>
    <t>Chamarajnagar</t>
  </si>
  <si>
    <t>CHICKBALLAPUR</t>
  </si>
  <si>
    <t xml:space="preserve">CHICKKMAGALURU </t>
  </si>
  <si>
    <t xml:space="preserve">CHITRADURGA </t>
  </si>
  <si>
    <t>DAKSHINA KANNADA</t>
  </si>
  <si>
    <t xml:space="preserve">DAVANAGERE </t>
  </si>
  <si>
    <t>DHARWAD</t>
  </si>
  <si>
    <t xml:space="preserve">GADAG </t>
  </si>
  <si>
    <t>KALBURGI</t>
  </si>
  <si>
    <t xml:space="preserve">HASSAN </t>
  </si>
  <si>
    <t xml:space="preserve">HAVERI </t>
  </si>
  <si>
    <t>KODAGU</t>
  </si>
  <si>
    <t xml:space="preserve">KOLAR </t>
  </si>
  <si>
    <t xml:space="preserve">KOPPAL </t>
  </si>
  <si>
    <t xml:space="preserve">MANDYA </t>
  </si>
  <si>
    <t xml:space="preserve">MYSURU </t>
  </si>
  <si>
    <t xml:space="preserve">RAICHUR </t>
  </si>
  <si>
    <t>RAMANAGAR</t>
  </si>
  <si>
    <t xml:space="preserve">SHIVAMOGGA </t>
  </si>
  <si>
    <t xml:space="preserve">TUMAKURU </t>
  </si>
  <si>
    <t xml:space="preserve">UDUPI </t>
  </si>
  <si>
    <t>Uttarakannada</t>
  </si>
  <si>
    <t>YADGIR</t>
  </si>
  <si>
    <t>Name of the Bank</t>
  </si>
  <si>
    <t>State  Bank  of Hyderabad</t>
  </si>
  <si>
    <t>State Bank of Mysore</t>
  </si>
  <si>
    <t>Andhrabank</t>
  </si>
  <si>
    <t>Central Bank of India</t>
  </si>
  <si>
    <t xml:space="preserve">Indian Bank </t>
  </si>
  <si>
    <t>Oriental Bank of Commerce</t>
  </si>
  <si>
    <t>Punjab and Synd Bank</t>
  </si>
  <si>
    <t>StateBank of Patiala</t>
  </si>
  <si>
    <t>Statebank of Travankore</t>
  </si>
  <si>
    <t>Union Bank Of India</t>
  </si>
  <si>
    <t>United Bank of India</t>
  </si>
  <si>
    <t>IDBI Bank</t>
  </si>
  <si>
    <t>Karnataka Bank Ltd</t>
  </si>
  <si>
    <t>Cathelic Syrian Bank Ltd.</t>
  </si>
  <si>
    <t>City Union Bank Ltd</t>
  </si>
  <si>
    <t>Dhanalaxmi Bank Ltd.</t>
  </si>
  <si>
    <t>Federal Bank Ltd.</t>
  </si>
  <si>
    <t>J &amp; K Bank Ltd</t>
  </si>
  <si>
    <t>Karur Vysya Bank Ltd.</t>
  </si>
  <si>
    <t>Lakshmi Vilas Bank Ltd</t>
  </si>
  <si>
    <t xml:space="preserve">Ratnakar Bank Ltd </t>
  </si>
  <si>
    <t>South Indian Bank Ltd</t>
  </si>
  <si>
    <t>Tamil Nadu Merchantile Bank Ltd.</t>
  </si>
  <si>
    <t>HDFC Bank Ltd</t>
  </si>
  <si>
    <t xml:space="preserve">Axis Bank Ltd </t>
  </si>
  <si>
    <t>ICICI Bank Ltd</t>
  </si>
  <si>
    <t>IndusInd Bank</t>
  </si>
  <si>
    <t xml:space="preserve">Kavery Grameena Bank </t>
  </si>
  <si>
    <t xml:space="preserve">Pragathi Kri  Grameena Bank
</t>
  </si>
  <si>
    <t>Karnataka Vikas Grameena Bank</t>
  </si>
  <si>
    <t>K.S.Coop Apex Bank</t>
  </si>
  <si>
    <t xml:space="preserve">TOTAL </t>
  </si>
  <si>
    <t xml:space="preserve">    BANKING DATA - NUMBER OF BANK BRANCHES &amp; LEVEL OF DEPOSITS  AS AT DEC  2016 (Rs.in lakhs)</t>
  </si>
  <si>
    <t>BANKING DATA - LEVEL OF BANK ADVANCES &amp; CREDIT DEPOSIT RATIO AS AT  DEC 2016       (AMOUNT IN LAKHS)</t>
  </si>
  <si>
    <t>BRANCHES</t>
  </si>
  <si>
    <t>DEPOSITS</t>
  </si>
  <si>
    <t>ADVANCES (Rs. lacs)</t>
  </si>
  <si>
    <t>CREDIT DEPOSIT RATIO</t>
  </si>
  <si>
    <t>Rur</t>
  </si>
  <si>
    <t>S.Urb</t>
  </si>
  <si>
    <t>Urb</t>
  </si>
  <si>
    <t>M/P.T</t>
  </si>
  <si>
    <t xml:space="preserve"> Total</t>
  </si>
  <si>
    <t>AS AT  DEC 2016</t>
  </si>
  <si>
    <t>AS AT DEC 2016</t>
  </si>
  <si>
    <t>Rural</t>
  </si>
  <si>
    <t>S.Urban</t>
  </si>
  <si>
    <t>Urban</t>
  </si>
  <si>
    <t xml:space="preserve">    BANKING DATA - NUMBER OF BANK BRANCHES &amp; LEVEL OF DEPOSITS  AS AT DEC 2016(Rs.in lakhs)</t>
  </si>
  <si>
    <t>BANKING DATA - LEVEL OF BANK ADVANCES &amp; CREDIT DEPOSIT RATIO AS AT  DEC  2016 (AMOUNT IN LAKHS)</t>
  </si>
  <si>
    <t>NUMBER OF BRANCHES</t>
  </si>
  <si>
    <t>Kotak  Mahendra Bank</t>
  </si>
  <si>
    <t>HDFC  Bank</t>
  </si>
  <si>
    <t>ICICI Bank</t>
  </si>
  <si>
    <t>AXIS Bank</t>
  </si>
  <si>
    <t>IndusIndBank</t>
  </si>
  <si>
    <t xml:space="preserve">Yes Bank </t>
  </si>
  <si>
    <t>Total(C)</t>
  </si>
  <si>
    <t>Kaveri Grameen Bank</t>
  </si>
  <si>
    <t>Cauvery Kalpatharu Gr. Bk.</t>
  </si>
  <si>
    <t>Total (Comm.Banks) A+B+C</t>
  </si>
  <si>
    <t>Total of Comm Banks and RRBs</t>
  </si>
  <si>
    <t>Karnataka Ind Coop Bank</t>
  </si>
  <si>
    <t>TOTAL (F)</t>
  </si>
  <si>
    <t>ANNEXURE</t>
  </si>
  <si>
    <t>BANKWISE DATA ON OUTSTANDINGS UNDER PSA AS AT DEC 2016 (Amount in lakhs)</t>
  </si>
  <si>
    <t>Weak Sec.Adv.</t>
  </si>
  <si>
    <t>SF/MF</t>
  </si>
  <si>
    <t>SC/ST</t>
  </si>
  <si>
    <t>D R I</t>
  </si>
  <si>
    <t>No.A/cs</t>
  </si>
  <si>
    <t>Amt.O/s</t>
  </si>
  <si>
    <t>Kotak Mahendra Bank Ltd</t>
  </si>
  <si>
    <t xml:space="preserve"> Total  COMM BKS+RRBs(A+B+C+D)</t>
  </si>
  <si>
    <t>Karnataka Industrial Co-op. Bank</t>
  </si>
  <si>
    <t>AGENDA 13                ANNEXURE VIII B</t>
  </si>
  <si>
    <t>BANKWISE DATA ON CROP LOAN/ KCC DATA AS AT  DEC 2016 (Amount in lakhs)</t>
  </si>
  <si>
    <t>Sl..No</t>
  </si>
  <si>
    <t>During the year from 1st April</t>
  </si>
  <si>
    <t>Outstanding as at the end of the Qtr</t>
  </si>
  <si>
    <t>Target
 (AMT)</t>
  </si>
  <si>
    <t>for</t>
  </si>
  <si>
    <t>Cards</t>
  </si>
  <si>
    <t>2016-17</t>
  </si>
  <si>
    <t>Issued</t>
  </si>
  <si>
    <t>Sanctd.</t>
  </si>
  <si>
    <t xml:space="preserve">J &amp; K Bank Ltd. </t>
  </si>
  <si>
    <t>Indusind Bank Ltd</t>
  </si>
  <si>
    <t>Grand Total (A+B+C+D)</t>
  </si>
  <si>
    <t>TOTAL (A+B+C+D+E+F)</t>
  </si>
  <si>
    <t>BANKWISE/RELIGION WISE DISBURSEMENTS AND TOTAL OUTSTANDINGS  TO MINORITIES DURING THE QTR. ENDED  DEC  2016 (Amount in lakhs)</t>
  </si>
  <si>
    <t>CHRISTIANS</t>
  </si>
  <si>
    <t>MUSLIMS</t>
  </si>
  <si>
    <t>SIKHS</t>
  </si>
  <si>
    <t>NEO-BUDDHISTS</t>
  </si>
  <si>
    <t>ZOROSTRIANS</t>
  </si>
  <si>
    <t>JAINS</t>
  </si>
  <si>
    <t>Cumulative Disbursements from 1st April</t>
  </si>
  <si>
    <t>Balance Outstanding</t>
  </si>
  <si>
    <t>Amt.</t>
  </si>
  <si>
    <t xml:space="preserve">S Bk of Patiala </t>
  </si>
  <si>
    <t>BANKWISE/RELIGION WISE DISBURSEMENTS AND TOTAL OUTSTANDINGS  TO MINORITIES DURING THE QTR. ENDED DEC 2016 (Amount in lakhs)</t>
  </si>
  <si>
    <t>( C )</t>
  </si>
  <si>
    <t>Kotak M Bank</t>
  </si>
  <si>
    <t xml:space="preserve">Ratnakar Bank </t>
  </si>
  <si>
    <t>Kar Ind Coop Bank Ltd</t>
  </si>
  <si>
    <t>BANKWISE DISBURSEMENTS AND  O/S ADVANCES TO WOMEN, EX-SERVICEMEN &amp; EXPORT AS AT  DEC   2016  (Amount in lakhs)</t>
  </si>
  <si>
    <t xml:space="preserve">     W O M E N</t>
  </si>
  <si>
    <t>EX-SERVICEMEN</t>
  </si>
  <si>
    <t>EXPORT</t>
  </si>
  <si>
    <t>Outstanding as at the end of Reporting Quarter</t>
  </si>
  <si>
    <t xml:space="preserve">S.Bk.of B &amp; J </t>
  </si>
  <si>
    <t xml:space="preserve">S.Bk.of Travancor </t>
  </si>
  <si>
    <t>BANKWISE DISBURSEMENTS AND  O/S ADVANCES TO WOMEN, EX-SERVICEMEN &amp; EXPORT AS AT DEC   2016 (Amount in lakhs)</t>
  </si>
  <si>
    <t>Number</t>
  </si>
  <si>
    <t>BANKING DATA - LEVEL OF PRIORITY SECTOR ADVANCES AS AT  DEC   -- 2016   (Amount in lakhs)</t>
  </si>
  <si>
    <t>Micro, Small and 
Medium Enterprises</t>
  </si>
  <si>
    <t>Export Credit</t>
  </si>
  <si>
    <t>EDUCATION</t>
  </si>
  <si>
    <t>HOUSING</t>
  </si>
  <si>
    <t>Social Infrastructure</t>
  </si>
  <si>
    <t>Renewable Energy</t>
  </si>
  <si>
    <t>OTHERS</t>
  </si>
  <si>
    <t>Loans to Weaker Sections
 under Priority Sector</t>
  </si>
  <si>
    <t xml:space="preserve"> Total  of  Comm Bks+RRBs</t>
  </si>
  <si>
    <t>Education</t>
  </si>
  <si>
    <t>Housing</t>
  </si>
  <si>
    <t>AGENDA 13</t>
  </si>
  <si>
    <t>ANNEXURE  VIII</t>
  </si>
  <si>
    <t>BANKWISE DATA ON DISBURSEMENTS (ACP)UNDER PRIORITY SECTOR ADVANCES AS AT DEC     -- 2016 (Amount in lakhs)</t>
  </si>
  <si>
    <t>TOTAL PRIORITY</t>
  </si>
  <si>
    <t>TARGET</t>
  </si>
  <si>
    <t>Disbursements (Amount)</t>
  </si>
  <si>
    <t>During the Qtr</t>
  </si>
  <si>
    <t>Cumulative from 1st April</t>
  </si>
  <si>
    <t>ANNEXURE VIII</t>
  </si>
  <si>
    <t>BANKWISE DATA ON DISBURSEMENTS UNDER PRIORITY SECTOR ADVANCES AS AT  DEC    -- 2016  (Amount in lakhs)</t>
  </si>
  <si>
    <t>MSE</t>
  </si>
  <si>
    <t>ANNEXURE-</t>
  </si>
  <si>
    <t>DEC  -- 2016</t>
  </si>
  <si>
    <t>LBS- MIS-I</t>
  </si>
  <si>
    <t>Statement showing Targets of Annual Credit Plans ( ACP)  for the year 2016-17</t>
  </si>
  <si>
    <t>No. in actuals , Amount in Rs Lakh</t>
  </si>
  <si>
    <t>Name of the State/Union Territory: KARNATAKA</t>
  </si>
  <si>
    <t>TOTAL FOR THE STATE</t>
  </si>
  <si>
    <t xml:space="preserve">Sr. No </t>
  </si>
  <si>
    <t>Categories</t>
  </si>
  <si>
    <t>Yearly Targets under ACP</t>
  </si>
  <si>
    <t xml:space="preserve">Number </t>
  </si>
  <si>
    <t>Priority Sector</t>
  </si>
  <si>
    <t>1A</t>
  </si>
  <si>
    <t>Agriculture = 1A(i)+1A(ii)+1A(iii)</t>
  </si>
  <si>
    <t>i)</t>
  </si>
  <si>
    <t>Farm Credit</t>
  </si>
  <si>
    <t>1A(ii)</t>
  </si>
  <si>
    <t>Agriculture Infrastructure</t>
  </si>
  <si>
    <t>1A(iii)</t>
  </si>
  <si>
    <t>Ancillary Activities</t>
  </si>
  <si>
    <t>1B</t>
  </si>
  <si>
    <t>Micro, Small and Medium Enterprises = 1B(i)+1B(ii)+1B(iii)+1B(iv)+1B(v)</t>
  </si>
  <si>
    <t>1B(i)</t>
  </si>
  <si>
    <t>Micro Enterprises (Manufacturing + Service advances up to Rs. 5 crores)</t>
  </si>
  <si>
    <t>1B(ii)</t>
  </si>
  <si>
    <t>Small Enterprises (Manufacturing + Service advances up to Rs. 5 crores)</t>
  </si>
  <si>
    <t>1B(iii)</t>
  </si>
  <si>
    <t>Medium Enterprises (Manufacturing + Service advances up to Rs. 10 crores)</t>
  </si>
  <si>
    <t>1B(iv)</t>
  </si>
  <si>
    <t>Khadi and Village Industries</t>
  </si>
  <si>
    <t>1B(v)</t>
  </si>
  <si>
    <t>Others under MSMEs</t>
  </si>
  <si>
    <t>1C</t>
  </si>
  <si>
    <t>1D</t>
  </si>
  <si>
    <t>1E</t>
  </si>
  <si>
    <t xml:space="preserve">Housing </t>
  </si>
  <si>
    <t>1F</t>
  </si>
  <si>
    <t>1G</t>
  </si>
  <si>
    <t>1H</t>
  </si>
  <si>
    <t>Sub total= 1A+1B+1C+1D+1E+1F+1G+1H</t>
  </si>
  <si>
    <t>Loans to weaker Sections under Priority Sector</t>
  </si>
  <si>
    <t>Non-Priority Sector</t>
  </si>
  <si>
    <t>4A</t>
  </si>
  <si>
    <t xml:space="preserve">Agriculture </t>
  </si>
  <si>
    <t>4B</t>
  </si>
  <si>
    <t>Micro, Small and Medium Enterprise (Service) = 4B(i)+4B(ii)+4B(iii)</t>
  </si>
  <si>
    <t>4B(i)</t>
  </si>
  <si>
    <t>Micro Enterprises (Service) (advances above Rs 5 Crore)</t>
  </si>
  <si>
    <t>4B(ii)</t>
  </si>
  <si>
    <t>Small Enterprises (Service) (advances above Rs 5 Crore)</t>
  </si>
  <si>
    <t>4B(iii)</t>
  </si>
  <si>
    <t>Medium Enterprises (Service) (advances above Rs 10 Crore)</t>
  </si>
  <si>
    <t>4C</t>
  </si>
  <si>
    <t>4D</t>
  </si>
  <si>
    <t>4E</t>
  </si>
  <si>
    <t>Personal Loans under Non-Priority Sector</t>
  </si>
  <si>
    <t>4F</t>
  </si>
  <si>
    <t>Sub-total = 4A+4B+4C+4D+4E+4F</t>
  </si>
  <si>
    <t>Total=2+5</t>
  </si>
  <si>
    <t>LBS-MIS-II</t>
  </si>
  <si>
    <t>Statement showing Disbursements and Outstanding  for the quarter ended : DEC   2016</t>
  </si>
  <si>
    <t>PUBLIC SECTOR BANKS</t>
  </si>
  <si>
    <t>Sector</t>
  </si>
  <si>
    <t>Disbursements upto the end of current quarter</t>
  </si>
  <si>
    <t xml:space="preserve">Outstanding upto the end of current quarter </t>
  </si>
  <si>
    <t>Agriculture= 1A(i)+1A(ii)+1A(iii)</t>
  </si>
  <si>
    <t>Micro, Small and Medium Enterprise (Service)=4B(i)+4B(ii)+4B(iii)</t>
  </si>
  <si>
    <t>Sub-total=4A+4B+4C+4D+4E+4F</t>
  </si>
  <si>
    <t xml:space="preserve">LBS-MIS-III </t>
  </si>
  <si>
    <t>Statement showing Achievement vis-à-vis Targets for the quarter ended  DEC   2016</t>
  </si>
  <si>
    <t>TOTAL FOR STATE</t>
  </si>
  <si>
    <t>No. in actuals , Amount in Lakhs</t>
  </si>
  <si>
    <t>Name of the State/Union Territory:KARNATAKA</t>
  </si>
  <si>
    <t xml:space="preserve">Achievement upto the end of the current quarter (%) </t>
  </si>
  <si>
    <t>Agriculture= 1A(i)+1A(ii)+1A (iii)</t>
  </si>
  <si>
    <t>Small Enterprises (Manufacturing + Service advances upto Rs. 5 crores)</t>
  </si>
  <si>
    <t>Micro, Small and Medium Enterprise (Service)= 4B(i)+4B(ii)+4B(iii)</t>
  </si>
  <si>
    <t xml:space="preserve"> GRAND Total=2+5</t>
  </si>
  <si>
    <t>NPA LEVEL OF PMEGP AS ON 31.12.2016   ( amt in lakhs)</t>
  </si>
  <si>
    <t>BALANCE OUTSTANDING AS AT THE END OF THE REPORTING QUARTER</t>
  </si>
  <si>
    <t>Npa Level</t>
  </si>
  <si>
    <t>% NPA to Total Advances.</t>
  </si>
  <si>
    <t>%</t>
  </si>
  <si>
    <t>KVIC</t>
  </si>
  <si>
    <t>KVIB</t>
  </si>
  <si>
    <t>DIC</t>
  </si>
  <si>
    <t>B</t>
  </si>
  <si>
    <t>Bharatiya Mahila Bk</t>
  </si>
  <si>
    <t xml:space="preserve">Catholic Syrian Bank </t>
  </si>
  <si>
    <t>E</t>
  </si>
  <si>
    <t>E.Co-Op Sector</t>
  </si>
  <si>
    <t>K.S.Coop.Apex Bk./DCCBs</t>
  </si>
  <si>
    <t>Karnataka Industrial Co-op. Bank*</t>
  </si>
  <si>
    <t>F 51</t>
  </si>
  <si>
    <t>TOTAL(F)</t>
  </si>
  <si>
    <t>Progress of Aadhaar/Mobile seeding of SB a/c in KARNATAKA as on 17/03/2017 (figure in lakhs )</t>
  </si>
  <si>
    <t>S.No</t>
  </si>
  <si>
    <t>Bank</t>
  </si>
  <si>
    <t>No. of operative individual savings bank a/c</t>
  </si>
  <si>
    <t>No. of a/c seeded with Aadhaar</t>
  </si>
  <si>
    <t>No. of a/c holders not having Aadhaar</t>
  </si>
  <si>
    <t>No. of a/c holders not willing to seed Aadhaar</t>
  </si>
  <si>
    <t>No. of a/c seeded with mobile no.</t>
  </si>
  <si>
    <t>No. of a/c holders not having mobile no.</t>
  </si>
  <si>
    <t>Axis Bank Ltd</t>
  </si>
  <si>
    <t>Bank of Maharashtra</t>
  </si>
  <si>
    <t>Federal Bank Ltd</t>
  </si>
  <si>
    <t>IDBI Bank Ltd.</t>
  </si>
  <si>
    <t>IndusInd Bank Ltd</t>
  </si>
  <si>
    <t>State Bank of Bikaner &amp; Jaipur</t>
  </si>
  <si>
    <t>State Bank of Patiala</t>
  </si>
  <si>
    <t>State Bank of Travancore</t>
  </si>
  <si>
    <t>Union Bank of India</t>
  </si>
  <si>
    <t xml:space="preserve">                        STATE LEVEL BANKERS COMMITTEE : KARNATAKA</t>
  </si>
  <si>
    <t xml:space="preserve">            BANKING STATISTICS  FOR 137th SLBC  MEETING                                 (Rs. in Crores)</t>
  </si>
  <si>
    <t>Variation</t>
  </si>
  <si>
    <t>Growth
 Y-O-Y</t>
  </si>
  <si>
    <t>Deposits</t>
  </si>
  <si>
    <t>Advances</t>
  </si>
  <si>
    <t>Credit-Deposit Ratio</t>
  </si>
  <si>
    <t>Total PSA</t>
  </si>
  <si>
    <t>%ge to Total Advances</t>
  </si>
  <si>
    <t>Advances to MSE</t>
  </si>
  <si>
    <t>Agricultural Advances</t>
  </si>
  <si>
    <t>%age of Agricultural Advances to Total Adv.</t>
  </si>
  <si>
    <t>Weaker Section Advances</t>
  </si>
  <si>
    <t>%age of WS Advances to Total Advances</t>
  </si>
  <si>
    <t>Advances to SCs/STs</t>
  </si>
  <si>
    <t>%age of SC/ST Adv to Total Advances</t>
  </si>
  <si>
    <t>Advances to Women</t>
  </si>
  <si>
    <t>Advances to Minorities</t>
  </si>
  <si>
    <t>%ge to Priority Sector Adv.</t>
  </si>
  <si>
    <t>Advances under Education</t>
  </si>
  <si>
    <t>% to Total Advances</t>
  </si>
  <si>
    <t>Advances under Housing</t>
  </si>
  <si>
    <t>BRANCH NETWORK</t>
  </si>
  <si>
    <t>[i]    Rural</t>
  </si>
  <si>
    <t>[ii]   Semi-Urban</t>
  </si>
  <si>
    <t>[iii]  Urban</t>
  </si>
  <si>
    <t>[iv]  Metro/PT</t>
  </si>
  <si>
    <t xml:space="preserve"> Total  Branches[No]</t>
  </si>
  <si>
    <t xml:space="preserve">            BANKWISE  DATA FOR KARNTAKA  STATE :PROGRESS REPORT UNDER PMJDY ACCOUNTS OPENED (CUMULATIVE DATA) - UPTO 15.03.2017              </t>
  </si>
  <si>
    <t>NAME OF THE BANK</t>
  </si>
  <si>
    <t>Accounts  opened in Rural- EKYC  (a)</t>
  </si>
  <si>
    <t>Accounts  opened in Urban-EKYC (b)</t>
  </si>
  <si>
    <t>Accounts  opened in Rural-Non Aadhar Based (c)</t>
  </si>
  <si>
    <t>Accounts  opened in Urban-Non Aadhar Based (d)</t>
  </si>
  <si>
    <t>Total number of accounts opened (Rural + Urban)</t>
  </si>
  <si>
    <t>Total Aadhar Seeded Accounts (Rural + Urban)</t>
  </si>
  <si>
    <t>BALANCE IN ACCOUNTS         (IN LACS)</t>
  </si>
  <si>
    <t>NO. OF ACCOUNTS WITH ZERO BALANCE</t>
  </si>
  <si>
    <t xml:space="preserve">No of Rupay Debit Cards issued </t>
  </si>
  <si>
    <t>No. Of Rupay 
Card 
Activated</t>
  </si>
  <si>
    <t>ING Vysya Bank Ltd.</t>
  </si>
  <si>
    <t xml:space="preserve">            DISTRICTWISE  DATA FOR KARNTAKA  STATE :PROGRESS REPORT UNDER PMJDY ACCOUNTS OPENED (CUMULATIVE DATA) -  UPTO 15.03.2017                                </t>
  </si>
  <si>
    <t>No. of Rupay 
Cards 
Activated</t>
  </si>
  <si>
    <t>% Rupay card activated</t>
  </si>
  <si>
    <t>%Aadhar seeded</t>
  </si>
  <si>
    <t>SLBC Karnataka Progress under PMJJBY, PMSBY &amp; APY   
as on 28.02.2017</t>
  </si>
  <si>
    <t>All Banks ( IncludingPSBs,Pvt Sect Banks, RRBs  &amp; Coop Banks)                                                         (Figures in Lakhs)</t>
  </si>
  <si>
    <t xml:space="preserve">Scheme </t>
  </si>
  <si>
    <t>Number of Eligible Account Holders                ( According to Age Band of eligibility of the scheme.) ( in lakhs )</t>
  </si>
  <si>
    <t>Number of policy  holders  as on 28.02.2017( in Lakhs)</t>
  </si>
  <si>
    <t xml:space="preserve">Rural Male </t>
  </si>
  <si>
    <t xml:space="preserve">Rural Female </t>
  </si>
  <si>
    <t>Rural T/Gen</t>
  </si>
  <si>
    <t xml:space="preserve">Urban Male </t>
  </si>
  <si>
    <t xml:space="preserve">Urban Female </t>
  </si>
  <si>
    <t>Urban T/Gen</t>
  </si>
  <si>
    <t>PMJJBY</t>
  </si>
  <si>
    <t>PMSBY</t>
  </si>
  <si>
    <t xml:space="preserve">APY </t>
  </si>
  <si>
    <t xml:space="preserve">Total </t>
  </si>
  <si>
    <t>SLBC 
KARNATAKA</t>
  </si>
  <si>
    <t>PRADHAN MANTRI JEEVAN JYOTI BIMA YOJANA (PMJJBY) status as on 28.02.2017</t>
  </si>
  <si>
    <t>PRADHAN MANTRI SURAKSHA BIMA YOJANA (PMSBY) status as on 28.02.2017</t>
  </si>
  <si>
    <t>ATAL PENSION  YOJANA (APY)  status as on 28.02.2017</t>
  </si>
  <si>
    <t>Number of Eligible Account Holders                [in Age Band 18-50]</t>
  </si>
  <si>
    <t>Number of policy  holders  as on  28.02.2017</t>
  </si>
  <si>
    <t>Number of Eligible Account Holders                      [in Age Band 18-70]</t>
  </si>
  <si>
    <t>Number of policy  holders  as on 28.02.2017</t>
  </si>
  <si>
    <t>Number of Eligible Account Holders                                [in Age-Band 18-40]</t>
  </si>
  <si>
    <t>Number of Account holders  enrolled , so far</t>
  </si>
  <si>
    <t>Dist-Name</t>
  </si>
  <si>
    <t xml:space="preserve">Rural 
Male </t>
  </si>
  <si>
    <t xml:space="preserve">Rural
 Female </t>
  </si>
  <si>
    <t>Rural
 T/Gen</t>
  </si>
  <si>
    <t xml:space="preserve">Urban 
Male </t>
  </si>
  <si>
    <t xml:space="preserve">Urban 
Female </t>
  </si>
  <si>
    <t>Urban
 T/Gen</t>
  </si>
  <si>
    <t xml:space="preserve">Bagalkot  </t>
  </si>
  <si>
    <t xml:space="preserve">Bangalore Rural </t>
  </si>
  <si>
    <t xml:space="preserve">Bangalore </t>
  </si>
  <si>
    <t xml:space="preserve">Belgaum </t>
  </si>
  <si>
    <t xml:space="preserve">Bellary </t>
  </si>
  <si>
    <t xml:space="preserve">Bidar </t>
  </si>
  <si>
    <t xml:space="preserve">Bijapur </t>
  </si>
  <si>
    <t xml:space="preserve">Chamarajanagar </t>
  </si>
  <si>
    <t xml:space="preserve">Chikkaballapura </t>
  </si>
  <si>
    <t xml:space="preserve">Chikmagalur </t>
  </si>
  <si>
    <t xml:space="preserve">Chitradurga </t>
  </si>
  <si>
    <t xml:space="preserve">Dakshina Kannada </t>
  </si>
  <si>
    <t xml:space="preserve">Davanagere </t>
  </si>
  <si>
    <t xml:space="preserve">Dharwad </t>
  </si>
  <si>
    <t xml:space="preserve">Gadag </t>
  </si>
  <si>
    <t xml:space="preserve">Gulbarga </t>
  </si>
  <si>
    <t xml:space="preserve">Hassan </t>
  </si>
  <si>
    <t xml:space="preserve">Haveri </t>
  </si>
  <si>
    <t xml:space="preserve">Kodagu </t>
  </si>
  <si>
    <t xml:space="preserve">Kolar </t>
  </si>
  <si>
    <t xml:space="preserve">Koppal </t>
  </si>
  <si>
    <t xml:space="preserve">Mandya </t>
  </si>
  <si>
    <t xml:space="preserve">Mysore </t>
  </si>
  <si>
    <t xml:space="preserve">Raichur </t>
  </si>
  <si>
    <t xml:space="preserve">Ramanagara </t>
  </si>
  <si>
    <t xml:space="preserve">Shimoga </t>
  </si>
  <si>
    <t xml:space="preserve">Tumkur </t>
  </si>
  <si>
    <t xml:space="preserve">Udupi </t>
  </si>
  <si>
    <t xml:space="preserve">Uttara Kannada </t>
  </si>
  <si>
    <t xml:space="preserve">Yadgir </t>
  </si>
  <si>
    <t>AS ON 28.02.2017</t>
  </si>
  <si>
    <t>PRADHAN MANTRI JEEVAN JYOTI BIMA YOJANA (PMJJBY)</t>
  </si>
  <si>
    <t>PRADHAN MANTRI SURAKSHA BIMA YOJANA (PMSBY)</t>
  </si>
  <si>
    <t>ATAL PENSION  YOJANA (APY)</t>
  </si>
  <si>
    <t>Sl.No.</t>
  </si>
  <si>
    <t>Number of Eligible Account Holders                             [in Age Band 18-70]</t>
  </si>
  <si>
    <t>SBBJ</t>
  </si>
  <si>
    <t>SBT</t>
  </si>
  <si>
    <t>Total for PSBs</t>
  </si>
  <si>
    <t>YES Bank ltd</t>
  </si>
  <si>
    <t>Total for Private sector Banks</t>
  </si>
  <si>
    <t>Pra.Kri.Gr.Bank</t>
  </si>
  <si>
    <t>Total for RRBs</t>
  </si>
  <si>
    <t>DCC BANKS</t>
  </si>
  <si>
    <t>Total Co-Op Banks</t>
  </si>
  <si>
    <t>All banks-Total</t>
  </si>
  <si>
    <t>Suraksha Schemes :Claims related information as on 28.02.2017</t>
  </si>
  <si>
    <t xml:space="preserve">No. of claims under PMSBY received by the Bank branch </t>
  </si>
  <si>
    <t xml:space="preserve">No. of claims under PMJJBY received by the Bank branch </t>
  </si>
  <si>
    <t xml:space="preserve">No. of claims under PMSBY PENDING  at the Bank branch </t>
  </si>
  <si>
    <t xml:space="preserve">No. of claims pending under PMJJBY at the Bank branch </t>
  </si>
  <si>
    <t xml:space="preserve">No. of claims settled under PMSBY by the insurance company </t>
  </si>
  <si>
    <t xml:space="preserve">No. of claims settled under PMJJBY by the insurance company </t>
  </si>
  <si>
    <t xml:space="preserve">No. of claims rejected under PMSBY by the insurance company </t>
  </si>
  <si>
    <t xml:space="preserve">No. of claims rejected under PMJJBY by the insurance company </t>
  </si>
  <si>
    <t xml:space="preserve">No. of claims PENDING WITH insurance comp under PMSBY by the insurance company </t>
  </si>
  <si>
    <t xml:space="preserve">No. of claims PENDING WITH insurance comp under PMJJBY by the insurance company </t>
  </si>
  <si>
    <t>corporation Bank</t>
  </si>
  <si>
    <t>Statebank of Mysore</t>
  </si>
  <si>
    <t>StateBank of India</t>
  </si>
  <si>
    <t>Allhabad Bank</t>
  </si>
  <si>
    <t>Kavery Gr.Bank</t>
  </si>
  <si>
    <t>Pragathi Kr.Gramin Bank</t>
  </si>
  <si>
    <t>Karnataka Vik Gr.Bank</t>
  </si>
  <si>
    <t>SBH</t>
  </si>
  <si>
    <t>Bank Of India</t>
  </si>
  <si>
    <t>Lakshmi Vilas Bank ltd</t>
  </si>
  <si>
    <t>kotak Mahendra BK  ltd</t>
  </si>
  <si>
    <t>IDBI BANK LTD</t>
  </si>
  <si>
    <t>ICICI BANK LTD</t>
  </si>
  <si>
    <t>HDFC BANK LTD</t>
  </si>
  <si>
    <t>UNITED baNK OF  INDIA</t>
  </si>
  <si>
    <t>Central bank of India</t>
  </si>
  <si>
    <t>Ratnakar Bank Ltd.</t>
  </si>
  <si>
    <t xml:space="preserve">Andhra Bank </t>
  </si>
  <si>
    <t>Karnataka State Coop Apex bank</t>
  </si>
  <si>
    <t>Axis Bank</t>
  </si>
  <si>
    <t>OBC</t>
  </si>
  <si>
    <t>Tamilnadu Merchantile Bank</t>
  </si>
  <si>
    <t>City Union Bank Ltd.</t>
  </si>
  <si>
    <t xml:space="preserve">SLBC KARNATAKA , MUDRA PROGRESS REPORT AS ON 18.03.2017 </t>
  </si>
  <si>
    <t>[Amount Rs. in Crore]</t>
  </si>
  <si>
    <t>Sr No</t>
  </si>
  <si>
    <t>Bank Type Name</t>
  </si>
  <si>
    <t>Bank Name</t>
  </si>
  <si>
    <t>Shishu</t>
  </si>
  <si>
    <t>Kishore</t>
  </si>
  <si>
    <t>Tarun</t>
  </si>
  <si>
    <t>(Loans up to Rs. 50,000)</t>
  </si>
  <si>
    <t>(Loans from Rs. 50,001 to Rs. 5.00 Lakh)</t>
  </si>
  <si>
    <t>(Loans from Rs. 5.00 to Rs. 10.00 Lakh)</t>
  </si>
  <si>
    <t>No Of A/Cs</t>
  </si>
  <si>
    <t>Disbursement Amt</t>
  </si>
  <si>
    <t>SBI and Associates</t>
  </si>
  <si>
    <t>Public Sector Commercial Banks</t>
  </si>
  <si>
    <t>Private Sector Commercial Banks</t>
  </si>
  <si>
    <t>Dhanlaxmi Bank</t>
  </si>
  <si>
    <t>Jammu &amp; Kashmir Bank</t>
  </si>
  <si>
    <t>City Union Bank</t>
  </si>
  <si>
    <t>Tamilnad Mercantile Bank</t>
  </si>
  <si>
    <t>HDFC Bank</t>
  </si>
  <si>
    <t>DCB Bank</t>
  </si>
  <si>
    <t>Bandhan Bank</t>
  </si>
  <si>
    <t>Foreign Banks</t>
  </si>
  <si>
    <t>Citibank</t>
  </si>
  <si>
    <t>Standard Chartered Bank</t>
  </si>
  <si>
    <t>Regional Rural Banks</t>
  </si>
  <si>
    <t>Pragathi Krishna Gramin Bank</t>
  </si>
  <si>
    <r>
      <t>Progress under </t>
    </r>
    <r>
      <rPr>
        <b/>
        <u/>
        <sz val="18"/>
        <rFont val="Arial"/>
        <family val="2"/>
      </rPr>
      <t>Stand Up India Scheme for the period 05.04.2016 to 28.02.2017</t>
    </r>
    <r>
      <rPr>
        <b/>
        <sz val="18"/>
        <rFont val="Arial"/>
        <family val="2"/>
      </rPr>
      <t>  for Karnataka State</t>
    </r>
  </si>
  <si>
    <t>All Amt in Lacs</t>
  </si>
  <si>
    <t>S No</t>
  </si>
  <si>
    <t xml:space="preserve">BANK NAME </t>
  </si>
  <si>
    <t>SC</t>
  </si>
  <si>
    <t>ST</t>
  </si>
  <si>
    <t>Women</t>
  </si>
  <si>
    <t>No of A/cs</t>
  </si>
  <si>
    <t>Sanctioned Amt.</t>
  </si>
  <si>
    <t>Disbt. Amt</t>
  </si>
  <si>
    <t>Male</t>
  </si>
  <si>
    <t>Female</t>
  </si>
  <si>
    <t>Other</t>
  </si>
  <si>
    <t>WOMEN</t>
  </si>
  <si>
    <t>RBI DIRECTIVES: ROADMAP FOR THE VILLAGES HAVING POPULATION ABOVE 5000 TO BE COVERED BY MARCH   2017 Status as on Feb:2017</t>
  </si>
  <si>
    <t>No of Villages with 5000 or above population (as per 2011 census)
 [A]^</t>
  </si>
  <si>
    <t>No of villages covered by Bank branch {out of [A]}
[B]</t>
  </si>
  <si>
    <t>No. of villages to be covered</t>
  </si>
  <si>
    <r>
      <t xml:space="preserve">Status  of  coverage as on Feb:2017
</t>
    </r>
    <r>
      <rPr>
        <b/>
        <sz val="12"/>
        <color rgb="FFFF0000"/>
        <rFont val="Calibri"/>
        <family val="2"/>
        <scheme val="minor"/>
      </rPr>
      <t xml:space="preserve"> </t>
    </r>
  </si>
  <si>
    <t xml:space="preserve">TO BE COVERED </t>
  </si>
  <si>
    <t>Through BRICK &amp; Mortar  Branches</t>
  </si>
  <si>
    <t>Through Ultra Small Branches</t>
  </si>
  <si>
    <t>TOTAL
 COVERAGE</t>
  </si>
  <si>
    <t>KOTAK MAH  Bank  Ltd</t>
  </si>
  <si>
    <t xml:space="preserve">Commercial Banks-Sub Total </t>
  </si>
  <si>
    <t>RRBs-Sub Total</t>
  </si>
  <si>
    <t>RBI DIRECTIVES: ROADMAP FOR THE VILLAGES HAVING 
POPULATION ABOVE 5000 TO BE
COVERED BY MARCH 2017 (Status as on FEB 2017)</t>
  </si>
  <si>
    <t>District Name</t>
  </si>
  <si>
    <t>No of villages covered by Bank branches already {out of [A]}
[B]</t>
  </si>
  <si>
    <t>No. of villages to be covered  (Target Viilages)</t>
  </si>
  <si>
    <t>Status  of  coverage as on Feb 2017</t>
  </si>
  <si>
    <t>Through
Brick and mortar Branches</t>
  </si>
  <si>
    <t xml:space="preserve">  To be covered</t>
  </si>
  <si>
    <t>BANKING DATA - LEVEL OF NON  PRIORITY SECTOR ADVANCES AS AT  DEC    -- 2016  (Amount in lakhs)</t>
  </si>
  <si>
    <t>Agriculture</t>
  </si>
  <si>
    <t>Micro, Small and Medium Enterprises</t>
  </si>
  <si>
    <t>Personal Loans under Non-prioritySector</t>
  </si>
  <si>
    <t>BANKING DATA - LEVEL OF NON PRIORITY SECTOR ADVANCES AS AT DEC   -- 2016  (Amount in lakhs)</t>
  </si>
  <si>
    <t xml:space="preserve">Micro, Small and Medium Enterprises (Service) </t>
  </si>
  <si>
    <t>BANKWISE DATA ON DISBURSEMENTS (ACP) UNDER NON- PRIORITY SECTOR ADVANCES AS AT DEC  2016 (Amount in lakhs)</t>
  </si>
  <si>
    <t>Micro, Small and
 Medium  Enterprises (Service)</t>
  </si>
  <si>
    <t>Personal Loans
 under Non-prioritySector</t>
  </si>
  <si>
    <t>TOTAL NON  PRIORITY</t>
  </si>
  <si>
    <t>BANKWISE DATA ON DISBURSEMENTS UNDER NON PRIORITY SECTOR ADVANCES AS AT  DEC   2016  (Amount in lakhs)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</si>
</sst>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6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0"/>
      <color rgb="FFFF0000"/>
      <name val="Times New Roman"/>
      <family val="1"/>
    </font>
    <font>
      <b/>
      <sz val="9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  <charset val="186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6"/>
      <name val="Arial Black"/>
      <family val="2"/>
    </font>
    <font>
      <b/>
      <sz val="14"/>
      <name val="Arial Black"/>
      <family val="2"/>
    </font>
    <font>
      <sz val="11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/>
      <name val="Arial"/>
      <family val="2"/>
    </font>
    <font>
      <b/>
      <sz val="13"/>
      <name val="Arial"/>
      <family val="2"/>
    </font>
    <font>
      <b/>
      <sz val="14"/>
      <color indexed="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color indexed="8"/>
      <name val="Arial"/>
      <family val="2"/>
    </font>
    <font>
      <b/>
      <sz val="17"/>
      <name val="Arial"/>
      <family val="2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20"/>
      <name val="Arial"/>
      <family val="2"/>
    </font>
    <font>
      <b/>
      <sz val="20"/>
      <color indexed="8"/>
      <name val="Times New Roman"/>
      <family val="1"/>
    </font>
    <font>
      <sz val="20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name val="Calibri"/>
      <family val="2"/>
    </font>
    <font>
      <sz val="1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30"/>
      <name val="Arial"/>
      <family val="2"/>
    </font>
    <font>
      <b/>
      <sz val="30"/>
      <color indexed="8"/>
      <name val="Calibri"/>
      <family val="2"/>
    </font>
    <font>
      <b/>
      <sz val="30"/>
      <name val="Calibri"/>
      <family val="2"/>
    </font>
    <font>
      <sz val="30"/>
      <name val="Calibri"/>
      <family val="2"/>
    </font>
    <font>
      <sz val="30"/>
      <name val="Times New Roman"/>
      <family val="1"/>
    </font>
    <font>
      <sz val="8"/>
      <color indexed="81"/>
      <name val="Tahoma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indexed="8"/>
      <name val="Arial"/>
      <family val="2"/>
    </font>
    <font>
      <b/>
      <sz val="20"/>
      <color indexed="8"/>
      <name val="Arial Black"/>
      <family val="2"/>
    </font>
    <font>
      <b/>
      <sz val="12"/>
      <color indexed="8"/>
      <name val="Arial Black"/>
      <family val="2"/>
    </font>
    <font>
      <b/>
      <sz val="14"/>
      <color indexed="8"/>
      <name val="Arial Black"/>
      <family val="2"/>
    </font>
    <font>
      <b/>
      <sz val="16"/>
      <color indexed="8"/>
      <name val="Arial Black"/>
      <family val="2"/>
    </font>
    <font>
      <sz val="12"/>
      <color indexed="8"/>
      <name val="Arial Black"/>
      <family val="2"/>
    </font>
    <font>
      <sz val="16"/>
      <color indexed="8"/>
      <name val="Arial Black"/>
      <family val="2"/>
    </font>
    <font>
      <b/>
      <sz val="10"/>
      <color indexed="8"/>
      <name val="Arial Black"/>
      <family val="2"/>
    </font>
    <font>
      <b/>
      <sz val="11"/>
      <color indexed="8"/>
      <name val="Arial Black"/>
      <family val="2"/>
    </font>
    <font>
      <sz val="14"/>
      <color indexed="8"/>
      <name val="Arial Black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8"/>
      <color theme="1"/>
      <name val="Arial"/>
      <family val="2"/>
    </font>
    <font>
      <b/>
      <sz val="24"/>
      <color theme="1"/>
      <name val="Arial"/>
      <family val="2"/>
    </font>
    <font>
      <b/>
      <sz val="11"/>
      <color theme="1"/>
      <name val="Arial Black"/>
      <family val="2"/>
    </font>
    <font>
      <b/>
      <sz val="18"/>
      <color theme="1"/>
      <name val="Arial Black"/>
      <family val="2"/>
    </font>
    <font>
      <b/>
      <sz val="20"/>
      <name val="Calibri"/>
      <family val="2"/>
      <scheme val="minor"/>
    </font>
    <font>
      <b/>
      <u/>
      <sz val="18"/>
      <name val="Arial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name val="Verdana"/>
      <family val="2"/>
    </font>
    <font>
      <sz val="9"/>
      <color theme="1"/>
      <name val="Verdana"/>
      <family val="2"/>
    </font>
    <font>
      <b/>
      <sz val="10"/>
      <color indexed="8"/>
      <name val="Calibri"/>
      <family val="2"/>
      <scheme val="minor"/>
    </font>
    <font>
      <sz val="11"/>
      <color indexed="8"/>
      <name val="Calibri"/>
      <family val="2"/>
      <charset val="1"/>
    </font>
    <font>
      <sz val="9"/>
      <name val="Verdana"/>
      <family val="2"/>
      <charset val="1"/>
    </font>
    <font>
      <sz val="9"/>
      <color indexed="8"/>
      <name val="Verdana"/>
      <family val="2"/>
      <charset val="1"/>
    </font>
    <font>
      <sz val="9"/>
      <color indexed="8"/>
      <name val="Verdana"/>
      <family val="2"/>
    </font>
    <font>
      <b/>
      <sz val="12"/>
      <color rgb="FFFF0000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sz val="20"/>
      <name val="Times New Roman"/>
      <family val="1"/>
    </font>
    <font>
      <sz val="20"/>
      <color indexed="8"/>
      <name val="Times New Roman"/>
      <family val="1"/>
    </font>
    <font>
      <b/>
      <sz val="18"/>
      <color indexed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23" fillId="0" borderId="0"/>
    <xf numFmtId="0" fontId="84" fillId="0" borderId="0"/>
  </cellStyleXfs>
  <cellXfs count="715">
    <xf numFmtId="0" fontId="0" fillId="0" borderId="0" xfId="0"/>
    <xf numFmtId="0" fontId="2" fillId="0" borderId="0" xfId="0" applyFont="1"/>
    <xf numFmtId="0" fontId="3" fillId="0" borderId="5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left"/>
    </xf>
    <xf numFmtId="0" fontId="2" fillId="0" borderId="5" xfId="0" applyFont="1" applyBorder="1"/>
    <xf numFmtId="0" fontId="2" fillId="0" borderId="5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left"/>
    </xf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2" fontId="2" fillId="0" borderId="5" xfId="0" applyNumberFormat="1" applyFont="1" applyBorder="1"/>
    <xf numFmtId="0" fontId="4" fillId="0" borderId="5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left"/>
    </xf>
    <xf numFmtId="0" fontId="5" fillId="0" borderId="5" xfId="0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left"/>
    </xf>
    <xf numFmtId="0" fontId="6" fillId="0" borderId="5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left"/>
    </xf>
    <xf numFmtId="2" fontId="3" fillId="0" borderId="5" xfId="0" applyNumberFormat="1" applyFont="1" applyBorder="1"/>
    <xf numFmtId="0" fontId="2" fillId="0" borderId="5" xfId="0" applyFont="1" applyBorder="1" applyAlignment="1">
      <alignment horizontal="center"/>
    </xf>
    <xf numFmtId="0" fontId="4" fillId="0" borderId="5" xfId="0" applyFont="1" applyBorder="1" applyAlignment="1" applyProtection="1">
      <alignment horizontal="left"/>
    </xf>
    <xf numFmtId="0" fontId="4" fillId="0" borderId="0" xfId="0" applyFont="1"/>
    <xf numFmtId="0" fontId="7" fillId="0" borderId="0" xfId="0" applyFont="1"/>
    <xf numFmtId="1" fontId="2" fillId="0" borderId="5" xfId="0" applyNumberFormat="1" applyFont="1" applyBorder="1" applyAlignment="1">
      <alignment horizontal="center"/>
    </xf>
    <xf numFmtId="1" fontId="3" fillId="0" borderId="5" xfId="0" applyNumberFormat="1" applyFont="1" applyBorder="1"/>
    <xf numFmtId="0" fontId="9" fillId="0" borderId="5" xfId="0" applyFont="1" applyFill="1" applyBorder="1" applyAlignment="1" applyProtection="1">
      <alignment horizontal="left"/>
    </xf>
    <xf numFmtId="0" fontId="10" fillId="0" borderId="5" xfId="0" applyFont="1" applyBorder="1"/>
    <xf numFmtId="10" fontId="10" fillId="0" borderId="5" xfId="0" applyNumberFormat="1" applyFont="1" applyBorder="1"/>
    <xf numFmtId="10" fontId="3" fillId="0" borderId="5" xfId="0" applyNumberFormat="1" applyFont="1" applyBorder="1"/>
    <xf numFmtId="0" fontId="11" fillId="0" borderId="5" xfId="0" applyFont="1" applyBorder="1"/>
    <xf numFmtId="1" fontId="3" fillId="0" borderId="5" xfId="0" applyNumberFormat="1" applyFont="1" applyBorder="1" applyAlignment="1" applyProtection="1">
      <alignment horizontal="center"/>
    </xf>
    <xf numFmtId="2" fontId="3" fillId="0" borderId="5" xfId="0" applyNumberFormat="1" applyFont="1" applyBorder="1" applyAlignment="1" applyProtection="1">
      <alignment horizontal="center"/>
    </xf>
    <xf numFmtId="0" fontId="6" fillId="0" borderId="5" xfId="0" applyNumberFormat="1" applyFont="1" applyFill="1" applyBorder="1" applyAlignment="1" applyProtection="1"/>
    <xf numFmtId="0" fontId="4" fillId="0" borderId="0" xfId="0" applyNumberFormat="1" applyFont="1" applyAlignment="1"/>
    <xf numFmtId="0" fontId="4" fillId="0" borderId="0" xfId="0" applyNumberFormat="1" applyFont="1"/>
    <xf numFmtId="0" fontId="3" fillId="0" borderId="5" xfId="0" applyNumberFormat="1" applyFont="1" applyBorder="1" applyAlignment="1">
      <alignment horizontal="center" vertical="top" wrapText="1"/>
    </xf>
    <xf numFmtId="0" fontId="4" fillId="0" borderId="0" xfId="0" applyFont="1" applyBorder="1"/>
    <xf numFmtId="0" fontId="4" fillId="0" borderId="0" xfId="0" applyNumberFormat="1" applyFont="1" applyBorder="1"/>
    <xf numFmtId="0" fontId="6" fillId="0" borderId="5" xfId="0" applyNumberFormat="1" applyFont="1" applyBorder="1" applyAlignment="1"/>
    <xf numFmtId="0" fontId="17" fillId="0" borderId="5" xfId="0" applyNumberFormat="1" applyFont="1" applyBorder="1" applyAlignment="1">
      <alignment horizontal="center"/>
    </xf>
    <xf numFmtId="0" fontId="4" fillId="0" borderId="5" xfId="0" applyNumberFormat="1" applyFont="1" applyBorder="1" applyAlignment="1"/>
    <xf numFmtId="0" fontId="4" fillId="0" borderId="5" xfId="0" applyNumberFormat="1" applyFont="1" applyBorder="1"/>
    <xf numFmtId="0" fontId="6" fillId="0" borderId="0" xfId="0" applyNumberFormat="1" applyFont="1" applyBorder="1" applyAlignment="1"/>
    <xf numFmtId="0" fontId="6" fillId="0" borderId="5" xfId="0" applyNumberFormat="1" applyFont="1" applyBorder="1" applyAlignment="1">
      <alignment horizontal="centerContinuous" vertical="center"/>
    </xf>
    <xf numFmtId="0" fontId="4" fillId="0" borderId="3" xfId="0" applyNumberFormat="1" applyFont="1" applyBorder="1" applyAlignment="1"/>
    <xf numFmtId="0" fontId="6" fillId="0" borderId="5" xfId="0" applyFont="1" applyBorder="1"/>
    <xf numFmtId="0" fontId="4" fillId="0" borderId="5" xfId="0" applyNumberFormat="1" applyFont="1" applyBorder="1" applyAlignment="1">
      <alignment vertical="top"/>
    </xf>
    <xf numFmtId="0" fontId="4" fillId="0" borderId="3" xfId="0" applyNumberFormat="1" applyFont="1" applyBorder="1" applyAlignment="1">
      <alignment vertical="top" wrapText="1"/>
    </xf>
    <xf numFmtId="0" fontId="4" fillId="0" borderId="3" xfId="0" applyNumberFormat="1" applyFont="1" applyBorder="1" applyAlignment="1">
      <alignment horizontal="left" wrapText="1"/>
    </xf>
    <xf numFmtId="0" fontId="4" fillId="0" borderId="3" xfId="0" applyNumberFormat="1" applyFont="1" applyBorder="1" applyAlignment="1">
      <alignment wrapText="1"/>
    </xf>
    <xf numFmtId="0" fontId="4" fillId="0" borderId="5" xfId="0" applyNumberFormat="1" applyFont="1" applyBorder="1" applyAlignment="1">
      <alignment wrapText="1"/>
    </xf>
    <xf numFmtId="0" fontId="6" fillId="0" borderId="5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wrapText="1"/>
    </xf>
    <xf numFmtId="0" fontId="18" fillId="0" borderId="0" xfId="0" applyNumberFormat="1" applyFont="1" applyFill="1" applyAlignment="1"/>
    <xf numFmtId="0" fontId="18" fillId="0" borderId="0" xfId="0" applyNumberFormat="1" applyFont="1" applyFill="1" applyAlignment="1">
      <alignment horizontal="center"/>
    </xf>
    <xf numFmtId="0" fontId="18" fillId="0" borderId="0" xfId="0" applyNumberFormat="1" applyFont="1" applyFill="1"/>
    <xf numFmtId="0" fontId="18" fillId="0" borderId="11" xfId="0" applyNumberFormat="1" applyFont="1" applyFill="1" applyBorder="1" applyAlignment="1"/>
    <xf numFmtId="0" fontId="18" fillId="0" borderId="1" xfId="0" applyNumberFormat="1" applyFont="1" applyFill="1" applyBorder="1" applyAlignment="1"/>
    <xf numFmtId="0" fontId="19" fillId="0" borderId="6" xfId="0" applyNumberFormat="1" applyFont="1" applyFill="1" applyBorder="1" applyAlignment="1">
      <alignment horizontal="center" vertical="top" wrapText="1"/>
    </xf>
    <xf numFmtId="0" fontId="19" fillId="0" borderId="11" xfId="0" applyNumberFormat="1" applyFont="1" applyFill="1" applyBorder="1" applyAlignment="1">
      <alignment horizontal="center" vertical="top" wrapText="1"/>
    </xf>
    <xf numFmtId="0" fontId="18" fillId="0" borderId="5" xfId="0" applyNumberFormat="1" applyFont="1" applyFill="1" applyBorder="1" applyAlignment="1">
      <alignment horizontal="center"/>
    </xf>
    <xf numFmtId="0" fontId="18" fillId="0" borderId="3" xfId="0" applyNumberFormat="1" applyFont="1" applyFill="1" applyBorder="1" applyAlignment="1">
      <alignment horizontal="center"/>
    </xf>
    <xf numFmtId="0" fontId="18" fillId="0" borderId="5" xfId="0" applyNumberFormat="1" applyFont="1" applyFill="1" applyBorder="1"/>
    <xf numFmtId="0" fontId="18" fillId="0" borderId="3" xfId="0" applyNumberFormat="1" applyFont="1" applyFill="1" applyBorder="1"/>
    <xf numFmtId="0" fontId="18" fillId="0" borderId="3" xfId="0" applyNumberFormat="1" applyFont="1" applyFill="1" applyBorder="1" applyAlignment="1"/>
    <xf numFmtId="0" fontId="18" fillId="0" borderId="5" xfId="0" applyNumberFormat="1" applyFont="1" applyFill="1" applyBorder="1" applyAlignment="1">
      <alignment vertical="top"/>
    </xf>
    <xf numFmtId="0" fontId="18" fillId="0" borderId="3" xfId="0" applyNumberFormat="1" applyFont="1" applyFill="1" applyBorder="1" applyAlignment="1">
      <alignment wrapText="1"/>
    </xf>
    <xf numFmtId="0" fontId="18" fillId="0" borderId="3" xfId="0" applyNumberFormat="1" applyFont="1" applyFill="1" applyBorder="1" applyAlignment="1">
      <alignment horizontal="left" wrapText="1"/>
    </xf>
    <xf numFmtId="0" fontId="18" fillId="0" borderId="5" xfId="0" applyNumberFormat="1" applyFont="1" applyFill="1" applyBorder="1" applyAlignment="1">
      <alignment vertical="center"/>
    </xf>
    <xf numFmtId="0" fontId="18" fillId="0" borderId="3" xfId="0" applyNumberFormat="1" applyFont="1" applyFill="1" applyBorder="1" applyAlignment="1">
      <alignment vertical="top" wrapText="1"/>
    </xf>
    <xf numFmtId="0" fontId="18" fillId="0" borderId="3" xfId="0" applyNumberFormat="1" applyFont="1" applyFill="1" applyBorder="1" applyAlignment="1">
      <alignment horizontal="left" vertical="top" wrapText="1"/>
    </xf>
    <xf numFmtId="0" fontId="18" fillId="0" borderId="5" xfId="0" applyNumberFormat="1" applyFont="1" applyFill="1" applyBorder="1" applyAlignment="1">
      <alignment horizontal="center" vertical="center"/>
    </xf>
    <xf numFmtId="0" fontId="18" fillId="0" borderId="5" xfId="0" applyNumberFormat="1" applyFont="1" applyFill="1" applyBorder="1" applyAlignment="1">
      <alignment vertical="top" wrapText="1"/>
    </xf>
    <xf numFmtId="0" fontId="3" fillId="0" borderId="5" xfId="0" applyNumberFormat="1" applyFont="1" applyFill="1" applyBorder="1" applyAlignment="1" applyProtection="1">
      <alignment horizontal="center"/>
      <protection locked="0"/>
    </xf>
    <xf numFmtId="0" fontId="6" fillId="0" borderId="5" xfId="0" applyNumberFormat="1" applyFont="1" applyBorder="1" applyAlignment="1">
      <alignment horizontal="center"/>
    </xf>
    <xf numFmtId="0" fontId="6" fillId="0" borderId="0" xfId="0" applyNumberFormat="1" applyFont="1" applyAlignment="1" applyProtection="1">
      <alignment horizontal="right"/>
    </xf>
    <xf numFmtId="0" fontId="6" fillId="0" borderId="5" xfId="0" applyNumberFormat="1" applyFont="1" applyBorder="1" applyAlignment="1" applyProtection="1">
      <alignment horizontal="left"/>
    </xf>
    <xf numFmtId="0" fontId="6" fillId="0" borderId="3" xfId="0" applyNumberFormat="1" applyFont="1" applyBorder="1" applyAlignment="1" applyProtection="1">
      <alignment horizontal="right"/>
    </xf>
    <xf numFmtId="0" fontId="6" fillId="0" borderId="5" xfId="0" applyNumberFormat="1" applyFont="1" applyBorder="1" applyAlignment="1" applyProtection="1">
      <alignment horizontal="right"/>
    </xf>
    <xf numFmtId="0" fontId="6" fillId="0" borderId="5" xfId="0" applyNumberFormat="1" applyFont="1" applyBorder="1" applyAlignment="1" applyProtection="1"/>
    <xf numFmtId="0" fontId="6" fillId="0" borderId="3" xfId="0" applyNumberFormat="1" applyFont="1" applyBorder="1" applyAlignment="1" applyProtection="1"/>
    <xf numFmtId="0" fontId="6" fillId="0" borderId="6" xfId="0" applyNumberFormat="1" applyFont="1" applyBorder="1" applyAlignment="1" applyProtection="1">
      <alignment horizontal="right"/>
    </xf>
    <xf numFmtId="0" fontId="6" fillId="0" borderId="11" xfId="0" applyNumberFormat="1" applyFont="1" applyBorder="1" applyAlignment="1" applyProtection="1">
      <alignment horizontal="right"/>
    </xf>
    <xf numFmtId="0" fontId="6" fillId="0" borderId="6" xfId="0" applyNumberFormat="1" applyFont="1" applyBorder="1" applyAlignment="1" applyProtection="1">
      <alignment horizontal="center"/>
    </xf>
    <xf numFmtId="0" fontId="6" fillId="0" borderId="5" xfId="0" applyNumberFormat="1" applyFont="1" applyBorder="1" applyAlignment="1" applyProtection="1">
      <alignment horizontal="center"/>
    </xf>
    <xf numFmtId="0" fontId="6" fillId="0" borderId="5" xfId="0" applyNumberFormat="1" applyFont="1" applyFill="1" applyBorder="1" applyAlignment="1" applyProtection="1">
      <alignment horizontal="right"/>
    </xf>
    <xf numFmtId="1" fontId="6" fillId="0" borderId="5" xfId="0" applyNumberFormat="1" applyFont="1" applyBorder="1" applyAlignment="1" applyProtection="1">
      <alignment horizontal="right"/>
    </xf>
    <xf numFmtId="1" fontId="6" fillId="0" borderId="6" xfId="0" applyNumberFormat="1" applyFont="1" applyBorder="1" applyAlignment="1" applyProtection="1">
      <alignment horizontal="right"/>
    </xf>
    <xf numFmtId="0" fontId="6" fillId="0" borderId="0" xfId="0" applyNumberFormat="1" applyFont="1" applyAlignment="1" applyProtection="1">
      <alignment horizontal="left"/>
    </xf>
    <xf numFmtId="0" fontId="6" fillId="0" borderId="4" xfId="0" applyNumberFormat="1" applyFont="1" applyBorder="1" applyAlignment="1" applyProtection="1">
      <alignment horizontal="left"/>
    </xf>
    <xf numFmtId="2" fontId="6" fillId="0" borderId="5" xfId="0" applyNumberFormat="1" applyFont="1" applyBorder="1" applyAlignment="1" applyProtection="1">
      <alignment horizontal="right"/>
    </xf>
    <xf numFmtId="2" fontId="1" fillId="0" borderId="5" xfId="0" applyNumberFormat="1" applyFont="1" applyBorder="1" applyAlignment="1" applyProtection="1">
      <alignment horizontal="right"/>
    </xf>
    <xf numFmtId="0" fontId="6" fillId="0" borderId="5" xfId="0" applyNumberFormat="1" applyFont="1" applyFill="1" applyBorder="1" applyAlignment="1" applyProtection="1">
      <alignment horizontal="center"/>
      <protection locked="0"/>
    </xf>
    <xf numFmtId="0" fontId="6" fillId="0" borderId="5" xfId="0" applyNumberFormat="1" applyFont="1" applyFill="1" applyBorder="1" applyAlignment="1" applyProtection="1">
      <protection locked="0"/>
    </xf>
    <xf numFmtId="0" fontId="9" fillId="0" borderId="5" xfId="0" applyNumberFormat="1" applyFont="1" applyFill="1" applyBorder="1" applyAlignment="1" applyProtection="1">
      <protection locked="0"/>
    </xf>
    <xf numFmtId="0" fontId="9" fillId="0" borderId="5" xfId="0" applyNumberFormat="1" applyFont="1" applyFill="1" applyBorder="1" applyAlignment="1" applyProtection="1">
      <alignment horizontal="center"/>
      <protection locked="0"/>
    </xf>
    <xf numFmtId="0" fontId="6" fillId="0" borderId="5" xfId="0" applyNumberFormat="1" applyFont="1" applyFill="1" applyBorder="1" applyAlignment="1" applyProtection="1">
      <alignment horizontal="left"/>
    </xf>
    <xf numFmtId="0" fontId="6" fillId="0" borderId="2" xfId="0" applyNumberFormat="1" applyFont="1" applyBorder="1" applyAlignment="1" applyProtection="1">
      <alignment horizontal="center"/>
    </xf>
    <xf numFmtId="0" fontId="6" fillId="0" borderId="2" xfId="0" applyNumberFormat="1" applyFont="1" applyBorder="1" applyAlignment="1" applyProtection="1">
      <alignment horizontal="left"/>
    </xf>
    <xf numFmtId="1" fontId="6" fillId="0" borderId="2" xfId="0" applyNumberFormat="1" applyFont="1" applyBorder="1" applyAlignment="1" applyProtection="1">
      <alignment horizontal="right"/>
    </xf>
    <xf numFmtId="2" fontId="6" fillId="0" borderId="2" xfId="0" applyNumberFormat="1" applyFont="1" applyBorder="1" applyAlignment="1" applyProtection="1">
      <alignment horizontal="right"/>
    </xf>
    <xf numFmtId="2" fontId="6" fillId="0" borderId="0" xfId="0" applyNumberFormat="1" applyFont="1" applyBorder="1" applyAlignment="1" applyProtection="1">
      <alignment horizontal="right"/>
    </xf>
    <xf numFmtId="0" fontId="6" fillId="0" borderId="4" xfId="0" applyNumberFormat="1" applyFont="1" applyBorder="1" applyAlignment="1" applyProtection="1"/>
    <xf numFmtId="0" fontId="26" fillId="0" borderId="5" xfId="0" applyNumberFormat="1" applyFont="1" applyFill="1" applyBorder="1" applyAlignment="1" applyProtection="1">
      <alignment horizontal="center"/>
      <protection locked="0"/>
    </xf>
    <xf numFmtId="0" fontId="26" fillId="0" borderId="5" xfId="0" applyNumberFormat="1" applyFont="1" applyFill="1" applyBorder="1" applyAlignment="1" applyProtection="1">
      <protection locked="0"/>
    </xf>
    <xf numFmtId="0" fontId="9" fillId="0" borderId="5" xfId="0" quotePrefix="1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Alignment="1" applyProtection="1">
      <alignment horizontal="left"/>
    </xf>
    <xf numFmtId="0" fontId="30" fillId="0" borderId="0" xfId="0" applyNumberFormat="1" applyFont="1" applyAlignment="1" applyProtection="1">
      <protection locked="0"/>
    </xf>
    <xf numFmtId="0" fontId="29" fillId="0" borderId="0" xfId="0" applyNumberFormat="1" applyFont="1" applyAlignment="1" applyProtection="1"/>
    <xf numFmtId="0" fontId="29" fillId="0" borderId="2" xfId="0" applyNumberFormat="1" applyFont="1" applyBorder="1" applyAlignment="1" applyProtection="1">
      <alignment horizontal="center" vertical="center"/>
    </xf>
    <xf numFmtId="0" fontId="29" fillId="0" borderId="5" xfId="0" applyNumberFormat="1" applyFont="1" applyBorder="1" applyAlignment="1" applyProtection="1">
      <alignment horizontal="center"/>
    </xf>
    <xf numFmtId="0" fontId="29" fillId="0" borderId="6" xfId="0" applyNumberFormat="1" applyFont="1" applyBorder="1" applyAlignment="1" applyProtection="1">
      <alignment horizontal="center" vertical="center"/>
    </xf>
    <xf numFmtId="0" fontId="29" fillId="0" borderId="5" xfId="0" applyNumberFormat="1" applyFont="1" applyBorder="1" applyAlignment="1" applyProtection="1">
      <alignment horizontal="right"/>
    </xf>
    <xf numFmtId="1" fontId="29" fillId="0" borderId="5" xfId="0" applyNumberFormat="1" applyFont="1" applyBorder="1" applyAlignment="1" applyProtection="1">
      <alignment horizontal="right"/>
    </xf>
    <xf numFmtId="0" fontId="29" fillId="0" borderId="3" xfId="0" applyNumberFormat="1" applyFont="1" applyBorder="1" applyAlignment="1" applyProtection="1"/>
    <xf numFmtId="0" fontId="29" fillId="0" borderId="5" xfId="0" applyNumberFormat="1" applyFont="1" applyBorder="1" applyAlignment="1" applyProtection="1"/>
    <xf numFmtId="1" fontId="29" fillId="0" borderId="5" xfId="0" applyNumberFormat="1" applyFont="1" applyBorder="1" applyAlignment="1" applyProtection="1"/>
    <xf numFmtId="0" fontId="29" fillId="0" borderId="10" xfId="0" applyNumberFormat="1" applyFont="1" applyBorder="1" applyAlignment="1" applyProtection="1">
      <alignment horizontal="center"/>
    </xf>
    <xf numFmtId="1" fontId="31" fillId="0" borderId="5" xfId="0" applyNumberFormat="1" applyFont="1" applyBorder="1" applyAlignment="1" applyProtection="1"/>
    <xf numFmtId="0" fontId="29" fillId="0" borderId="9" xfId="0" applyNumberFormat="1" applyFont="1" applyBorder="1" applyAlignment="1" applyProtection="1">
      <alignment horizontal="left"/>
    </xf>
    <xf numFmtId="0" fontId="29" fillId="0" borderId="5" xfId="0" applyNumberFormat="1" applyFont="1" applyFill="1" applyBorder="1" applyAlignment="1" applyProtection="1">
      <alignment horizontal="center"/>
      <protection locked="0"/>
    </xf>
    <xf numFmtId="0" fontId="29" fillId="0" borderId="5" xfId="0" applyNumberFormat="1" applyFont="1" applyFill="1" applyBorder="1" applyAlignment="1" applyProtection="1">
      <protection locked="0"/>
    </xf>
    <xf numFmtId="0" fontId="29" fillId="0" borderId="0" xfId="0" applyNumberFormat="1" applyFont="1" applyAlignment="1" applyProtection="1">
      <alignment horizontal="center"/>
    </xf>
    <xf numFmtId="0" fontId="29" fillId="0" borderId="5" xfId="0" applyNumberFormat="1" applyFont="1" applyBorder="1" applyAlignment="1" applyProtection="1">
      <alignment horizontal="center" vertical="center"/>
    </xf>
    <xf numFmtId="0" fontId="29" fillId="0" borderId="4" xfId="0" applyNumberFormat="1" applyFont="1" applyBorder="1" applyAlignment="1" applyProtection="1">
      <alignment horizontal="left"/>
    </xf>
    <xf numFmtId="0" fontId="29" fillId="0" borderId="5" xfId="0" applyNumberFormat="1" applyFont="1" applyFill="1" applyBorder="1" applyAlignment="1" applyProtection="1">
      <alignment horizontal="left"/>
    </xf>
    <xf numFmtId="0" fontId="32" fillId="0" borderId="5" xfId="0" applyNumberFormat="1" applyFont="1" applyFill="1" applyBorder="1" applyAlignment="1" applyProtection="1">
      <protection locked="0"/>
    </xf>
    <xf numFmtId="0" fontId="29" fillId="0" borderId="5" xfId="0" quotePrefix="1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Alignment="1" applyProtection="1"/>
    <xf numFmtId="0" fontId="13" fillId="0" borderId="10" xfId="0" applyNumberFormat="1" applyFont="1" applyBorder="1" applyAlignment="1" applyProtection="1"/>
    <xf numFmtId="0" fontId="13" fillId="0" borderId="0" xfId="0" applyNumberFormat="1" applyFont="1" applyBorder="1" applyAlignment="1" applyProtection="1"/>
    <xf numFmtId="0" fontId="13" fillId="0" borderId="5" xfId="0" applyNumberFormat="1" applyFont="1" applyBorder="1" applyAlignment="1" applyProtection="1"/>
    <xf numFmtId="0" fontId="13" fillId="0" borderId="8" xfId="0" applyNumberFormat="1" applyFont="1" applyBorder="1" applyAlignment="1" applyProtection="1">
      <alignment horizontal="center" wrapText="1"/>
    </xf>
    <xf numFmtId="0" fontId="13" fillId="0" borderId="4" xfId="0" applyNumberFormat="1" applyFont="1" applyBorder="1" applyAlignment="1" applyProtection="1">
      <alignment horizontal="center"/>
    </xf>
    <xf numFmtId="0" fontId="13" fillId="0" borderId="2" xfId="0" applyNumberFormat="1" applyFont="1" applyBorder="1" applyAlignment="1" applyProtection="1"/>
    <xf numFmtId="2" fontId="13" fillId="0" borderId="2" xfId="0" applyNumberFormat="1" applyFont="1" applyBorder="1" applyAlignment="1" applyProtection="1">
      <alignment horizontal="center"/>
    </xf>
    <xf numFmtId="1" fontId="13" fillId="0" borderId="4" xfId="0" applyNumberFormat="1" applyFont="1" applyBorder="1" applyAlignment="1" applyProtection="1">
      <alignment horizontal="center"/>
    </xf>
    <xf numFmtId="2" fontId="13" fillId="0" borderId="5" xfId="0" applyNumberFormat="1" applyFont="1" applyBorder="1" applyAlignment="1" applyProtection="1">
      <alignment horizontal="center"/>
    </xf>
    <xf numFmtId="1" fontId="13" fillId="0" borderId="5" xfId="0" applyNumberFormat="1" applyFont="1" applyBorder="1" applyAlignment="1">
      <alignment horizontal="center"/>
    </xf>
    <xf numFmtId="0" fontId="12" fillId="0" borderId="5" xfId="0" applyNumberFormat="1" applyFont="1" applyBorder="1" applyAlignment="1" applyProtection="1">
      <alignment horizontal="center"/>
    </xf>
    <xf numFmtId="0" fontId="12" fillId="0" borderId="3" xfId="0" applyNumberFormat="1" applyFont="1" applyBorder="1" applyAlignment="1" applyProtection="1"/>
    <xf numFmtId="1" fontId="12" fillId="0" borderId="5" xfId="0" applyNumberFormat="1" applyFont="1" applyBorder="1" applyProtection="1"/>
    <xf numFmtId="0" fontId="12" fillId="0" borderId="5" xfId="0" applyNumberFormat="1" applyFont="1" applyBorder="1" applyAlignment="1" applyProtection="1"/>
    <xf numFmtId="2" fontId="12" fillId="0" borderId="4" xfId="0" applyNumberFormat="1" applyFont="1" applyBorder="1" applyProtection="1"/>
    <xf numFmtId="1" fontId="12" fillId="0" borderId="3" xfId="0" applyNumberFormat="1" applyFont="1" applyBorder="1" applyAlignment="1" applyProtection="1">
      <alignment horizontal="center"/>
    </xf>
    <xf numFmtId="1" fontId="12" fillId="0" borderId="5" xfId="0" applyNumberFormat="1" applyFont="1" applyBorder="1" applyAlignment="1" applyProtection="1">
      <alignment horizontal="right"/>
    </xf>
    <xf numFmtId="0" fontId="13" fillId="0" borderId="3" xfId="0" applyNumberFormat="1" applyFont="1" applyBorder="1" applyAlignment="1" applyProtection="1"/>
    <xf numFmtId="1" fontId="13" fillId="0" borderId="5" xfId="0" applyNumberFormat="1" applyFont="1" applyBorder="1" applyAlignment="1" applyProtection="1">
      <alignment horizontal="right"/>
    </xf>
    <xf numFmtId="2" fontId="12" fillId="0" borderId="5" xfId="0" applyNumberFormat="1" applyFont="1" applyBorder="1" applyAlignment="1" applyProtection="1">
      <alignment horizontal="right"/>
    </xf>
    <xf numFmtId="1" fontId="12" fillId="2" borderId="5" xfId="0" applyNumberFormat="1" applyFont="1" applyFill="1" applyBorder="1" applyAlignment="1">
      <alignment horizontal="right"/>
    </xf>
    <xf numFmtId="2" fontId="12" fillId="0" borderId="5" xfId="0" applyNumberFormat="1" applyFont="1" applyBorder="1"/>
    <xf numFmtId="0" fontId="4" fillId="0" borderId="5" xfId="0" applyNumberFormat="1" applyFont="1" applyFill="1" applyBorder="1" applyAlignment="1" applyProtection="1">
      <alignment horizontal="center"/>
      <protection locked="0"/>
    </xf>
    <xf numFmtId="0" fontId="4" fillId="0" borderId="5" xfId="0" applyNumberFormat="1" applyFont="1" applyFill="1" applyBorder="1" applyAlignment="1" applyProtection="1">
      <protection locked="0"/>
    </xf>
    <xf numFmtId="0" fontId="5" fillId="0" borderId="5" xfId="0" applyNumberFormat="1" applyFont="1" applyFill="1" applyBorder="1" applyAlignment="1" applyProtection="1">
      <protection locked="0"/>
    </xf>
    <xf numFmtId="0" fontId="5" fillId="0" borderId="5" xfId="0" applyNumberFormat="1" applyFont="1" applyFill="1" applyBorder="1" applyAlignment="1" applyProtection="1">
      <alignment horizontal="center"/>
      <protection locked="0"/>
    </xf>
    <xf numFmtId="1" fontId="13" fillId="2" borderId="5" xfId="0" applyNumberFormat="1" applyFont="1" applyFill="1" applyBorder="1" applyAlignment="1">
      <alignment horizontal="right"/>
    </xf>
    <xf numFmtId="0" fontId="33" fillId="0" borderId="5" xfId="0" applyNumberFormat="1" applyFont="1" applyFill="1" applyBorder="1" applyAlignment="1" applyProtection="1">
      <alignment horizontal="center"/>
      <protection locked="0"/>
    </xf>
    <xf numFmtId="0" fontId="33" fillId="0" borderId="5" xfId="0" applyNumberFormat="1" applyFont="1" applyFill="1" applyBorder="1" applyAlignment="1" applyProtection="1">
      <protection locked="0"/>
    </xf>
    <xf numFmtId="1" fontId="13" fillId="0" borderId="5" xfId="0" applyNumberFormat="1" applyFont="1" applyBorder="1" applyAlignment="1" applyProtection="1"/>
    <xf numFmtId="0" fontId="35" fillId="0" borderId="0" xfId="0" applyNumberFormat="1" applyFont="1" applyAlignment="1" applyProtection="1">
      <protection locked="0"/>
    </xf>
    <xf numFmtId="0" fontId="34" fillId="0" borderId="0" xfId="0" applyNumberFormat="1" applyFont="1" applyAlignment="1" applyProtection="1"/>
    <xf numFmtId="1" fontId="34" fillId="0" borderId="4" xfId="0" applyNumberFormat="1" applyFont="1" applyBorder="1" applyAlignment="1" applyProtection="1">
      <alignment horizontal="right"/>
    </xf>
    <xf numFmtId="2" fontId="34" fillId="0" borderId="5" xfId="0" applyNumberFormat="1" applyFont="1" applyBorder="1" applyAlignment="1" applyProtection="1">
      <alignment horizontal="right"/>
    </xf>
    <xf numFmtId="1" fontId="34" fillId="0" borderId="5" xfId="0" applyNumberFormat="1" applyFont="1" applyBorder="1" applyAlignment="1" applyProtection="1">
      <alignment horizontal="right"/>
    </xf>
    <xf numFmtId="0" fontId="34" fillId="0" borderId="5" xfId="0" applyNumberFormat="1" applyFont="1" applyBorder="1" applyAlignment="1" applyProtection="1">
      <alignment horizontal="center"/>
    </xf>
    <xf numFmtId="0" fontId="34" fillId="0" borderId="5" xfId="0" applyNumberFormat="1" applyFont="1" applyBorder="1" applyAlignment="1" applyProtection="1"/>
    <xf numFmtId="1" fontId="35" fillId="0" borderId="5" xfId="0" applyNumberFormat="1" applyFont="1" applyBorder="1" applyAlignment="1" applyProtection="1">
      <alignment horizontal="right"/>
    </xf>
    <xf numFmtId="2" fontId="35" fillId="0" borderId="5" xfId="0" applyNumberFormat="1" applyFont="1" applyBorder="1" applyAlignment="1" applyProtection="1">
      <alignment horizontal="right"/>
    </xf>
    <xf numFmtId="0" fontId="35" fillId="0" borderId="5" xfId="0" applyNumberFormat="1" applyFont="1" applyBorder="1" applyAlignment="1" applyProtection="1">
      <alignment horizontal="center"/>
    </xf>
    <xf numFmtId="0" fontId="35" fillId="0" borderId="5" xfId="0" applyNumberFormat="1" applyFont="1" applyBorder="1" applyAlignment="1" applyProtection="1"/>
    <xf numFmtId="1" fontId="35" fillId="0" borderId="5" xfId="0" applyNumberFormat="1" applyFont="1" applyBorder="1" applyAlignment="1" applyProtection="1"/>
    <xf numFmtId="1" fontId="34" fillId="0" borderId="5" xfId="0" applyNumberFormat="1" applyFont="1" applyBorder="1" applyAlignment="1" applyProtection="1"/>
    <xf numFmtId="0" fontId="35" fillId="0" borderId="5" xfId="0" applyNumberFormat="1" applyFont="1" applyFill="1" applyBorder="1" applyAlignment="1" applyProtection="1">
      <alignment horizontal="center"/>
      <protection locked="0"/>
    </xf>
    <xf numFmtId="0" fontId="35" fillId="0" borderId="5" xfId="0" applyNumberFormat="1" applyFont="1" applyFill="1" applyBorder="1" applyAlignment="1" applyProtection="1">
      <protection locked="0"/>
    </xf>
    <xf numFmtId="0" fontId="36" fillId="0" borderId="5" xfId="0" applyNumberFormat="1" applyFont="1" applyFill="1" applyBorder="1" applyAlignment="1" applyProtection="1">
      <protection locked="0"/>
    </xf>
    <xf numFmtId="0" fontId="34" fillId="0" borderId="5" xfId="0" applyNumberFormat="1" applyFont="1" applyFill="1" applyBorder="1" applyAlignment="1" applyProtection="1">
      <alignment horizontal="center"/>
      <protection locked="0"/>
    </xf>
    <xf numFmtId="0" fontId="34" fillId="0" borderId="5" xfId="0" applyNumberFormat="1" applyFont="1" applyFill="1" applyBorder="1" applyAlignment="1" applyProtection="1">
      <protection locked="0"/>
    </xf>
    <xf numFmtId="0" fontId="37" fillId="0" borderId="0" xfId="0" applyNumberFormat="1" applyFont="1" applyBorder="1" applyAlignment="1" applyProtection="1">
      <alignment horizontal="center"/>
    </xf>
    <xf numFmtId="0" fontId="38" fillId="0" borderId="0" xfId="0" applyNumberFormat="1" applyFont="1" applyBorder="1" applyAlignment="1" applyProtection="1"/>
    <xf numFmtId="1" fontId="35" fillId="0" borderId="0" xfId="0" applyNumberFormat="1" applyFont="1" applyBorder="1" applyAlignment="1" applyProtection="1"/>
    <xf numFmtId="0" fontId="35" fillId="0" borderId="0" xfId="0" applyNumberFormat="1" applyFont="1" applyAlignment="1" applyProtection="1">
      <alignment horizontal="center"/>
    </xf>
    <xf numFmtId="0" fontId="35" fillId="0" borderId="5" xfId="0" applyNumberFormat="1" applyFont="1" applyBorder="1" applyAlignment="1">
      <alignment horizontal="center"/>
    </xf>
    <xf numFmtId="0" fontId="35" fillId="0" borderId="0" xfId="0" applyNumberFormat="1" applyFont="1" applyAlignment="1" applyProtection="1"/>
    <xf numFmtId="0" fontId="36" fillId="0" borderId="5" xfId="0" applyNumberFormat="1" applyFont="1" applyFill="1" applyBorder="1" applyAlignment="1" applyProtection="1">
      <alignment horizontal="center"/>
      <protection locked="0"/>
    </xf>
    <xf numFmtId="0" fontId="34" fillId="0" borderId="5" xfId="0" applyNumberFormat="1" applyFont="1" applyFill="1" applyBorder="1" applyAlignment="1" applyProtection="1">
      <alignment horizontal="left"/>
    </xf>
    <xf numFmtId="0" fontId="36" fillId="0" borderId="5" xfId="0" quotePrefix="1" applyNumberFormat="1" applyFont="1" applyFill="1" applyBorder="1" applyAlignment="1" applyProtection="1">
      <alignment horizontal="center"/>
      <protection locked="0"/>
    </xf>
    <xf numFmtId="0" fontId="39" fillId="0" borderId="5" xfId="0" applyNumberFormat="1" applyFont="1" applyFill="1" applyBorder="1" applyAlignment="1" applyProtection="1">
      <protection locked="0"/>
    </xf>
    <xf numFmtId="1" fontId="40" fillId="0" borderId="5" xfId="0" applyNumberFormat="1" applyFont="1" applyBorder="1" applyAlignment="1" applyProtection="1"/>
    <xf numFmtId="1" fontId="35" fillId="0" borderId="0" xfId="0" applyNumberFormat="1" applyFont="1" applyAlignment="1" applyProtection="1"/>
    <xf numFmtId="0" fontId="0" fillId="0" borderId="0" xfId="0" applyNumberFormat="1" applyFont="1" applyAlignment="1" applyProtection="1">
      <protection locked="0"/>
    </xf>
    <xf numFmtId="0" fontId="14" fillId="0" borderId="0" xfId="0" applyNumberFormat="1" applyFont="1" applyAlignment="1" applyProtection="1"/>
    <xf numFmtId="0" fontId="14" fillId="0" borderId="1" xfId="0" applyNumberFormat="1" applyFont="1" applyBorder="1" applyAlignment="1" applyProtection="1">
      <alignment horizontal="right"/>
    </xf>
    <xf numFmtId="0" fontId="14" fillId="0" borderId="0" xfId="0" applyNumberFormat="1" applyFont="1" applyAlignment="1" applyProtection="1">
      <protection locked="0"/>
    </xf>
    <xf numFmtId="1" fontId="14" fillId="0" borderId="0" xfId="0" applyNumberFormat="1" applyFont="1" applyAlignment="1" applyProtection="1"/>
    <xf numFmtId="1" fontId="14" fillId="0" borderId="0" xfId="0" applyNumberFormat="1" applyFont="1" applyAlignment="1" applyProtection="1">
      <protection locked="0"/>
    </xf>
    <xf numFmtId="0" fontId="30" fillId="0" borderId="0" xfId="0" applyNumberFormat="1" applyFont="1" applyAlignment="1" applyProtection="1">
      <alignment horizontal="right"/>
    </xf>
    <xf numFmtId="0" fontId="0" fillId="0" borderId="5" xfId="0" applyNumberFormat="1" applyFont="1" applyBorder="1" applyAlignment="1" applyProtection="1">
      <alignment horizontal="right"/>
    </xf>
    <xf numFmtId="1" fontId="0" fillId="0" borderId="5" xfId="0" applyNumberFormat="1" applyFont="1" applyBorder="1" applyAlignment="1" applyProtection="1">
      <alignment horizontal="right"/>
    </xf>
    <xf numFmtId="0" fontId="0" fillId="0" borderId="5" xfId="0" applyNumberFormat="1" applyFont="1" applyBorder="1" applyAlignment="1" applyProtection="1">
      <protection locked="0"/>
    </xf>
    <xf numFmtId="1" fontId="0" fillId="0" borderId="5" xfId="0" applyNumberFormat="1" applyFont="1" applyBorder="1" applyAlignment="1" applyProtection="1">
      <protection locked="0"/>
    </xf>
    <xf numFmtId="1" fontId="14" fillId="0" borderId="5" xfId="0" applyNumberFormat="1" applyFont="1" applyBorder="1" applyAlignment="1" applyProtection="1">
      <alignment horizontal="right"/>
    </xf>
    <xf numFmtId="1" fontId="14" fillId="0" borderId="0" xfId="0" applyNumberFormat="1" applyFont="1" applyBorder="1" applyAlignment="1" applyProtection="1">
      <alignment horizontal="right"/>
    </xf>
    <xf numFmtId="2" fontId="14" fillId="0" borderId="5" xfId="0" applyNumberFormat="1" applyFont="1" applyBorder="1" applyAlignment="1" applyProtection="1">
      <alignment horizontal="right"/>
    </xf>
    <xf numFmtId="0" fontId="14" fillId="0" borderId="5" xfId="0" applyNumberFormat="1" applyFont="1" applyBorder="1" applyAlignment="1" applyProtection="1">
      <protection locked="0"/>
    </xf>
    <xf numFmtId="1" fontId="14" fillId="0" borderId="5" xfId="0" applyNumberFormat="1" applyFont="1" applyBorder="1" applyAlignment="1" applyProtection="1">
      <protection locked="0"/>
    </xf>
    <xf numFmtId="1" fontId="0" fillId="0" borderId="0" xfId="0" applyNumberFormat="1" applyFont="1" applyAlignment="1" applyProtection="1">
      <protection locked="0"/>
    </xf>
    <xf numFmtId="0" fontId="30" fillId="0" borderId="5" xfId="0" applyNumberFormat="1" applyFont="1" applyFill="1" applyBorder="1" applyAlignment="1" applyProtection="1">
      <protection locked="0"/>
    </xf>
    <xf numFmtId="0" fontId="43" fillId="0" borderId="0" xfId="0" applyNumberFormat="1" applyFont="1" applyFill="1" applyAlignment="1" applyProtection="1">
      <protection locked="0"/>
    </xf>
    <xf numFmtId="0" fontId="42" fillId="0" borderId="5" xfId="0" applyNumberFormat="1" applyFont="1" applyFill="1" applyBorder="1" applyAlignment="1">
      <alignment horizontal="center"/>
    </xf>
    <xf numFmtId="0" fontId="42" fillId="0" borderId="5" xfId="0" applyNumberFormat="1" applyFont="1" applyFill="1" applyBorder="1" applyAlignment="1">
      <alignment horizontal="right"/>
    </xf>
    <xf numFmtId="1" fontId="42" fillId="0" borderId="5" xfId="0" applyNumberFormat="1" applyFont="1" applyFill="1" applyBorder="1" applyAlignment="1">
      <alignment horizontal="right"/>
    </xf>
    <xf numFmtId="0" fontId="42" fillId="0" borderId="5" xfId="0" applyNumberFormat="1" applyFont="1" applyFill="1" applyBorder="1" applyAlignment="1"/>
    <xf numFmtId="0" fontId="42" fillId="0" borderId="5" xfId="0" applyNumberFormat="1" applyFont="1" applyFill="1" applyBorder="1" applyAlignment="1" applyProtection="1">
      <protection locked="0"/>
    </xf>
    <xf numFmtId="0" fontId="43" fillId="0" borderId="5" xfId="0" applyNumberFormat="1" applyFont="1" applyFill="1" applyBorder="1" applyAlignment="1" applyProtection="1">
      <protection locked="0"/>
    </xf>
    <xf numFmtId="0" fontId="42" fillId="0" borderId="5" xfId="0" applyNumberFormat="1" applyFont="1" applyFill="1" applyBorder="1" applyAlignment="1" applyProtection="1">
      <alignment horizontal="center"/>
      <protection locked="0"/>
    </xf>
    <xf numFmtId="1" fontId="42" fillId="0" borderId="5" xfId="0" applyNumberFormat="1" applyFont="1" applyFill="1" applyBorder="1" applyAlignment="1" applyProtection="1">
      <alignment horizontal="right"/>
      <protection locked="0"/>
    </xf>
    <xf numFmtId="1" fontId="43" fillId="0" borderId="5" xfId="0" applyNumberFormat="1" applyFont="1" applyFill="1" applyBorder="1" applyAlignment="1" applyProtection="1">
      <protection locked="0"/>
    </xf>
    <xf numFmtId="0" fontId="43" fillId="0" borderId="3" xfId="1" applyFont="1" applyFill="1" applyBorder="1" applyAlignment="1">
      <alignment horizontal="left" wrapText="1"/>
    </xf>
    <xf numFmtId="0" fontId="43" fillId="0" borderId="3" xfId="0" applyNumberFormat="1" applyFont="1" applyFill="1" applyBorder="1"/>
    <xf numFmtId="0" fontId="42" fillId="0" borderId="0" xfId="0" applyNumberFormat="1" applyFont="1" applyFill="1" applyAlignment="1" applyProtection="1">
      <alignment horizontal="center"/>
      <protection locked="0"/>
    </xf>
    <xf numFmtId="1" fontId="42" fillId="0" borderId="5" xfId="0" applyNumberFormat="1" applyFont="1" applyFill="1" applyBorder="1" applyAlignment="1" applyProtection="1">
      <protection locked="0"/>
    </xf>
    <xf numFmtId="0" fontId="44" fillId="0" borderId="5" xfId="0" applyNumberFormat="1" applyFont="1" applyFill="1" applyBorder="1" applyAlignment="1" applyProtection="1">
      <alignment horizontal="center"/>
      <protection locked="0"/>
    </xf>
    <xf numFmtId="0" fontId="42" fillId="0" borderId="5" xfId="0" applyNumberFormat="1" applyFont="1" applyFill="1" applyBorder="1" applyAlignment="1" applyProtection="1">
      <alignment horizontal="right"/>
    </xf>
    <xf numFmtId="1" fontId="42" fillId="0" borderId="5" xfId="0" applyNumberFormat="1" applyFont="1" applyFill="1" applyBorder="1" applyAlignment="1" applyProtection="1">
      <alignment horizontal="right"/>
    </xf>
    <xf numFmtId="0" fontId="44" fillId="0" borderId="5" xfId="0" applyNumberFormat="1" applyFont="1" applyFill="1" applyBorder="1" applyAlignment="1" applyProtection="1">
      <protection locked="0"/>
    </xf>
    <xf numFmtId="0" fontId="42" fillId="0" borderId="5" xfId="0" applyNumberFormat="1" applyFont="1" applyFill="1" applyBorder="1" applyAlignment="1" applyProtection="1">
      <alignment horizontal="left"/>
    </xf>
    <xf numFmtId="0" fontId="44" fillId="0" borderId="5" xfId="0" quotePrefix="1" applyNumberFormat="1" applyFont="1" applyFill="1" applyBorder="1" applyAlignment="1" applyProtection="1">
      <alignment horizontal="center"/>
      <protection locked="0"/>
    </xf>
    <xf numFmtId="0" fontId="46" fillId="0" borderId="0" xfId="0" applyNumberFormat="1" applyFont="1" applyFill="1" applyAlignment="1" applyProtection="1">
      <alignment horizontal="center"/>
    </xf>
    <xf numFmtId="0" fontId="46" fillId="0" borderId="0" xfId="0" applyNumberFormat="1" applyFont="1" applyFill="1" applyAlignment="1" applyProtection="1">
      <protection locked="0"/>
    </xf>
    <xf numFmtId="0" fontId="34" fillId="0" borderId="0" xfId="0" applyNumberFormat="1" applyFont="1" applyFill="1" applyAlignment="1" applyProtection="1">
      <protection locked="0"/>
    </xf>
    <xf numFmtId="0" fontId="38" fillId="0" borderId="5" xfId="0" applyNumberFormat="1" applyFont="1" applyFill="1" applyBorder="1" applyAlignment="1" applyProtection="1">
      <alignment horizontal="center" wrapText="1"/>
    </xf>
    <xf numFmtId="0" fontId="38" fillId="0" borderId="6" xfId="0" applyNumberFormat="1" applyFont="1" applyFill="1" applyBorder="1" applyAlignment="1" applyProtection="1">
      <alignment horizontal="center"/>
    </xf>
    <xf numFmtId="0" fontId="38" fillId="0" borderId="6" xfId="0" applyNumberFormat="1" applyFont="1" applyFill="1" applyBorder="1" applyAlignment="1" applyProtection="1"/>
    <xf numFmtId="0" fontId="34" fillId="0" borderId="6" xfId="0" applyNumberFormat="1" applyFont="1" applyFill="1" applyBorder="1" applyAlignment="1" applyProtection="1"/>
    <xf numFmtId="0" fontId="38" fillId="0" borderId="5" xfId="0" applyNumberFormat="1" applyFont="1" applyFill="1" applyBorder="1" applyAlignment="1" applyProtection="1">
      <alignment horizontal="center"/>
    </xf>
    <xf numFmtId="0" fontId="34" fillId="0" borderId="3" xfId="1" applyFont="1" applyFill="1" applyBorder="1" applyAlignment="1">
      <alignment horizontal="left" wrapText="1"/>
    </xf>
    <xf numFmtId="1" fontId="43" fillId="0" borderId="5" xfId="0" applyNumberFormat="1" applyFont="1" applyFill="1" applyBorder="1" applyAlignment="1" applyProtection="1"/>
    <xf numFmtId="0" fontId="38" fillId="0" borderId="5" xfId="0" applyNumberFormat="1" applyFont="1" applyFill="1" applyBorder="1" applyAlignment="1" applyProtection="1"/>
    <xf numFmtId="0" fontId="38" fillId="0" borderId="5" xfId="0" applyNumberFormat="1" applyFont="1" applyFill="1" applyBorder="1" applyAlignment="1" applyProtection="1">
      <alignment horizontal="center"/>
      <protection locked="0"/>
    </xf>
    <xf numFmtId="0" fontId="38" fillId="0" borderId="5" xfId="0" applyNumberFormat="1" applyFont="1" applyFill="1" applyBorder="1" applyAlignment="1" applyProtection="1">
      <protection locked="0"/>
    </xf>
    <xf numFmtId="0" fontId="34" fillId="0" borderId="3" xfId="0" applyNumberFormat="1" applyFont="1" applyFill="1" applyBorder="1"/>
    <xf numFmtId="0" fontId="34" fillId="0" borderId="0" xfId="0" applyNumberFormat="1" applyFont="1" applyFill="1" applyAlignment="1" applyProtection="1">
      <alignment horizontal="center"/>
    </xf>
    <xf numFmtId="0" fontId="43" fillId="0" borderId="0" xfId="0" applyNumberFormat="1" applyFont="1" applyFill="1" applyAlignment="1" applyProtection="1">
      <alignment horizontal="center"/>
    </xf>
    <xf numFmtId="0" fontId="41" fillId="0" borderId="2" xfId="0" applyNumberFormat="1" applyFont="1" applyFill="1" applyBorder="1" applyAlignment="1" applyProtection="1">
      <alignment vertical="center" wrapText="1"/>
    </xf>
    <xf numFmtId="0" fontId="41" fillId="0" borderId="2" xfId="0" applyNumberFormat="1" applyFont="1" applyFill="1" applyBorder="1" applyAlignment="1" applyProtection="1">
      <alignment vertical="center"/>
    </xf>
    <xf numFmtId="0" fontId="47" fillId="0" borderId="0" xfId="0" applyNumberFormat="1" applyFont="1" applyFill="1" applyAlignment="1" applyProtection="1">
      <protection locked="0"/>
    </xf>
    <xf numFmtId="0" fontId="41" fillId="0" borderId="14" xfId="0" applyNumberFormat="1" applyFont="1" applyFill="1" applyBorder="1" applyAlignment="1" applyProtection="1">
      <alignment vertical="center" wrapText="1"/>
    </xf>
    <xf numFmtId="0" fontId="41" fillId="0" borderId="14" xfId="0" applyNumberFormat="1" applyFont="1" applyFill="1" applyBorder="1" applyAlignment="1" applyProtection="1">
      <alignment vertical="center"/>
    </xf>
    <xf numFmtId="0" fontId="41" fillId="0" borderId="6" xfId="0" applyNumberFormat="1" applyFont="1" applyFill="1" applyBorder="1" applyAlignment="1" applyProtection="1">
      <alignment vertical="center" wrapText="1"/>
    </xf>
    <xf numFmtId="0" fontId="41" fillId="0" borderId="6" xfId="0" applyNumberFormat="1" applyFont="1" applyFill="1" applyBorder="1" applyAlignment="1" applyProtection="1">
      <alignment vertical="center"/>
    </xf>
    <xf numFmtId="0" fontId="41" fillId="0" borderId="5" xfId="0" applyNumberFormat="1" applyFont="1" applyFill="1" applyBorder="1" applyAlignment="1" applyProtection="1">
      <alignment horizontal="center" wrapText="1"/>
    </xf>
    <xf numFmtId="1" fontId="34" fillId="0" borderId="5" xfId="0" applyNumberFormat="1" applyFont="1" applyFill="1" applyBorder="1" applyAlignment="1" applyProtection="1">
      <alignment horizontal="right"/>
    </xf>
    <xf numFmtId="1" fontId="34" fillId="0" borderId="0" xfId="0" applyNumberFormat="1" applyFont="1" applyFill="1" applyBorder="1" applyAlignment="1" applyProtection="1"/>
    <xf numFmtId="1" fontId="34" fillId="0" borderId="5" xfId="0" applyNumberFormat="1" applyFont="1" applyFill="1" applyBorder="1" applyAlignment="1" applyProtection="1"/>
    <xf numFmtId="0" fontId="43" fillId="0" borderId="0" xfId="0" applyNumberFormat="1" applyFont="1" applyFill="1" applyAlignment="1" applyProtection="1"/>
    <xf numFmtId="1" fontId="43" fillId="0" borderId="0" xfId="0" applyNumberFormat="1" applyFont="1" applyFill="1" applyAlignment="1" applyProtection="1"/>
    <xf numFmtId="0" fontId="34" fillId="0" borderId="0" xfId="0" applyNumberFormat="1" applyFont="1" applyFill="1" applyAlignment="1" applyProtection="1"/>
    <xf numFmtId="1" fontId="34" fillId="0" borderId="0" xfId="0" applyNumberFormat="1" applyFont="1" applyFill="1" applyAlignment="1" applyProtection="1"/>
    <xf numFmtId="1" fontId="47" fillId="2" borderId="5" xfId="0" applyNumberFormat="1" applyFont="1" applyFill="1" applyBorder="1"/>
    <xf numFmtId="1" fontId="48" fillId="2" borderId="5" xfId="0" applyNumberFormat="1" applyFont="1" applyFill="1" applyBorder="1"/>
    <xf numFmtId="1" fontId="47" fillId="2" borderId="5" xfId="0" applyNumberFormat="1" applyFont="1" applyFill="1" applyBorder="1" applyAlignment="1">
      <alignment horizontal="center"/>
    </xf>
    <xf numFmtId="0" fontId="49" fillId="3" borderId="5" xfId="0" applyNumberFormat="1" applyFont="1" applyFill="1" applyBorder="1" applyAlignment="1" applyProtection="1">
      <alignment wrapText="1"/>
      <protection locked="0"/>
    </xf>
    <xf numFmtId="1" fontId="51" fillId="2" borderId="5" xfId="0" applyNumberFormat="1" applyFont="1" applyFill="1" applyBorder="1"/>
    <xf numFmtId="0" fontId="50" fillId="3" borderId="5" xfId="0" applyNumberFormat="1" applyFont="1" applyFill="1" applyBorder="1" applyAlignment="1" applyProtection="1">
      <alignment wrapText="1"/>
      <protection locked="0"/>
    </xf>
    <xf numFmtId="0" fontId="50" fillId="0" borderId="5" xfId="0" applyNumberFormat="1" applyFont="1" applyBorder="1" applyAlignment="1" applyProtection="1">
      <alignment wrapText="1"/>
      <protection locked="0"/>
    </xf>
    <xf numFmtId="0" fontId="48" fillId="3" borderId="5" xfId="0" applyNumberFormat="1" applyFont="1" applyFill="1" applyBorder="1" applyAlignment="1" applyProtection="1">
      <alignment wrapText="1"/>
      <protection locked="0"/>
    </xf>
    <xf numFmtId="0" fontId="47" fillId="3" borderId="5" xfId="0" applyNumberFormat="1" applyFont="1" applyFill="1" applyBorder="1" applyAlignment="1" applyProtection="1">
      <alignment wrapText="1"/>
      <protection locked="0"/>
    </xf>
    <xf numFmtId="1" fontId="48" fillId="2" borderId="0" xfId="0" applyNumberFormat="1" applyFont="1" applyFill="1"/>
    <xf numFmtId="1" fontId="48" fillId="0" borderId="0" xfId="0" applyNumberFormat="1" applyFont="1"/>
    <xf numFmtId="1" fontId="48" fillId="2" borderId="0" xfId="0" applyNumberFormat="1" applyFont="1" applyFill="1" applyAlignment="1">
      <alignment horizontal="center"/>
    </xf>
    <xf numFmtId="1" fontId="52" fillId="2" borderId="0" xfId="0" applyNumberFormat="1" applyFont="1" applyFill="1" applyBorder="1" applyAlignment="1">
      <alignment horizontal="left"/>
    </xf>
    <xf numFmtId="1" fontId="48" fillId="2" borderId="0" xfId="0" applyNumberFormat="1" applyFont="1" applyFill="1" applyBorder="1" applyAlignment="1">
      <alignment horizontal="center"/>
    </xf>
    <xf numFmtId="0" fontId="49" fillId="4" borderId="5" xfId="0" applyNumberFormat="1" applyFont="1" applyFill="1" applyBorder="1" applyAlignment="1" applyProtection="1">
      <alignment wrapText="1"/>
      <protection locked="0"/>
    </xf>
    <xf numFmtId="0" fontId="49" fillId="0" borderId="5" xfId="0" applyNumberFormat="1" applyFont="1" applyFill="1" applyBorder="1" applyAlignment="1" applyProtection="1">
      <alignment wrapText="1"/>
      <protection locked="0"/>
    </xf>
    <xf numFmtId="0" fontId="50" fillId="3" borderId="0" xfId="0" applyNumberFormat="1" applyFont="1" applyFill="1" applyAlignment="1" applyProtection="1">
      <alignment wrapText="1"/>
      <protection locked="0"/>
    </xf>
    <xf numFmtId="1" fontId="53" fillId="0" borderId="5" xfId="0" applyNumberFormat="1" applyFont="1" applyFill="1" applyBorder="1"/>
    <xf numFmtId="1" fontId="54" fillId="0" borderId="5" xfId="0" applyNumberFormat="1" applyFont="1" applyFill="1" applyBorder="1"/>
    <xf numFmtId="0" fontId="55" fillId="0" borderId="5" xfId="0" applyNumberFormat="1" applyFont="1" applyFill="1" applyBorder="1" applyAlignment="1" applyProtection="1">
      <alignment wrapText="1"/>
      <protection locked="0"/>
    </xf>
    <xf numFmtId="0" fontId="56" fillId="0" borderId="5" xfId="0" applyNumberFormat="1" applyFont="1" applyFill="1" applyBorder="1" applyAlignment="1" applyProtection="1">
      <alignment wrapText="1"/>
      <protection locked="0"/>
    </xf>
    <xf numFmtId="0" fontId="15" fillId="0" borderId="0" xfId="0" applyFont="1" applyFill="1"/>
    <xf numFmtId="0" fontId="29" fillId="0" borderId="5" xfId="0" applyFont="1" applyFill="1" applyBorder="1" applyAlignment="1">
      <alignment horizontal="center"/>
    </xf>
    <xf numFmtId="0" fontId="31" fillId="0" borderId="5" xfId="0" applyNumberFormat="1" applyFont="1" applyFill="1" applyBorder="1" applyAlignment="1" applyProtection="1">
      <alignment vertical="center" wrapText="1"/>
      <protection locked="0"/>
    </xf>
    <xf numFmtId="0" fontId="15" fillId="0" borderId="5" xfId="0" applyFont="1" applyFill="1" applyBorder="1" applyAlignment="1">
      <alignment horizontal="center"/>
    </xf>
    <xf numFmtId="0" fontId="16" fillId="0" borderId="5" xfId="0" applyNumberFormat="1" applyFont="1" applyFill="1" applyBorder="1" applyAlignment="1" applyProtection="1">
      <alignment vertical="center" wrapText="1"/>
      <protection locked="0"/>
    </xf>
    <xf numFmtId="0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15" fillId="0" borderId="5" xfId="0" applyNumberFormat="1" applyFont="1" applyFill="1" applyBorder="1" applyAlignment="1">
      <alignment horizontal="center"/>
    </xf>
    <xf numFmtId="0" fontId="16" fillId="0" borderId="5" xfId="0" applyNumberFormat="1" applyFont="1" applyFill="1" applyBorder="1" applyAlignment="1" applyProtection="1">
      <protection locked="0"/>
    </xf>
    <xf numFmtId="0" fontId="3" fillId="0" borderId="5" xfId="0" applyNumberFormat="1" applyFont="1" applyFill="1" applyBorder="1" applyAlignment="1" applyProtection="1">
      <protection locked="0"/>
    </xf>
    <xf numFmtId="2" fontId="3" fillId="0" borderId="5" xfId="0" applyNumberFormat="1" applyFont="1" applyFill="1" applyBorder="1" applyAlignment="1" applyProtection="1">
      <protection locked="0"/>
    </xf>
    <xf numFmtId="2" fontId="4" fillId="0" borderId="5" xfId="0" applyNumberFormat="1" applyFont="1" applyFill="1" applyBorder="1" applyAlignment="1" applyProtection="1">
      <protection locked="0"/>
    </xf>
    <xf numFmtId="0" fontId="14" fillId="0" borderId="5" xfId="0" applyNumberFormat="1" applyFont="1" applyFill="1" applyBorder="1" applyAlignment="1" applyProtection="1">
      <protection locked="0"/>
    </xf>
    <xf numFmtId="0" fontId="6" fillId="0" borderId="5" xfId="0" quotePrefix="1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Alignment="1">
      <alignment horizontal="center"/>
    </xf>
    <xf numFmtId="0" fontId="15" fillId="0" borderId="5" xfId="0" applyFont="1" applyFill="1" applyBorder="1"/>
    <xf numFmtId="2" fontId="15" fillId="0" borderId="5" xfId="0" applyNumberFormat="1" applyFont="1" applyFill="1" applyBorder="1"/>
    <xf numFmtId="0" fontId="0" fillId="0" borderId="5" xfId="0" applyBorder="1"/>
    <xf numFmtId="0" fontId="59" fillId="0" borderId="5" xfId="0" applyFont="1" applyBorder="1" applyAlignment="1">
      <alignment horizontal="center"/>
    </xf>
    <xf numFmtId="0" fontId="60" fillId="0" borderId="5" xfId="0" applyFont="1" applyBorder="1"/>
    <xf numFmtId="0" fontId="61" fillId="0" borderId="5" xfId="0" applyFont="1" applyBorder="1" applyAlignment="1">
      <alignment horizontal="center" vertical="center" wrapText="1"/>
    </xf>
    <xf numFmtId="17" fontId="14" fillId="0" borderId="5" xfId="0" applyNumberFormat="1" applyFont="1" applyBorder="1" applyAlignment="1">
      <alignment horizontal="center" vertical="center" wrapText="1"/>
    </xf>
    <xf numFmtId="17" fontId="25" fillId="0" borderId="5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61" fillId="0" borderId="5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0" borderId="5" xfId="0" applyFont="1" applyBorder="1" applyAlignment="1">
      <alignment vertical="center"/>
    </xf>
    <xf numFmtId="2" fontId="14" fillId="0" borderId="5" xfId="0" applyNumberFormat="1" applyFont="1" applyBorder="1" applyAlignment="1">
      <alignment vertical="center" wrapText="1"/>
    </xf>
    <xf numFmtId="2" fontId="14" fillId="0" borderId="5" xfId="0" applyNumberFormat="1" applyFont="1" applyBorder="1" applyAlignment="1">
      <alignment vertical="center"/>
    </xf>
    <xf numFmtId="1" fontId="14" fillId="0" borderId="5" xfId="0" applyNumberFormat="1" applyFont="1" applyBorder="1" applyAlignment="1">
      <alignment horizontal="right" vertical="center" wrapText="1"/>
    </xf>
    <xf numFmtId="1" fontId="14" fillId="0" borderId="5" xfId="0" applyNumberFormat="1" applyFont="1" applyBorder="1" applyAlignment="1">
      <alignment vertical="center" wrapText="1"/>
    </xf>
    <xf numFmtId="2" fontId="14" fillId="0" borderId="5" xfId="0" applyNumberFormat="1" applyFont="1" applyBorder="1" applyAlignment="1">
      <alignment horizontal="right" vertical="center" wrapText="1"/>
    </xf>
    <xf numFmtId="0" fontId="14" fillId="0" borderId="5" xfId="0" applyFont="1" applyBorder="1" applyAlignment="1">
      <alignment horizontal="right" vertical="center" wrapText="1"/>
    </xf>
    <xf numFmtId="0" fontId="16" fillId="0" borderId="5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63" fillId="0" borderId="0" xfId="0" applyFont="1" applyAlignment="1">
      <alignment horizontal="left"/>
    </xf>
    <xf numFmtId="0" fontId="65" fillId="0" borderId="5" xfId="0" applyNumberFormat="1" applyFont="1" applyBorder="1" applyAlignment="1">
      <alignment horizontal="left" vertical="center" wrapText="1"/>
    </xf>
    <xf numFmtId="0" fontId="65" fillId="0" borderId="5" xfId="0" applyNumberFormat="1" applyFont="1" applyBorder="1" applyAlignment="1">
      <alignment horizontal="left" wrapText="1"/>
    </xf>
    <xf numFmtId="1" fontId="65" fillId="0" borderId="5" xfId="0" applyNumberFormat="1" applyFont="1" applyBorder="1" applyAlignment="1">
      <alignment horizontal="left" wrapText="1"/>
    </xf>
    <xf numFmtId="1" fontId="65" fillId="0" borderId="5" xfId="0" applyNumberFormat="1" applyFont="1" applyFill="1" applyBorder="1" applyAlignment="1">
      <alignment horizontal="left" wrapText="1"/>
    </xf>
    <xf numFmtId="1" fontId="65" fillId="0" borderId="5" xfId="0" applyNumberFormat="1" applyFont="1" applyBorder="1" applyAlignment="1">
      <alignment horizontal="left" vertical="center" wrapText="1"/>
    </xf>
    <xf numFmtId="0" fontId="65" fillId="0" borderId="5" xfId="0" applyFont="1" applyBorder="1" applyAlignment="1">
      <alignment horizontal="left" wrapText="1"/>
    </xf>
    <xf numFmtId="0" fontId="65" fillId="0" borderId="0" xfId="0" applyFont="1" applyAlignment="1">
      <alignment horizontal="left"/>
    </xf>
    <xf numFmtId="0" fontId="65" fillId="0" borderId="5" xfId="1" applyFont="1" applyFill="1" applyBorder="1" applyAlignment="1">
      <alignment horizontal="left" wrapText="1"/>
    </xf>
    <xf numFmtId="1" fontId="64" fillId="0" borderId="5" xfId="0" applyNumberFormat="1" applyFont="1" applyBorder="1" applyAlignment="1">
      <alignment horizontal="right"/>
    </xf>
    <xf numFmtId="0" fontId="20" fillId="0" borderId="5" xfId="0" applyFont="1" applyBorder="1" applyAlignment="1">
      <alignment horizontal="left"/>
    </xf>
    <xf numFmtId="0" fontId="21" fillId="0" borderId="5" xfId="0" applyFont="1" applyBorder="1" applyAlignment="1">
      <alignment horizontal="left"/>
    </xf>
    <xf numFmtId="0" fontId="64" fillId="0" borderId="5" xfId="0" applyFont="1" applyBorder="1" applyAlignment="1">
      <alignment horizontal="right"/>
    </xf>
    <xf numFmtId="0" fontId="63" fillId="0" borderId="5" xfId="0" applyFont="1" applyBorder="1" applyAlignment="1">
      <alignment horizontal="left"/>
    </xf>
    <xf numFmtId="0" fontId="64" fillId="0" borderId="5" xfId="0" applyNumberFormat="1" applyFont="1" applyBorder="1" applyAlignment="1">
      <alignment horizontal="left" vertical="top" wrapText="1"/>
    </xf>
    <xf numFmtId="1" fontId="63" fillId="0" borderId="0" xfId="0" applyNumberFormat="1" applyFont="1" applyAlignment="1">
      <alignment horizontal="left"/>
    </xf>
    <xf numFmtId="1" fontId="63" fillId="0" borderId="0" xfId="0" applyNumberFormat="1" applyFont="1" applyFill="1" applyAlignment="1">
      <alignment horizontal="left"/>
    </xf>
    <xf numFmtId="0" fontId="66" fillId="0" borderId="5" xfId="0" applyFont="1" applyFill="1" applyBorder="1" applyAlignment="1">
      <alignment horizontal="right"/>
    </xf>
    <xf numFmtId="0" fontId="66" fillId="0" borderId="0" xfId="0" applyFont="1" applyFill="1" applyAlignment="1">
      <alignment horizontal="right"/>
    </xf>
    <xf numFmtId="0" fontId="67" fillId="0" borderId="5" xfId="0" applyNumberFormat="1" applyFont="1" applyFill="1" applyBorder="1" applyAlignment="1">
      <alignment horizontal="right" vertical="center" wrapText="1"/>
    </xf>
    <xf numFmtId="0" fontId="65" fillId="0" borderId="5" xfId="0" applyNumberFormat="1" applyFont="1" applyFill="1" applyBorder="1" applyAlignment="1">
      <alignment horizontal="left" vertical="center" wrapText="1"/>
    </xf>
    <xf numFmtId="1" fontId="68" fillId="0" borderId="5" xfId="0" applyNumberFormat="1" applyFont="1" applyFill="1" applyBorder="1" applyAlignment="1">
      <alignment horizontal="right" wrapText="1"/>
    </xf>
    <xf numFmtId="0" fontId="68" fillId="0" borderId="5" xfId="0" applyNumberFormat="1" applyFont="1" applyFill="1" applyBorder="1" applyAlignment="1">
      <alignment horizontal="right" wrapText="1"/>
    </xf>
    <xf numFmtId="164" fontId="68" fillId="0" borderId="5" xfId="0" applyNumberFormat="1" applyFont="1" applyFill="1" applyBorder="1" applyAlignment="1">
      <alignment horizontal="right" vertical="center" wrapText="1"/>
    </xf>
    <xf numFmtId="0" fontId="68" fillId="0" borderId="5" xfId="0" applyNumberFormat="1" applyFont="1" applyFill="1" applyBorder="1" applyAlignment="1">
      <alignment horizontal="right" vertical="center" wrapText="1"/>
    </xf>
    <xf numFmtId="0" fontId="63" fillId="0" borderId="5" xfId="0" applyFont="1" applyFill="1" applyBorder="1" applyAlignment="1">
      <alignment horizontal="right" wrapText="1"/>
    </xf>
    <xf numFmtId="2" fontId="69" fillId="0" borderId="5" xfId="0" applyNumberFormat="1" applyFont="1" applyFill="1" applyBorder="1" applyAlignment="1">
      <alignment horizontal="right" wrapText="1"/>
    </xf>
    <xf numFmtId="0" fontId="64" fillId="0" borderId="5" xfId="0" applyFont="1" applyFill="1" applyBorder="1" applyAlignment="1">
      <alignment horizontal="right"/>
    </xf>
    <xf numFmtId="0" fontId="64" fillId="0" borderId="5" xfId="0" applyFont="1" applyFill="1" applyBorder="1" applyAlignment="1">
      <alignment horizontal="left"/>
    </xf>
    <xf numFmtId="1" fontId="64" fillId="0" borderId="5" xfId="0" applyNumberFormat="1" applyFont="1" applyFill="1" applyBorder="1" applyAlignment="1">
      <alignment horizontal="right"/>
    </xf>
    <xf numFmtId="2" fontId="64" fillId="0" borderId="5" xfId="0" applyNumberFormat="1" applyFont="1" applyFill="1" applyBorder="1" applyAlignment="1">
      <alignment horizontal="right"/>
    </xf>
    <xf numFmtId="0" fontId="70" fillId="0" borderId="5" xfId="0" applyFont="1" applyFill="1" applyBorder="1" applyAlignment="1">
      <alignment horizontal="right"/>
    </xf>
    <xf numFmtId="0" fontId="66" fillId="0" borderId="0" xfId="0" applyFont="1" applyFill="1" applyAlignment="1">
      <alignment horizontal="left"/>
    </xf>
    <xf numFmtId="1" fontId="66" fillId="0" borderId="0" xfId="0" applyNumberFormat="1" applyFont="1" applyFill="1" applyAlignment="1">
      <alignment horizontal="right"/>
    </xf>
    <xf numFmtId="0" fontId="12" fillId="0" borderId="0" xfId="0" applyFont="1" applyFill="1"/>
    <xf numFmtId="0" fontId="13" fillId="0" borderId="5" xfId="0" applyFont="1" applyFill="1" applyBorder="1" applyAlignment="1">
      <alignment horizontal="center" vertical="center" wrapText="1"/>
    </xf>
    <xf numFmtId="0" fontId="47" fillId="0" borderId="5" xfId="0" applyFont="1" applyFill="1" applyBorder="1" applyAlignment="1">
      <alignment vertical="top" wrapText="1"/>
    </xf>
    <xf numFmtId="4" fontId="14" fillId="0" borderId="5" xfId="0" applyNumberFormat="1" applyFont="1" applyFill="1" applyBorder="1" applyAlignment="1">
      <alignment horizontal="right" vertical="top" wrapText="1"/>
    </xf>
    <xf numFmtId="2" fontId="14" fillId="0" borderId="5" xfId="0" applyNumberFormat="1" applyFont="1" applyFill="1" applyBorder="1" applyAlignment="1">
      <alignment horizontal="right" vertical="top" wrapText="1"/>
    </xf>
    <xf numFmtId="2" fontId="14" fillId="0" borderId="5" xfId="0" applyNumberFormat="1" applyFont="1" applyFill="1" applyBorder="1"/>
    <xf numFmtId="0" fontId="45" fillId="0" borderId="5" xfId="0" applyFont="1" applyFill="1" applyBorder="1" applyAlignment="1">
      <alignment wrapText="1"/>
    </xf>
    <xf numFmtId="0" fontId="22" fillId="0" borderId="0" xfId="0" applyFont="1" applyFill="1"/>
    <xf numFmtId="0" fontId="71" fillId="0" borderId="5" xfId="0" applyFont="1" applyFill="1" applyBorder="1"/>
    <xf numFmtId="0" fontId="71" fillId="0" borderId="5" xfId="0" applyFont="1" applyFill="1" applyBorder="1" applyAlignment="1">
      <alignment wrapText="1"/>
    </xf>
    <xf numFmtId="0" fontId="72" fillId="0" borderId="5" xfId="0" applyFont="1" applyFill="1" applyBorder="1"/>
    <xf numFmtId="0" fontId="43" fillId="0" borderId="0" xfId="0" applyFont="1" applyFill="1"/>
    <xf numFmtId="2" fontId="43" fillId="0" borderId="0" xfId="0" applyNumberFormat="1" applyFont="1" applyFill="1"/>
    <xf numFmtId="0" fontId="24" fillId="0" borderId="0" xfId="0" applyFont="1" applyFill="1"/>
    <xf numFmtId="0" fontId="24" fillId="0" borderId="5" xfId="0" applyFont="1" applyFill="1" applyBorder="1"/>
    <xf numFmtId="0" fontId="73" fillId="0" borderId="5" xfId="0" applyFont="1" applyFill="1" applyBorder="1" applyAlignment="1">
      <alignment horizontal="center" vertical="center" wrapText="1"/>
    </xf>
    <xf numFmtId="0" fontId="46" fillId="0" borderId="5" xfId="0" applyFont="1" applyFill="1" applyBorder="1"/>
    <xf numFmtId="2" fontId="46" fillId="0" borderId="5" xfId="0" applyNumberFormat="1" applyFont="1" applyFill="1" applyBorder="1"/>
    <xf numFmtId="0" fontId="74" fillId="0" borderId="5" xfId="0" applyFont="1" applyFill="1" applyBorder="1"/>
    <xf numFmtId="2" fontId="46" fillId="0" borderId="5" xfId="0" applyNumberFormat="1" applyFont="1" applyFill="1" applyBorder="1" applyAlignment="1">
      <alignment vertical="top" wrapText="1"/>
    </xf>
    <xf numFmtId="2" fontId="46" fillId="0" borderId="5" xfId="0" applyNumberFormat="1" applyFont="1" applyFill="1" applyBorder="1" applyAlignment="1">
      <alignment wrapText="1"/>
    </xf>
    <xf numFmtId="0" fontId="13" fillId="0" borderId="0" xfId="0" applyFont="1" applyFill="1"/>
    <xf numFmtId="2" fontId="14" fillId="0" borderId="0" xfId="0" applyNumberFormat="1" applyFont="1" applyFill="1"/>
    <xf numFmtId="0" fontId="43" fillId="0" borderId="5" xfId="0" applyFont="1" applyFill="1" applyBorder="1"/>
    <xf numFmtId="0" fontId="43" fillId="0" borderId="5" xfId="0" applyFont="1" applyFill="1" applyBorder="1" applyAlignment="1">
      <alignment horizontal="center" vertical="center"/>
    </xf>
    <xf numFmtId="0" fontId="43" fillId="0" borderId="5" xfId="0" applyFont="1" applyFill="1" applyBorder="1" applyAlignment="1">
      <alignment horizontal="center" vertical="center" wrapText="1"/>
    </xf>
    <xf numFmtId="0" fontId="43" fillId="0" borderId="5" xfId="0" applyFont="1" applyFill="1" applyBorder="1" applyAlignment="1">
      <alignment horizontal="left"/>
    </xf>
    <xf numFmtId="0" fontId="75" fillId="0" borderId="0" xfId="0" applyFont="1" applyAlignment="1">
      <alignment horizontal="center" vertical="center" wrapText="1"/>
    </xf>
    <xf numFmtId="0" fontId="75" fillId="0" borderId="0" xfId="0" applyFont="1"/>
    <xf numFmtId="0" fontId="75" fillId="0" borderId="30" xfId="0" applyFont="1" applyBorder="1" applyAlignment="1">
      <alignment horizontal="center" vertical="center" wrapText="1"/>
    </xf>
    <xf numFmtId="0" fontId="75" fillId="0" borderId="30" xfId="0" applyFont="1" applyBorder="1" applyAlignment="1">
      <alignment horizontal="left" wrapText="1"/>
    </xf>
    <xf numFmtId="0" fontId="75" fillId="0" borderId="30" xfId="0" applyFont="1" applyBorder="1" applyAlignment="1">
      <alignment horizontal="right" wrapText="1"/>
    </xf>
    <xf numFmtId="0" fontId="79" fillId="0" borderId="5" xfId="0" applyFont="1" applyFill="1" applyBorder="1" applyAlignment="1">
      <alignment horizontal="center" vertical="center" wrapText="1"/>
    </xf>
    <xf numFmtId="0" fontId="79" fillId="0" borderId="3" xfId="0" applyFont="1" applyFill="1" applyBorder="1" applyAlignment="1">
      <alignment horizontal="center" vertical="center" wrapText="1"/>
    </xf>
    <xf numFmtId="0" fontId="80" fillId="0" borderId="5" xfId="0" applyFont="1" applyFill="1" applyBorder="1"/>
    <xf numFmtId="0" fontId="22" fillId="0" borderId="5" xfId="0" applyFont="1" applyFill="1" applyBorder="1"/>
    <xf numFmtId="0" fontId="81" fillId="0" borderId="5" xfId="0" applyFont="1" applyFill="1" applyBorder="1"/>
    <xf numFmtId="1" fontId="81" fillId="0" borderId="5" xfId="0" applyNumberFormat="1" applyFont="1" applyFill="1" applyBorder="1"/>
    <xf numFmtId="0" fontId="81" fillId="0" borderId="5" xfId="0" applyFont="1" applyFill="1" applyBorder="1" applyAlignment="1"/>
    <xf numFmtId="1" fontId="81" fillId="0" borderId="5" xfId="0" applyNumberFormat="1" applyFont="1" applyFill="1" applyBorder="1" applyAlignment="1"/>
    <xf numFmtId="0" fontId="81" fillId="0" borderId="3" xfId="0" applyFont="1" applyFill="1" applyBorder="1" applyAlignment="1"/>
    <xf numFmtId="1" fontId="80" fillId="0" borderId="5" xfId="0" applyNumberFormat="1" applyFont="1" applyFill="1" applyBorder="1"/>
    <xf numFmtId="0" fontId="81" fillId="5" borderId="5" xfId="0" applyFont="1" applyFill="1" applyBorder="1"/>
    <xf numFmtId="0" fontId="82" fillId="0" borderId="5" xfId="0" applyFont="1" applyFill="1" applyBorder="1"/>
    <xf numFmtId="1" fontId="82" fillId="0" borderId="5" xfId="0" applyNumberFormat="1" applyFont="1" applyFill="1" applyBorder="1"/>
    <xf numFmtId="0" fontId="82" fillId="0" borderId="5" xfId="0" applyFont="1" applyFill="1" applyBorder="1" applyAlignment="1"/>
    <xf numFmtId="1" fontId="82" fillId="0" borderId="5" xfId="0" applyNumberFormat="1" applyFont="1" applyFill="1" applyBorder="1" applyAlignment="1"/>
    <xf numFmtId="0" fontId="83" fillId="0" borderId="5" xfId="0" applyFont="1" applyBorder="1" applyAlignment="1" applyProtection="1">
      <alignment vertical="center"/>
      <protection hidden="1"/>
    </xf>
    <xf numFmtId="2" fontId="83" fillId="0" borderId="5" xfId="0" applyNumberFormat="1" applyFont="1" applyBorder="1" applyAlignment="1" applyProtection="1">
      <alignment vertical="center"/>
      <protection hidden="1"/>
    </xf>
    <xf numFmtId="0" fontId="85" fillId="6" borderId="34" xfId="2" applyFont="1" applyFill="1" applyBorder="1"/>
    <xf numFmtId="1" fontId="85" fillId="6" borderId="34" xfId="2" applyNumberFormat="1" applyFont="1" applyFill="1" applyBorder="1"/>
    <xf numFmtId="1" fontId="86" fillId="0" borderId="34" xfId="2" applyNumberFormat="1" applyFont="1" applyFill="1" applyBorder="1"/>
    <xf numFmtId="0" fontId="86" fillId="0" borderId="34" xfId="2" applyFont="1" applyFill="1" applyBorder="1"/>
    <xf numFmtId="0" fontId="86" fillId="0" borderId="34" xfId="2" applyFont="1" applyFill="1" applyBorder="1" applyAlignment="1"/>
    <xf numFmtId="1" fontId="86" fillId="0" borderId="34" xfId="2" applyNumberFormat="1" applyFont="1" applyFill="1" applyBorder="1" applyAlignment="1"/>
    <xf numFmtId="1" fontId="81" fillId="5" borderId="5" xfId="0" applyNumberFormat="1" applyFont="1" applyFill="1" applyBorder="1"/>
    <xf numFmtId="0" fontId="22" fillId="0" borderId="3" xfId="0" applyFont="1" applyFill="1" applyBorder="1"/>
    <xf numFmtId="2" fontId="82" fillId="0" borderId="5" xfId="0" applyNumberFormat="1" applyFont="1" applyFill="1" applyBorder="1" applyAlignment="1"/>
    <xf numFmtId="1" fontId="0" fillId="0" borderId="5" xfId="0" applyNumberFormat="1" applyBorder="1"/>
    <xf numFmtId="0" fontId="81" fillId="2" borderId="5" xfId="0" applyFont="1" applyFill="1" applyBorder="1"/>
    <xf numFmtId="1" fontId="81" fillId="2" borderId="5" xfId="0" applyNumberFormat="1" applyFont="1" applyFill="1" applyBorder="1"/>
    <xf numFmtId="1" fontId="87" fillId="0" borderId="5" xfId="0" applyNumberFormat="1" applyFont="1" applyFill="1" applyBorder="1"/>
    <xf numFmtId="0" fontId="87" fillId="0" borderId="5" xfId="0" applyFont="1" applyFill="1" applyBorder="1"/>
    <xf numFmtId="0" fontId="87" fillId="0" borderId="5" xfId="0" applyFont="1" applyFill="1" applyBorder="1" applyAlignment="1"/>
    <xf numFmtId="1" fontId="87" fillId="0" borderId="5" xfId="0" applyNumberFormat="1" applyFont="1" applyFill="1" applyBorder="1" applyAlignment="1"/>
    <xf numFmtId="0" fontId="81" fillId="6" borderId="34" xfId="2" applyFont="1" applyFill="1" applyBorder="1"/>
    <xf numFmtId="1" fontId="81" fillId="6" borderId="34" xfId="2" applyNumberFormat="1" applyFont="1" applyFill="1" applyBorder="1"/>
    <xf numFmtId="1" fontId="87" fillId="0" borderId="34" xfId="2" applyNumberFormat="1" applyFont="1" applyFill="1" applyBorder="1"/>
    <xf numFmtId="0" fontId="87" fillId="0" borderId="34" xfId="2" applyFont="1" applyFill="1" applyBorder="1"/>
    <xf numFmtId="0" fontId="87" fillId="0" borderId="34" xfId="2" applyFont="1" applyFill="1" applyBorder="1" applyAlignment="1"/>
    <xf numFmtId="1" fontId="87" fillId="0" borderId="34" xfId="2" applyNumberFormat="1" applyFont="1" applyFill="1" applyBorder="1" applyAlignment="1"/>
    <xf numFmtId="2" fontId="81" fillId="5" borderId="5" xfId="0" applyNumberFormat="1" applyFont="1" applyFill="1" applyBorder="1"/>
    <xf numFmtId="2" fontId="82" fillId="0" borderId="5" xfId="0" applyNumberFormat="1" applyFont="1" applyFill="1" applyBorder="1"/>
    <xf numFmtId="0" fontId="2" fillId="2" borderId="5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left"/>
    </xf>
    <xf numFmtId="0" fontId="2" fillId="2" borderId="0" xfId="0" applyFont="1" applyFill="1"/>
    <xf numFmtId="1" fontId="2" fillId="0" borderId="5" xfId="0" applyNumberFormat="1" applyFont="1" applyBorder="1"/>
    <xf numFmtId="0" fontId="80" fillId="0" borderId="5" xfId="0" applyFont="1" applyFill="1" applyBorder="1" applyAlignment="1">
      <alignment vertical="top"/>
    </xf>
    <xf numFmtId="0" fontId="80" fillId="0" borderId="5" xfId="0" applyFont="1" applyFill="1" applyBorder="1" applyAlignment="1">
      <alignment horizontal="center" vertical="top" wrapText="1"/>
    </xf>
    <xf numFmtId="0" fontId="80" fillId="0" borderId="5" xfId="0" applyFont="1" applyFill="1" applyBorder="1" applyAlignment="1">
      <alignment vertical="center" wrapText="1"/>
    </xf>
    <xf numFmtId="0" fontId="14" fillId="0" borderId="5" xfId="0" applyFont="1" applyFill="1" applyBorder="1"/>
    <xf numFmtId="0" fontId="14" fillId="0" borderId="5" xfId="0" applyFont="1" applyFill="1" applyBorder="1" applyAlignment="1"/>
    <xf numFmtId="0" fontId="88" fillId="0" borderId="5" xfId="0" applyFont="1" applyFill="1" applyBorder="1"/>
    <xf numFmtId="0" fontId="14" fillId="0" borderId="5" xfId="0" applyFont="1" applyFill="1" applyBorder="1" applyAlignment="1">
      <alignment horizontal="left" wrapText="1"/>
    </xf>
    <xf numFmtId="0" fontId="14" fillId="0" borderId="5" xfId="0" applyFont="1" applyFill="1" applyBorder="1" applyAlignment="1">
      <alignment wrapText="1"/>
    </xf>
    <xf numFmtId="0" fontId="14" fillId="0" borderId="5" xfId="0" applyFont="1" applyFill="1" applyBorder="1" applyAlignment="1">
      <alignment vertical="top"/>
    </xf>
    <xf numFmtId="0" fontId="14" fillId="0" borderId="5" xfId="0" applyFont="1" applyFill="1" applyBorder="1" applyAlignment="1">
      <alignment vertical="center" wrapText="1"/>
    </xf>
    <xf numFmtId="0" fontId="80" fillId="0" borderId="5" xfId="0" applyFont="1" applyFill="1" applyBorder="1" applyAlignment="1">
      <alignment horizontal="center" vertical="top" wrapText="1"/>
    </xf>
    <xf numFmtId="0" fontId="90" fillId="0" borderId="5" xfId="0" applyFont="1" applyFill="1" applyBorder="1" applyAlignment="1">
      <alignment horizontal="right" vertical="center" shrinkToFit="1"/>
    </xf>
    <xf numFmtId="0" fontId="29" fillId="0" borderId="5" xfId="0" applyFont="1" applyFill="1" applyBorder="1"/>
    <xf numFmtId="0" fontId="35" fillId="0" borderId="5" xfId="0" applyFont="1" applyFill="1" applyBorder="1"/>
    <xf numFmtId="0" fontId="91" fillId="0" borderId="5" xfId="0" applyFont="1" applyFill="1" applyBorder="1"/>
    <xf numFmtId="0" fontId="90" fillId="0" borderId="5" xfId="0" applyFont="1" applyFill="1" applyBorder="1" applyAlignment="1">
      <alignment horizontal="right" shrinkToFit="1"/>
    </xf>
    <xf numFmtId="0" fontId="34" fillId="0" borderId="5" xfId="0" applyFont="1" applyFill="1" applyBorder="1"/>
    <xf numFmtId="0" fontId="92" fillId="0" borderId="0" xfId="0" applyFont="1" applyFill="1"/>
    <xf numFmtId="0" fontId="42" fillId="0" borderId="5" xfId="0" applyNumberFormat="1" applyFont="1" applyFill="1" applyBorder="1" applyAlignment="1">
      <alignment horizontal="center"/>
    </xf>
    <xf numFmtId="0" fontId="42" fillId="0" borderId="0" xfId="0" applyNumberFormat="1" applyFont="1" applyFill="1" applyAlignment="1" applyProtection="1">
      <alignment horizontal="center"/>
      <protection locked="0"/>
    </xf>
    <xf numFmtId="0" fontId="41" fillId="0" borderId="5" xfId="0" applyNumberFormat="1" applyFont="1" applyFill="1" applyBorder="1" applyAlignment="1" applyProtection="1">
      <alignment horizontal="center" wrapText="1"/>
    </xf>
    <xf numFmtId="0" fontId="38" fillId="0" borderId="5" xfId="0" applyNumberFormat="1" applyFont="1" applyFill="1" applyBorder="1" applyAlignment="1" applyProtection="1">
      <alignment horizontal="center" wrapText="1"/>
    </xf>
    <xf numFmtId="0" fontId="45" fillId="0" borderId="0" xfId="0" applyNumberFormat="1" applyFont="1" applyFill="1" applyAlignment="1" applyProtection="1">
      <protection locked="0"/>
    </xf>
    <xf numFmtId="0" fontId="93" fillId="0" borderId="5" xfId="0" applyNumberFormat="1" applyFont="1" applyFill="1" applyBorder="1" applyAlignment="1" applyProtection="1">
      <protection locked="0"/>
    </xf>
    <xf numFmtId="0" fontId="93" fillId="0" borderId="5" xfId="0" applyNumberFormat="1" applyFont="1" applyFill="1" applyBorder="1" applyAlignment="1" applyProtection="1">
      <alignment horizontal="center"/>
      <protection locked="0"/>
    </xf>
    <xf numFmtId="0" fontId="93" fillId="0" borderId="5" xfId="0" applyNumberFormat="1" applyFont="1" applyFill="1" applyBorder="1" applyAlignment="1"/>
    <xf numFmtId="1" fontId="93" fillId="0" borderId="5" xfId="0" applyNumberFormat="1" applyFont="1" applyFill="1" applyBorder="1" applyAlignment="1" applyProtection="1">
      <alignment horizontal="right"/>
      <protection locked="0"/>
    </xf>
    <xf numFmtId="0" fontId="45" fillId="0" borderId="3" xfId="1" applyFont="1" applyFill="1" applyBorder="1" applyAlignment="1">
      <alignment horizontal="left" wrapText="1"/>
    </xf>
    <xf numFmtId="0" fontId="45" fillId="0" borderId="3" xfId="0" applyNumberFormat="1" applyFont="1" applyFill="1" applyBorder="1"/>
    <xf numFmtId="0" fontId="94" fillId="0" borderId="5" xfId="0" applyNumberFormat="1" applyFont="1" applyFill="1" applyBorder="1" applyAlignment="1" applyProtection="1">
      <alignment horizontal="center"/>
      <protection locked="0"/>
    </xf>
    <xf numFmtId="0" fontId="93" fillId="0" borderId="5" xfId="0" applyNumberFormat="1" applyFont="1" applyFill="1" applyBorder="1" applyAlignment="1" applyProtection="1">
      <alignment horizontal="right"/>
    </xf>
    <xf numFmtId="1" fontId="93" fillId="0" borderId="5" xfId="0" applyNumberFormat="1" applyFont="1" applyFill="1" applyBorder="1" applyAlignment="1" applyProtection="1">
      <alignment horizontal="right"/>
    </xf>
    <xf numFmtId="0" fontId="94" fillId="0" borderId="5" xfId="0" applyNumberFormat="1" applyFont="1" applyFill="1" applyBorder="1" applyAlignment="1" applyProtection="1">
      <protection locked="0"/>
    </xf>
    <xf numFmtId="0" fontId="94" fillId="0" borderId="5" xfId="0" quotePrefix="1" applyNumberFormat="1" applyFont="1" applyFill="1" applyBorder="1" applyAlignment="1" applyProtection="1">
      <alignment horizontal="center"/>
      <protection locked="0"/>
    </xf>
    <xf numFmtId="0" fontId="42" fillId="0" borderId="5" xfId="0" applyNumberFormat="1" applyFont="1" applyFill="1" applyBorder="1" applyAlignment="1" applyProtection="1">
      <alignment horizontal="center"/>
    </xf>
    <xf numFmtId="0" fontId="42" fillId="0" borderId="5" xfId="0" applyNumberFormat="1" applyFont="1" applyFill="1" applyBorder="1" applyAlignment="1" applyProtection="1"/>
    <xf numFmtId="1" fontId="47" fillId="0" borderId="5" xfId="0" applyNumberFormat="1" applyFont="1" applyFill="1" applyBorder="1" applyAlignment="1" applyProtection="1"/>
    <xf numFmtId="0" fontId="47" fillId="0" borderId="0" xfId="0" applyNumberFormat="1" applyFont="1" applyFill="1" applyAlignment="1" applyProtection="1">
      <alignment horizontal="center"/>
    </xf>
    <xf numFmtId="0" fontId="41" fillId="0" borderId="5" xfId="0" applyNumberFormat="1" applyFont="1" applyFill="1" applyBorder="1" applyAlignment="1" applyProtection="1">
      <alignment horizontal="center"/>
      <protection locked="0"/>
    </xf>
    <xf numFmtId="0" fontId="41" fillId="0" borderId="5" xfId="0" applyNumberFormat="1" applyFont="1" applyFill="1" applyBorder="1" applyAlignment="1" applyProtection="1">
      <protection locked="0"/>
    </xf>
    <xf numFmtId="1" fontId="47" fillId="0" borderId="5" xfId="0" applyNumberFormat="1" applyFont="1" applyFill="1" applyBorder="1" applyAlignment="1" applyProtection="1">
      <alignment horizontal="right"/>
    </xf>
    <xf numFmtId="0" fontId="95" fillId="0" borderId="5" xfId="0" applyNumberFormat="1" applyFont="1" applyFill="1" applyBorder="1" applyAlignment="1" applyProtection="1">
      <alignment horizontal="center"/>
      <protection locked="0"/>
    </xf>
    <xf numFmtId="0" fontId="47" fillId="0" borderId="3" xfId="1" applyFont="1" applyFill="1" applyBorder="1" applyAlignment="1">
      <alignment horizontal="left" wrapText="1"/>
    </xf>
    <xf numFmtId="0" fontId="47" fillId="0" borderId="3" xfId="0" applyNumberFormat="1" applyFont="1" applyFill="1" applyBorder="1"/>
    <xf numFmtId="0" fontId="95" fillId="0" borderId="5" xfId="0" applyNumberFormat="1" applyFont="1" applyFill="1" applyBorder="1" applyAlignment="1" applyProtection="1">
      <protection locked="0"/>
    </xf>
    <xf numFmtId="0" fontId="41" fillId="0" borderId="5" xfId="0" applyNumberFormat="1" applyFont="1" applyFill="1" applyBorder="1" applyAlignment="1" applyProtection="1">
      <alignment horizontal="left"/>
    </xf>
    <xf numFmtId="0" fontId="95" fillId="0" borderId="5" xfId="0" quotePrefix="1" applyNumberFormat="1" applyFont="1" applyFill="1" applyBorder="1" applyAlignment="1" applyProtection="1">
      <alignment horizontal="center"/>
      <protection locked="0"/>
    </xf>
    <xf numFmtId="0" fontId="25" fillId="0" borderId="3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61" fillId="0" borderId="5" xfId="0" applyFont="1" applyBorder="1" applyAlignment="1">
      <alignment vertical="center" wrapText="1"/>
    </xf>
    <xf numFmtId="0" fontId="0" fillId="0" borderId="5" xfId="0" applyBorder="1" applyAlignment="1">
      <alignment horizontal="left" vertical="top" wrapText="1"/>
    </xf>
    <xf numFmtId="0" fontId="59" fillId="0" borderId="3" xfId="0" applyFont="1" applyFill="1" applyBorder="1" applyAlignment="1">
      <alignment horizontal="center"/>
    </xf>
    <xf numFmtId="0" fontId="59" fillId="0" borderId="9" xfId="0" applyFont="1" applyFill="1" applyBorder="1" applyAlignment="1">
      <alignment horizontal="center"/>
    </xf>
    <xf numFmtId="0" fontId="59" fillId="0" borderId="4" xfId="0" applyFont="1" applyFill="1" applyBorder="1" applyAlignment="1">
      <alignment horizontal="center"/>
    </xf>
    <xf numFmtId="0" fontId="62" fillId="0" borderId="5" xfId="0" applyFont="1" applyBorder="1" applyAlignment="1">
      <alignment horizontal="center"/>
    </xf>
    <xf numFmtId="0" fontId="64" fillId="0" borderId="5" xfId="0" applyNumberFormat="1" applyFont="1" applyFill="1" applyBorder="1" applyAlignment="1">
      <alignment horizontal="center" vertical="center" wrapText="1"/>
    </xf>
    <xf numFmtId="0" fontId="62" fillId="0" borderId="5" xfId="0" applyFont="1" applyFill="1" applyBorder="1" applyAlignment="1">
      <alignment horizontal="center"/>
    </xf>
    <xf numFmtId="0" fontId="64" fillId="0" borderId="3" xfId="0" applyNumberFormat="1" applyFont="1" applyFill="1" applyBorder="1" applyAlignment="1">
      <alignment horizontal="center" vertical="center" wrapText="1"/>
    </xf>
    <xf numFmtId="0" fontId="64" fillId="0" borderId="9" xfId="0" applyNumberFormat="1" applyFont="1" applyFill="1" applyBorder="1" applyAlignment="1">
      <alignment horizontal="center" vertical="center" wrapText="1"/>
    </xf>
    <xf numFmtId="0" fontId="64" fillId="0" borderId="4" xfId="0" applyNumberFormat="1" applyFont="1" applyFill="1" applyBorder="1" applyAlignment="1">
      <alignment horizontal="center" vertical="center" wrapText="1"/>
    </xf>
    <xf numFmtId="0" fontId="47" fillId="0" borderId="5" xfId="0" applyFont="1" applyFill="1" applyBorder="1" applyAlignment="1">
      <alignment horizontal="center" wrapText="1"/>
    </xf>
    <xf numFmtId="0" fontId="46" fillId="0" borderId="5" xfId="0" applyFont="1" applyFill="1" applyBorder="1" applyAlignment="1">
      <alignment horizontal="center" wrapText="1"/>
    </xf>
    <xf numFmtId="0" fontId="47" fillId="0" borderId="5" xfId="0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43" fillId="0" borderId="5" xfId="0" applyFont="1" applyFill="1" applyBorder="1" applyAlignment="1">
      <alignment horizontal="center"/>
    </xf>
    <xf numFmtId="0" fontId="71" fillId="0" borderId="5" xfId="0" applyFont="1" applyFill="1" applyBorder="1" applyAlignment="1">
      <alignment horizontal="center"/>
    </xf>
    <xf numFmtId="0" fontId="43" fillId="0" borderId="5" xfId="0" applyFont="1" applyFill="1" applyBorder="1" applyAlignment="1">
      <alignment horizontal="center" vertical="top"/>
    </xf>
    <xf numFmtId="2" fontId="43" fillId="0" borderId="5" xfId="0" applyNumberFormat="1" applyFont="1" applyFill="1" applyBorder="1" applyAlignment="1">
      <alignment horizontal="center" vertical="top"/>
    </xf>
    <xf numFmtId="0" fontId="73" fillId="0" borderId="5" xfId="0" applyFont="1" applyFill="1" applyBorder="1" applyAlignment="1">
      <alignment horizontal="center" vertical="center" wrapText="1"/>
    </xf>
    <xf numFmtId="0" fontId="73" fillId="0" borderId="1" xfId="0" applyFont="1" applyFill="1" applyBorder="1" applyAlignment="1">
      <alignment horizontal="center"/>
    </xf>
    <xf numFmtId="0" fontId="47" fillId="0" borderId="5" xfId="0" applyFont="1" applyFill="1" applyBorder="1" applyAlignment="1">
      <alignment horizontal="center"/>
    </xf>
    <xf numFmtId="0" fontId="80" fillId="0" borderId="3" xfId="0" applyFont="1" applyFill="1" applyBorder="1" applyAlignment="1">
      <alignment horizontal="center" vertical="top" wrapText="1"/>
    </xf>
    <xf numFmtId="0" fontId="80" fillId="0" borderId="9" xfId="0" applyFont="1" applyFill="1" applyBorder="1" applyAlignment="1">
      <alignment horizontal="center" vertical="top"/>
    </xf>
    <xf numFmtId="0" fontId="80" fillId="0" borderId="4" xfId="0" applyFont="1" applyFill="1" applyBorder="1" applyAlignment="1">
      <alignment horizontal="center" vertical="top"/>
    </xf>
    <xf numFmtId="0" fontId="80" fillId="0" borderId="5" xfId="0" applyFont="1" applyFill="1" applyBorder="1" applyAlignment="1">
      <alignment horizontal="center" vertical="top" wrapText="1"/>
    </xf>
    <xf numFmtId="0" fontId="80" fillId="0" borderId="2" xfId="0" applyFont="1" applyFill="1" applyBorder="1" applyAlignment="1">
      <alignment horizontal="center" vertical="center"/>
    </xf>
    <xf numFmtId="0" fontId="80" fillId="0" borderId="6" xfId="0" applyFont="1" applyFill="1" applyBorder="1" applyAlignment="1">
      <alignment horizontal="center" vertical="center"/>
    </xf>
    <xf numFmtId="0" fontId="80" fillId="0" borderId="13" xfId="0" applyFont="1" applyFill="1" applyBorder="1" applyAlignment="1">
      <alignment horizontal="center"/>
    </xf>
    <xf numFmtId="0" fontId="89" fillId="0" borderId="5" xfId="0" applyFont="1" applyFill="1" applyBorder="1" applyAlignment="1">
      <alignment horizontal="center" wrapText="1"/>
    </xf>
    <xf numFmtId="0" fontId="89" fillId="0" borderId="5" xfId="0" applyFont="1" applyFill="1" applyBorder="1" applyAlignment="1">
      <alignment horizontal="center"/>
    </xf>
    <xf numFmtId="0" fontId="80" fillId="0" borderId="5" xfId="0" applyFont="1" applyFill="1" applyBorder="1" applyAlignment="1">
      <alignment horizontal="center" vertical="top"/>
    </xf>
    <xf numFmtId="0" fontId="90" fillId="0" borderId="5" xfId="0" applyFont="1" applyFill="1" applyBorder="1" applyAlignment="1">
      <alignment horizontal="center" vertical="top" wrapText="1"/>
    </xf>
    <xf numFmtId="0" fontId="75" fillId="0" borderId="31" xfId="0" applyFont="1" applyBorder="1" applyAlignment="1">
      <alignment horizontal="left" wrapText="1"/>
    </xf>
    <xf numFmtId="0" fontId="75" fillId="0" borderId="32" xfId="0" applyFont="1" applyBorder="1" applyAlignment="1">
      <alignment horizontal="left" wrapText="1"/>
    </xf>
    <xf numFmtId="0" fontId="75" fillId="0" borderId="33" xfId="0" applyFont="1" applyBorder="1" applyAlignment="1">
      <alignment horizontal="left" wrapText="1"/>
    </xf>
    <xf numFmtId="0" fontId="75" fillId="0" borderId="27" xfId="0" applyFont="1" applyBorder="1" applyAlignment="1">
      <alignment horizontal="center" vertical="center" wrapText="1"/>
    </xf>
    <xf numFmtId="0" fontId="75" fillId="0" borderId="28" xfId="0" applyFont="1" applyBorder="1" applyAlignment="1">
      <alignment horizontal="center" vertical="center" wrapText="1"/>
    </xf>
    <xf numFmtId="0" fontId="76" fillId="0" borderId="0" xfId="0" applyFont="1" applyAlignment="1">
      <alignment horizontal="center" vertical="center" wrapText="1"/>
    </xf>
    <xf numFmtId="0" fontId="76" fillId="0" borderId="21" xfId="0" applyFont="1" applyBorder="1" applyAlignment="1">
      <alignment horizontal="center" vertical="center" wrapText="1"/>
    </xf>
    <xf numFmtId="0" fontId="75" fillId="0" borderId="22" xfId="0" applyFont="1" applyBorder="1" applyAlignment="1">
      <alignment horizontal="center"/>
    </xf>
    <xf numFmtId="0" fontId="75" fillId="0" borderId="23" xfId="0" applyFont="1" applyBorder="1"/>
    <xf numFmtId="0" fontId="75" fillId="0" borderId="24" xfId="0" applyFont="1" applyBorder="1"/>
    <xf numFmtId="0" fontId="75" fillId="0" borderId="25" xfId="0" applyFont="1" applyBorder="1" applyAlignment="1">
      <alignment horizontal="center" vertical="center" wrapText="1"/>
    </xf>
    <xf numFmtId="0" fontId="75" fillId="0" borderId="26" xfId="0" applyFont="1" applyBorder="1" applyAlignment="1">
      <alignment horizontal="center" vertical="center" wrapText="1"/>
    </xf>
    <xf numFmtId="0" fontId="75" fillId="0" borderId="29" xfId="0" applyFont="1" applyBorder="1" applyAlignment="1">
      <alignment horizontal="center" vertical="center" wrapText="1"/>
    </xf>
    <xf numFmtId="0" fontId="75" fillId="0" borderId="22" xfId="0" applyFont="1" applyBorder="1" applyAlignment="1">
      <alignment horizontal="center" vertical="center" wrapText="1"/>
    </xf>
    <xf numFmtId="0" fontId="75" fillId="0" borderId="24" xfId="0" applyFont="1" applyBorder="1" applyAlignment="1">
      <alignment horizontal="center" vertical="center" wrapText="1"/>
    </xf>
    <xf numFmtId="0" fontId="80" fillId="0" borderId="5" xfId="0" applyFont="1" applyFill="1" applyBorder="1" applyAlignment="1">
      <alignment horizontal="center"/>
    </xf>
    <xf numFmtId="1" fontId="80" fillId="0" borderId="5" xfId="0" applyNumberFormat="1" applyFont="1" applyFill="1" applyBorder="1" applyAlignment="1">
      <alignment horizontal="center"/>
    </xf>
    <xf numFmtId="0" fontId="79" fillId="0" borderId="5" xfId="0" applyFont="1" applyFill="1" applyBorder="1" applyAlignment="1">
      <alignment horizontal="center" vertical="center" wrapText="1"/>
    </xf>
    <xf numFmtId="0" fontId="79" fillId="0" borderId="3" xfId="0" applyFont="1" applyFill="1" applyBorder="1" applyAlignment="1">
      <alignment horizontal="center" vertical="center" wrapText="1"/>
    </xf>
    <xf numFmtId="0" fontId="77" fillId="0" borderId="0" xfId="0" applyFont="1" applyFill="1" applyAlignment="1">
      <alignment horizontal="left"/>
    </xf>
    <xf numFmtId="0" fontId="47" fillId="0" borderId="0" xfId="0" applyFont="1" applyFill="1" applyAlignment="1">
      <alignment horizontal="center" wrapText="1"/>
    </xf>
    <xf numFmtId="0" fontId="79" fillId="0" borderId="7" xfId="0" applyFont="1" applyFill="1" applyBorder="1" applyAlignment="1">
      <alignment horizontal="center"/>
    </xf>
    <xf numFmtId="0" fontId="79" fillId="0" borderId="13" xfId="0" applyFont="1" applyFill="1" applyBorder="1" applyAlignment="1">
      <alignment horizontal="center"/>
    </xf>
    <xf numFmtId="0" fontId="79" fillId="0" borderId="8" xfId="0" applyFont="1" applyFill="1" applyBorder="1" applyAlignment="1">
      <alignment horizontal="center"/>
    </xf>
    <xf numFmtId="0" fontId="79" fillId="0" borderId="5" xfId="0" applyFont="1" applyFill="1" applyBorder="1" applyAlignment="1">
      <alignment horizontal="center"/>
    </xf>
    <xf numFmtId="0" fontId="79" fillId="0" borderId="3" xfId="0" applyFont="1" applyFill="1" applyBorder="1" applyAlignment="1">
      <alignment horizontal="center"/>
    </xf>
    <xf numFmtId="17" fontId="6" fillId="2" borderId="5" xfId="0" applyNumberFormat="1" applyFont="1" applyFill="1" applyBorder="1" applyAlignment="1" applyProtection="1">
      <alignment horizontal="center"/>
      <protection locked="0"/>
    </xf>
    <xf numFmtId="49" fontId="6" fillId="2" borderId="5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 horizontal="center" wrapText="1"/>
    </xf>
    <xf numFmtId="0" fontId="6" fillId="0" borderId="5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Border="1" applyAlignment="1" applyProtection="1">
      <alignment horizontal="center"/>
    </xf>
    <xf numFmtId="0" fontId="6" fillId="0" borderId="5" xfId="0" applyNumberFormat="1" applyFont="1" applyBorder="1" applyAlignment="1" applyProtection="1">
      <alignment horizontal="left" vertical="center"/>
    </xf>
    <xf numFmtId="0" fontId="6" fillId="0" borderId="0" xfId="0" applyNumberFormat="1" applyFont="1" applyAlignment="1" applyProtection="1">
      <alignment horizontal="center"/>
    </xf>
    <xf numFmtId="0" fontId="6" fillId="0" borderId="2" xfId="0" applyNumberFormat="1" applyFont="1" applyBorder="1" applyAlignment="1" applyProtection="1">
      <alignment horizontal="center"/>
    </xf>
    <xf numFmtId="17" fontId="6" fillId="2" borderId="3" xfId="0" applyNumberFormat="1" applyFont="1" applyFill="1" applyBorder="1" applyAlignment="1" applyProtection="1">
      <alignment horizontal="center"/>
      <protection locked="0"/>
    </xf>
    <xf numFmtId="49" fontId="6" fillId="2" borderId="9" xfId="0" applyNumberFormat="1" applyFont="1" applyFill="1" applyBorder="1" applyAlignment="1" applyProtection="1">
      <alignment horizontal="center"/>
      <protection locked="0"/>
    </xf>
    <xf numFmtId="49" fontId="6" fillId="2" borderId="4" xfId="0" applyNumberFormat="1" applyFont="1" applyFill="1" applyBorder="1" applyAlignment="1" applyProtection="1">
      <alignment horizontal="center"/>
      <protection locked="0"/>
    </xf>
    <xf numFmtId="0" fontId="6" fillId="0" borderId="3" xfId="0" applyNumberFormat="1" applyFont="1" applyBorder="1" applyAlignment="1" applyProtection="1">
      <alignment horizontal="left"/>
    </xf>
    <xf numFmtId="0" fontId="6" fillId="0" borderId="4" xfId="0" applyNumberFormat="1" applyFont="1" applyBorder="1" applyAlignment="1" applyProtection="1">
      <alignment horizontal="left"/>
    </xf>
    <xf numFmtId="0" fontId="6" fillId="0" borderId="1" xfId="0" applyNumberFormat="1" applyFont="1" applyBorder="1" applyAlignment="1" applyProtection="1">
      <alignment horizontal="center" wrapText="1"/>
    </xf>
    <xf numFmtId="0" fontId="43" fillId="0" borderId="5" xfId="0" applyNumberFormat="1" applyFont="1" applyFill="1" applyBorder="1" applyAlignment="1" applyProtection="1">
      <alignment horizontal="center" wrapText="1"/>
      <protection locked="0"/>
    </xf>
    <xf numFmtId="0" fontId="43" fillId="0" borderId="5" xfId="0" applyNumberFormat="1" applyFont="1" applyFill="1" applyBorder="1" applyAlignment="1" applyProtection="1">
      <alignment horizontal="center"/>
      <protection locked="0"/>
    </xf>
    <xf numFmtId="0" fontId="42" fillId="0" borderId="3" xfId="0" applyNumberFormat="1" applyFont="1" applyFill="1" applyBorder="1" applyAlignment="1" applyProtection="1">
      <alignment horizontal="left"/>
    </xf>
    <xf numFmtId="0" fontId="42" fillId="0" borderId="4" xfId="0" applyNumberFormat="1" applyFont="1" applyFill="1" applyBorder="1" applyAlignment="1" applyProtection="1">
      <alignment horizontal="left"/>
    </xf>
    <xf numFmtId="0" fontId="42" fillId="0" borderId="5" xfId="0" applyNumberFormat="1" applyFont="1" applyFill="1" applyBorder="1" applyAlignment="1">
      <alignment horizontal="center"/>
    </xf>
    <xf numFmtId="0" fontId="42" fillId="0" borderId="0" xfId="0" applyNumberFormat="1" applyFont="1" applyFill="1" applyBorder="1" applyAlignment="1" applyProtection="1">
      <alignment horizontal="center"/>
      <protection locked="0"/>
    </xf>
    <xf numFmtId="0" fontId="42" fillId="0" borderId="5" xfId="0" applyNumberFormat="1" applyFont="1" applyFill="1" applyBorder="1" applyAlignment="1">
      <alignment horizontal="center" vertical="center"/>
    </xf>
    <xf numFmtId="0" fontId="42" fillId="0" borderId="5" xfId="0" applyNumberFormat="1" applyFont="1" applyFill="1" applyBorder="1" applyAlignment="1">
      <alignment horizontal="center" wrapText="1"/>
    </xf>
    <xf numFmtId="0" fontId="42" fillId="0" borderId="3" xfId="0" applyNumberFormat="1" applyFont="1" applyFill="1" applyBorder="1" applyAlignment="1">
      <alignment horizontal="center"/>
    </xf>
    <xf numFmtId="0" fontId="42" fillId="0" borderId="4" xfId="0" applyNumberFormat="1" applyFont="1" applyFill="1" applyBorder="1" applyAlignment="1">
      <alignment horizontal="center"/>
    </xf>
    <xf numFmtId="0" fontId="42" fillId="0" borderId="13" xfId="0" applyNumberFormat="1" applyFont="1" applyFill="1" applyBorder="1" applyAlignment="1" applyProtection="1">
      <alignment horizontal="center"/>
      <protection locked="0"/>
    </xf>
    <xf numFmtId="0" fontId="42" fillId="0" borderId="0" xfId="0" applyNumberFormat="1" applyFont="1" applyFill="1" applyAlignment="1" applyProtection="1">
      <alignment horizontal="center"/>
      <protection locked="0"/>
    </xf>
    <xf numFmtId="0" fontId="43" fillId="0" borderId="5" xfId="0" applyNumberFormat="1" applyFont="1" applyFill="1" applyBorder="1" applyAlignment="1">
      <alignment horizontal="center" vertical="top" wrapText="1"/>
    </xf>
    <xf numFmtId="0" fontId="43" fillId="0" borderId="3" xfId="0" applyNumberFormat="1" applyFont="1" applyFill="1" applyBorder="1" applyAlignment="1">
      <alignment horizontal="center" vertical="top" wrapText="1"/>
    </xf>
    <xf numFmtId="0" fontId="43" fillId="0" borderId="4" xfId="0" applyNumberFormat="1" applyFont="1" applyFill="1" applyBorder="1" applyAlignment="1">
      <alignment horizontal="center" vertical="top" wrapText="1"/>
    </xf>
    <xf numFmtId="0" fontId="42" fillId="0" borderId="3" xfId="0" applyNumberFormat="1" applyFont="1" applyFill="1" applyBorder="1" applyAlignment="1">
      <alignment horizontal="center" vertical="center"/>
    </xf>
    <xf numFmtId="0" fontId="42" fillId="0" borderId="4" xfId="0" applyNumberFormat="1" applyFont="1" applyFill="1" applyBorder="1" applyAlignment="1">
      <alignment horizontal="center" vertical="center"/>
    </xf>
    <xf numFmtId="0" fontId="29" fillId="0" borderId="3" xfId="0" applyNumberFormat="1" applyFont="1" applyBorder="1" applyAlignment="1" applyProtection="1">
      <alignment horizontal="left"/>
    </xf>
    <xf numFmtId="0" fontId="29" fillId="0" borderId="4" xfId="0" applyNumberFormat="1" applyFont="1" applyBorder="1" applyAlignment="1" applyProtection="1">
      <alignment horizontal="left"/>
    </xf>
    <xf numFmtId="0" fontId="29" fillId="0" borderId="0" xfId="0" applyNumberFormat="1" applyFont="1" applyAlignment="1" applyProtection="1">
      <alignment horizontal="center"/>
    </xf>
    <xf numFmtId="0" fontId="29" fillId="0" borderId="5" xfId="0" applyNumberFormat="1" applyFont="1" applyBorder="1" applyAlignment="1" applyProtection="1">
      <alignment horizontal="center" vertical="center"/>
    </xf>
    <xf numFmtId="1" fontId="29" fillId="0" borderId="5" xfId="0" applyNumberFormat="1" applyFont="1" applyBorder="1" applyAlignment="1" applyProtection="1">
      <alignment horizontal="center"/>
    </xf>
    <xf numFmtId="0" fontId="29" fillId="0" borderId="2" xfId="0" applyNumberFormat="1" applyFont="1" applyBorder="1" applyAlignment="1" applyProtection="1">
      <alignment horizontal="center" vertical="center"/>
    </xf>
    <xf numFmtId="0" fontId="29" fillId="0" borderId="6" xfId="0" applyNumberFormat="1" applyFont="1" applyBorder="1" applyAlignment="1" applyProtection="1">
      <alignment horizontal="center" vertical="center"/>
    </xf>
    <xf numFmtId="0" fontId="29" fillId="0" borderId="5" xfId="0" applyNumberFormat="1" applyFont="1" applyBorder="1" applyAlignment="1" applyProtection="1">
      <alignment horizontal="center"/>
    </xf>
    <xf numFmtId="0" fontId="41" fillId="0" borderId="3" xfId="0" applyNumberFormat="1" applyFont="1" applyFill="1" applyBorder="1" applyAlignment="1" applyProtection="1">
      <alignment horizontal="center" wrapText="1"/>
    </xf>
    <xf numFmtId="0" fontId="41" fillId="0" borderId="4" xfId="0" applyNumberFormat="1" applyFont="1" applyFill="1" applyBorder="1" applyAlignment="1" applyProtection="1">
      <alignment horizontal="center" wrapText="1"/>
    </xf>
    <xf numFmtId="0" fontId="41" fillId="0" borderId="5" xfId="0" applyNumberFormat="1" applyFont="1" applyFill="1" applyBorder="1" applyAlignment="1" applyProtection="1">
      <alignment horizontal="center" vertical="center"/>
    </xf>
    <xf numFmtId="0" fontId="41" fillId="0" borderId="5" xfId="0" applyNumberFormat="1" applyFont="1" applyFill="1" applyBorder="1" applyAlignment="1" applyProtection="1">
      <alignment horizontal="center" wrapText="1"/>
    </xf>
    <xf numFmtId="0" fontId="34" fillId="0" borderId="13" xfId="0" applyNumberFormat="1" applyFont="1" applyFill="1" applyBorder="1" applyAlignment="1" applyProtection="1">
      <alignment horizontal="center"/>
    </xf>
    <xf numFmtId="0" fontId="43" fillId="0" borderId="0" xfId="0" applyNumberFormat="1" applyFont="1" applyFill="1" applyAlignment="1" applyProtection="1">
      <alignment horizontal="center"/>
    </xf>
    <xf numFmtId="0" fontId="43" fillId="0" borderId="11" xfId="0" applyNumberFormat="1" applyFont="1" applyFill="1" applyBorder="1" applyAlignment="1" applyProtection="1">
      <alignment horizontal="center"/>
    </xf>
    <xf numFmtId="0" fontId="43" fillId="0" borderId="1" xfId="0" applyNumberFormat="1" applyFont="1" applyFill="1" applyBorder="1" applyAlignment="1" applyProtection="1">
      <alignment horizontal="center"/>
    </xf>
    <xf numFmtId="0" fontId="41" fillId="0" borderId="7" xfId="0" applyNumberFormat="1" applyFont="1" applyFill="1" applyBorder="1" applyAlignment="1" applyProtection="1">
      <alignment horizontal="center"/>
    </xf>
    <xf numFmtId="0" fontId="41" fillId="0" borderId="13" xfId="0" applyNumberFormat="1" applyFont="1" applyFill="1" applyBorder="1" applyAlignment="1" applyProtection="1">
      <alignment horizontal="center"/>
    </xf>
    <xf numFmtId="0" fontId="41" fillId="0" borderId="11" xfId="0" applyNumberFormat="1" applyFont="1" applyFill="1" applyBorder="1" applyAlignment="1" applyProtection="1">
      <alignment horizontal="center"/>
    </xf>
    <xf numFmtId="0" fontId="41" fillId="0" borderId="1" xfId="0" applyNumberFormat="1" applyFont="1" applyFill="1" applyBorder="1" applyAlignment="1" applyProtection="1">
      <alignment horizontal="center"/>
    </xf>
    <xf numFmtId="0" fontId="41" fillId="0" borderId="8" xfId="0" applyNumberFormat="1" applyFont="1" applyFill="1" applyBorder="1" applyAlignment="1" applyProtection="1">
      <alignment horizontal="center"/>
    </xf>
    <xf numFmtId="0" fontId="41" fillId="0" borderId="12" xfId="0" applyNumberFormat="1" applyFont="1" applyFill="1" applyBorder="1" applyAlignment="1" applyProtection="1">
      <alignment horizontal="center"/>
    </xf>
    <xf numFmtId="0" fontId="47" fillId="0" borderId="5" xfId="0" applyNumberFormat="1" applyFont="1" applyFill="1" applyBorder="1" applyAlignment="1" applyProtection="1">
      <alignment horizontal="center" vertical="center"/>
    </xf>
    <xf numFmtId="0" fontId="41" fillId="0" borderId="7" xfId="0" applyNumberFormat="1" applyFont="1" applyFill="1" applyBorder="1" applyAlignment="1" applyProtection="1">
      <alignment horizontal="center" vertical="center"/>
    </xf>
    <xf numFmtId="0" fontId="41" fillId="0" borderId="13" xfId="0" applyNumberFormat="1" applyFont="1" applyFill="1" applyBorder="1" applyAlignment="1" applyProtection="1">
      <alignment horizontal="center" vertical="center"/>
    </xf>
    <xf numFmtId="0" fontId="41" fillId="0" borderId="8" xfId="0" applyNumberFormat="1" applyFont="1" applyFill="1" applyBorder="1" applyAlignment="1" applyProtection="1">
      <alignment horizontal="center" vertical="center"/>
    </xf>
    <xf numFmtId="0" fontId="41" fillId="0" borderId="11" xfId="0" applyNumberFormat="1" applyFont="1" applyFill="1" applyBorder="1" applyAlignment="1" applyProtection="1">
      <alignment horizontal="center" vertical="center"/>
    </xf>
    <xf numFmtId="0" fontId="41" fillId="0" borderId="1" xfId="0" applyNumberFormat="1" applyFont="1" applyFill="1" applyBorder="1" applyAlignment="1" applyProtection="1">
      <alignment horizontal="center" vertical="center"/>
    </xf>
    <xf numFmtId="0" fontId="41" fillId="0" borderId="12" xfId="0" applyNumberFormat="1" applyFont="1" applyFill="1" applyBorder="1" applyAlignment="1" applyProtection="1">
      <alignment horizontal="center" vertical="center"/>
    </xf>
    <xf numFmtId="0" fontId="38" fillId="0" borderId="5" xfId="0" applyNumberFormat="1" applyFont="1" applyFill="1" applyBorder="1" applyAlignment="1" applyProtection="1">
      <alignment horizontal="center" vertical="center"/>
    </xf>
    <xf numFmtId="0" fontId="38" fillId="0" borderId="5" xfId="0" applyNumberFormat="1" applyFont="1" applyFill="1" applyBorder="1" applyAlignment="1" applyProtection="1">
      <alignment horizontal="center" wrapText="1"/>
    </xf>
    <xf numFmtId="0" fontId="46" fillId="0" borderId="0" xfId="0" applyNumberFormat="1" applyFont="1" applyFill="1" applyAlignment="1" applyProtection="1">
      <alignment horizontal="center"/>
    </xf>
    <xf numFmtId="0" fontId="46" fillId="0" borderId="11" xfId="0" applyNumberFormat="1" applyFont="1" applyFill="1" applyBorder="1" applyAlignment="1" applyProtection="1">
      <alignment horizontal="center"/>
    </xf>
    <xf numFmtId="0" fontId="46" fillId="0" borderId="1" xfId="0" applyNumberFormat="1" applyFont="1" applyFill="1" applyBorder="1" applyAlignment="1" applyProtection="1">
      <alignment horizontal="center"/>
    </xf>
    <xf numFmtId="0" fontId="46" fillId="0" borderId="0" xfId="0" applyNumberFormat="1" applyFont="1" applyFill="1" applyBorder="1" applyAlignment="1" applyProtection="1">
      <alignment horizontal="center"/>
    </xf>
    <xf numFmtId="0" fontId="38" fillId="0" borderId="5" xfId="0" applyNumberFormat="1" applyFont="1" applyFill="1" applyBorder="1" applyAlignment="1" applyProtection="1">
      <alignment horizontal="center" vertical="center" wrapText="1"/>
    </xf>
    <xf numFmtId="0" fontId="38" fillId="0" borderId="3" xfId="0" applyNumberFormat="1" applyFont="1" applyFill="1" applyBorder="1" applyAlignment="1" applyProtection="1">
      <alignment horizontal="center" vertical="center"/>
    </xf>
    <xf numFmtId="0" fontId="38" fillId="0" borderId="15" xfId="0" applyNumberFormat="1" applyFont="1" applyFill="1" applyBorder="1" applyAlignment="1" applyProtection="1">
      <alignment horizontal="center"/>
    </xf>
    <xf numFmtId="0" fontId="38" fillId="0" borderId="16" xfId="0" applyNumberFormat="1" applyFont="1" applyFill="1" applyBorder="1" applyAlignment="1" applyProtection="1">
      <alignment horizontal="center"/>
    </xf>
    <xf numFmtId="0" fontId="38" fillId="0" borderId="17" xfId="0" applyNumberFormat="1" applyFont="1" applyFill="1" applyBorder="1" applyAlignment="1" applyProtection="1">
      <alignment horizontal="center"/>
    </xf>
    <xf numFmtId="0" fontId="38" fillId="0" borderId="18" xfId="0" applyNumberFormat="1" applyFont="1" applyFill="1" applyBorder="1" applyAlignment="1" applyProtection="1">
      <alignment horizontal="center"/>
    </xf>
    <xf numFmtId="0" fontId="38" fillId="0" borderId="19" xfId="0" applyNumberFormat="1" applyFont="1" applyFill="1" applyBorder="1" applyAlignment="1" applyProtection="1">
      <alignment horizontal="center"/>
    </xf>
    <xf numFmtId="0" fontId="38" fillId="0" borderId="20" xfId="0" applyNumberFormat="1" applyFont="1" applyFill="1" applyBorder="1" applyAlignment="1" applyProtection="1">
      <alignment horizontal="center"/>
    </xf>
    <xf numFmtId="0" fontId="38" fillId="0" borderId="13" xfId="0" applyNumberFormat="1" applyFont="1" applyFill="1" applyBorder="1" applyAlignment="1" applyProtection="1">
      <alignment horizontal="center" wrapText="1"/>
    </xf>
    <xf numFmtId="0" fontId="38" fillId="0" borderId="13" xfId="0" applyNumberFormat="1" applyFont="1" applyFill="1" applyBorder="1" applyAlignment="1" applyProtection="1">
      <alignment horizontal="center"/>
    </xf>
    <xf numFmtId="0" fontId="38" fillId="0" borderId="8" xfId="0" applyNumberFormat="1" applyFont="1" applyFill="1" applyBorder="1" applyAlignment="1" applyProtection="1">
      <alignment horizontal="center"/>
    </xf>
    <xf numFmtId="0" fontId="38" fillId="0" borderId="1" xfId="0" applyNumberFormat="1" applyFont="1" applyFill="1" applyBorder="1" applyAlignment="1" applyProtection="1">
      <alignment horizontal="center"/>
    </xf>
    <xf numFmtId="0" fontId="38" fillId="0" borderId="12" xfId="0" applyNumberFormat="1" applyFont="1" applyFill="1" applyBorder="1" applyAlignment="1" applyProtection="1">
      <alignment horizontal="center"/>
    </xf>
    <xf numFmtId="0" fontId="38" fillId="0" borderId="7" xfId="0" applyNumberFormat="1" applyFont="1" applyFill="1" applyBorder="1" applyAlignment="1" applyProtection="1">
      <alignment horizontal="center"/>
    </xf>
    <xf numFmtId="0" fontId="38" fillId="0" borderId="11" xfId="0" applyNumberFormat="1" applyFont="1" applyFill="1" applyBorder="1" applyAlignment="1" applyProtection="1">
      <alignment horizontal="center"/>
    </xf>
    <xf numFmtId="0" fontId="34" fillId="0" borderId="5" xfId="0" applyNumberFormat="1" applyFont="1" applyFill="1" applyBorder="1" applyAlignment="1" applyProtection="1">
      <alignment horizontal="center" vertical="center"/>
    </xf>
    <xf numFmtId="0" fontId="38" fillId="0" borderId="7" xfId="0" applyNumberFormat="1" applyFont="1" applyFill="1" applyBorder="1" applyAlignment="1" applyProtection="1">
      <alignment horizontal="center" vertical="center"/>
    </xf>
    <xf numFmtId="0" fontId="38" fillId="0" borderId="13" xfId="0" applyNumberFormat="1" applyFont="1" applyFill="1" applyBorder="1" applyAlignment="1" applyProtection="1">
      <alignment horizontal="center" vertical="center"/>
    </xf>
    <xf numFmtId="0" fontId="38" fillId="0" borderId="8" xfId="0" applyNumberFormat="1" applyFont="1" applyFill="1" applyBorder="1" applyAlignment="1" applyProtection="1">
      <alignment horizontal="center" vertical="center"/>
    </xf>
    <xf numFmtId="0" fontId="38" fillId="0" borderId="11" xfId="0" applyNumberFormat="1" applyFont="1" applyFill="1" applyBorder="1" applyAlignment="1" applyProtection="1">
      <alignment horizontal="center" vertical="center"/>
    </xf>
    <xf numFmtId="0" fontId="38" fillId="0" borderId="1" xfId="0" applyNumberFormat="1" applyFont="1" applyFill="1" applyBorder="1" applyAlignment="1" applyProtection="1">
      <alignment horizontal="center" vertical="center"/>
    </xf>
    <xf numFmtId="0" fontId="38" fillId="0" borderId="12" xfId="0" applyNumberFormat="1" applyFont="1" applyFill="1" applyBorder="1" applyAlignment="1" applyProtection="1">
      <alignment horizontal="center" vertical="center"/>
    </xf>
    <xf numFmtId="0" fontId="38" fillId="0" borderId="6" xfId="0" applyNumberFormat="1" applyFont="1" applyFill="1" applyBorder="1" applyAlignment="1" applyProtection="1">
      <alignment horizontal="center" vertical="center"/>
    </xf>
    <xf numFmtId="0" fontId="38" fillId="0" borderId="6" xfId="0" applyNumberFormat="1" applyFont="1" applyFill="1" applyBorder="1" applyAlignment="1" applyProtection="1">
      <alignment horizontal="center" wrapText="1"/>
    </xf>
    <xf numFmtId="0" fontId="47" fillId="0" borderId="13" xfId="0" applyNumberFormat="1" applyFont="1" applyFill="1" applyBorder="1" applyAlignment="1" applyProtection="1">
      <alignment horizontal="center"/>
    </xf>
    <xf numFmtId="0" fontId="47" fillId="0" borderId="0" xfId="0" applyNumberFormat="1" applyFont="1" applyFill="1" applyAlignment="1" applyProtection="1">
      <alignment horizontal="center"/>
    </xf>
    <xf numFmtId="0" fontId="47" fillId="0" borderId="11" xfId="0" applyNumberFormat="1" applyFont="1" applyFill="1" applyBorder="1" applyAlignment="1" applyProtection="1">
      <alignment horizontal="center"/>
    </xf>
    <xf numFmtId="0" fontId="47" fillId="0" borderId="1" xfId="0" applyNumberFormat="1" applyFont="1" applyFill="1" applyBorder="1" applyAlignment="1" applyProtection="1">
      <alignment horizontal="center"/>
    </xf>
    <xf numFmtId="0" fontId="43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Border="1" applyAlignment="1" applyProtection="1">
      <alignment horizontal="center"/>
    </xf>
    <xf numFmtId="0" fontId="13" fillId="0" borderId="2" xfId="0" applyNumberFormat="1" applyFont="1" applyBorder="1" applyAlignment="1" applyProtection="1">
      <alignment horizontal="center" vertical="center" wrapText="1"/>
    </xf>
    <xf numFmtId="0" fontId="13" fillId="0" borderId="14" xfId="0" applyNumberFormat="1" applyFont="1" applyBorder="1" applyAlignment="1" applyProtection="1">
      <alignment horizontal="center" vertical="center" wrapText="1"/>
    </xf>
    <xf numFmtId="0" fontId="13" fillId="0" borderId="6" xfId="0" applyNumberFormat="1" applyFont="1" applyBorder="1" applyAlignment="1" applyProtection="1">
      <alignment horizontal="center" vertical="center" wrapText="1"/>
    </xf>
    <xf numFmtId="0" fontId="13" fillId="0" borderId="2" xfId="0" applyNumberFormat="1" applyFont="1" applyBorder="1" applyAlignment="1" applyProtection="1">
      <alignment horizontal="center" vertical="center"/>
    </xf>
    <xf numFmtId="0" fontId="13" fillId="0" borderId="14" xfId="0" applyNumberFormat="1" applyFont="1" applyBorder="1" applyAlignment="1" applyProtection="1">
      <alignment horizontal="center" vertical="center"/>
    </xf>
    <xf numFmtId="0" fontId="13" fillId="0" borderId="6" xfId="0" applyNumberFormat="1" applyFont="1" applyBorder="1" applyAlignment="1" applyProtection="1">
      <alignment horizontal="center" vertical="center"/>
    </xf>
    <xf numFmtId="2" fontId="13" fillId="0" borderId="3" xfId="0" applyNumberFormat="1" applyFont="1" applyBorder="1" applyAlignment="1" applyProtection="1">
      <alignment horizontal="center" wrapText="1"/>
    </xf>
    <xf numFmtId="2" fontId="13" fillId="0" borderId="4" xfId="0" applyNumberFormat="1" applyFont="1" applyBorder="1" applyAlignment="1" applyProtection="1">
      <alignment horizontal="center" wrapText="1"/>
    </xf>
    <xf numFmtId="0" fontId="13" fillId="0" borderId="5" xfId="0" applyNumberFormat="1" applyFont="1" applyBorder="1" applyAlignment="1" applyProtection="1">
      <alignment horizontal="center" vertical="center" wrapText="1"/>
    </xf>
    <xf numFmtId="0" fontId="13" fillId="0" borderId="3" xfId="0" applyNumberFormat="1" applyFont="1" applyBorder="1" applyAlignment="1" applyProtection="1">
      <alignment horizontal="center"/>
    </xf>
    <xf numFmtId="0" fontId="13" fillId="0" borderId="4" xfId="0" applyNumberFormat="1" applyFont="1" applyBorder="1" applyAlignment="1" applyProtection="1">
      <alignment horizontal="center"/>
    </xf>
    <xf numFmtId="0" fontId="34" fillId="0" borderId="5" xfId="0" applyNumberFormat="1" applyFont="1" applyBorder="1" applyAlignment="1" applyProtection="1">
      <alignment horizontal="center" wrapText="1"/>
    </xf>
    <xf numFmtId="1" fontId="34" fillId="0" borderId="5" xfId="0" applyNumberFormat="1" applyFont="1" applyBorder="1" applyAlignment="1" applyProtection="1">
      <alignment horizontal="center" wrapText="1"/>
    </xf>
    <xf numFmtId="1" fontId="34" fillId="0" borderId="5" xfId="0" applyNumberFormat="1" applyFont="1" applyBorder="1" applyAlignment="1" applyProtection="1">
      <alignment horizontal="center"/>
    </xf>
    <xf numFmtId="1" fontId="34" fillId="0" borderId="3" xfId="0" applyNumberFormat="1" applyFont="1" applyBorder="1" applyAlignment="1" applyProtection="1">
      <alignment horizontal="center"/>
    </xf>
    <xf numFmtId="1" fontId="34" fillId="0" borderId="9" xfId="0" applyNumberFormat="1" applyFont="1" applyBorder="1" applyAlignment="1" applyProtection="1">
      <alignment horizontal="center"/>
    </xf>
    <xf numFmtId="1" fontId="34" fillId="0" borderId="4" xfId="0" applyNumberFormat="1" applyFont="1" applyBorder="1" applyAlignment="1" applyProtection="1">
      <alignment horizontal="center"/>
    </xf>
    <xf numFmtId="0" fontId="34" fillId="0" borderId="3" xfId="0" applyNumberFormat="1" applyFont="1" applyBorder="1" applyAlignment="1" applyProtection="1">
      <alignment horizontal="left"/>
    </xf>
    <xf numFmtId="0" fontId="34" fillId="0" borderId="4" xfId="0" applyNumberFormat="1" applyFont="1" applyBorder="1" applyAlignment="1" applyProtection="1">
      <alignment horizontal="left"/>
    </xf>
    <xf numFmtId="0" fontId="34" fillId="0" borderId="0" xfId="0" applyNumberFormat="1" applyFont="1" applyAlignment="1" applyProtection="1">
      <alignment horizontal="center"/>
    </xf>
    <xf numFmtId="0" fontId="34" fillId="0" borderId="2" xfId="0" applyNumberFormat="1" applyFont="1" applyBorder="1" applyAlignment="1" applyProtection="1">
      <alignment horizontal="center" vertical="center" wrapText="1"/>
    </xf>
    <xf numFmtId="0" fontId="34" fillId="0" borderId="14" xfId="0" applyNumberFormat="1" applyFont="1" applyBorder="1" applyAlignment="1" applyProtection="1">
      <alignment horizontal="center" vertical="center" wrapText="1"/>
    </xf>
    <xf numFmtId="0" fontId="34" fillId="0" borderId="6" xfId="0" applyNumberFormat="1" applyFont="1" applyBorder="1" applyAlignment="1" applyProtection="1">
      <alignment horizontal="center" vertical="center" wrapText="1"/>
    </xf>
    <xf numFmtId="0" fontId="34" fillId="0" borderId="2" xfId="0" applyNumberFormat="1" applyFont="1" applyBorder="1" applyAlignment="1" applyProtection="1">
      <alignment horizontal="center" vertical="center"/>
    </xf>
    <xf numFmtId="0" fontId="34" fillId="0" borderId="14" xfId="0" applyNumberFormat="1" applyFont="1" applyBorder="1" applyAlignment="1" applyProtection="1">
      <alignment horizontal="center" vertical="center"/>
    </xf>
    <xf numFmtId="0" fontId="34" fillId="0" borderId="6" xfId="0" applyNumberFormat="1" applyFont="1" applyBorder="1" applyAlignment="1" applyProtection="1">
      <alignment horizontal="center" vertical="center"/>
    </xf>
    <xf numFmtId="0" fontId="34" fillId="0" borderId="4" xfId="0" applyNumberFormat="1" applyFont="1" applyBorder="1" applyAlignment="1" applyProtection="1">
      <alignment horizontal="center" wrapText="1"/>
    </xf>
    <xf numFmtId="0" fontId="34" fillId="0" borderId="1" xfId="0" applyNumberFormat="1" applyFont="1" applyBorder="1" applyAlignment="1" applyProtection="1">
      <alignment horizontal="right"/>
    </xf>
    <xf numFmtId="2" fontId="3" fillId="0" borderId="5" xfId="0" applyNumberFormat="1" applyFont="1" applyBorder="1" applyAlignment="1" applyProtection="1">
      <alignment horizontal="center" wrapText="1"/>
    </xf>
    <xf numFmtId="0" fontId="14" fillId="0" borderId="0" xfId="0" applyNumberFormat="1" applyFont="1" applyAlignment="1" applyProtection="1">
      <alignment horizontal="center"/>
    </xf>
    <xf numFmtId="0" fontId="13" fillId="0" borderId="0" xfId="0" applyNumberFormat="1" applyFont="1" applyAlignment="1" applyProtection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wrapText="1"/>
    </xf>
    <xf numFmtId="0" fontId="6" fillId="0" borderId="14" xfId="0" applyNumberFormat="1" applyFont="1" applyBorder="1" applyAlignment="1" applyProtection="1">
      <alignment horizontal="center" vertical="center" wrapText="1"/>
    </xf>
    <xf numFmtId="0" fontId="6" fillId="0" borderId="6" xfId="0" applyNumberFormat="1" applyFont="1" applyBorder="1" applyAlignment="1" applyProtection="1">
      <alignment horizontal="center" vertical="center" wrapText="1"/>
    </xf>
    <xf numFmtId="0" fontId="6" fillId="0" borderId="5" xfId="0" applyNumberFormat="1" applyFont="1" applyBorder="1" applyAlignment="1" applyProtection="1">
      <alignment horizontal="center" vertical="center"/>
    </xf>
    <xf numFmtId="2" fontId="6" fillId="0" borderId="5" xfId="0" applyNumberFormat="1" applyFont="1" applyBorder="1" applyAlignment="1" applyProtection="1">
      <alignment horizontal="center"/>
    </xf>
    <xf numFmtId="2" fontId="6" fillId="0" borderId="3" xfId="0" applyNumberFormat="1" applyFont="1" applyBorder="1" applyAlignment="1" applyProtection="1">
      <alignment horizontal="center"/>
    </xf>
    <xf numFmtId="2" fontId="6" fillId="0" borderId="9" xfId="0" applyNumberFormat="1" applyFont="1" applyBorder="1" applyAlignment="1" applyProtection="1">
      <alignment horizontal="center"/>
    </xf>
    <xf numFmtId="2" fontId="6" fillId="0" borderId="4" xfId="0" applyNumberFormat="1" applyFont="1" applyBorder="1" applyAlignment="1" applyProtection="1">
      <alignment horizontal="center"/>
    </xf>
    <xf numFmtId="2" fontId="3" fillId="0" borderId="3" xfId="0" applyNumberFormat="1" applyFont="1" applyBorder="1" applyAlignment="1" applyProtection="1">
      <alignment horizontal="center" wrapText="1"/>
    </xf>
    <xf numFmtId="2" fontId="3" fillId="0" borderId="4" xfId="0" applyNumberFormat="1" applyFont="1" applyBorder="1" applyAlignment="1" applyProtection="1">
      <alignment horizontal="center" wrapText="1"/>
    </xf>
    <xf numFmtId="0" fontId="16" fillId="0" borderId="5" xfId="0" applyFont="1" applyFill="1" applyBorder="1" applyAlignment="1">
      <alignment horizontal="center"/>
    </xf>
    <xf numFmtId="0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applyNumberFormat="1" applyFont="1" applyFill="1" applyBorder="1" applyAlignment="1" applyProtection="1">
      <alignment horizontal="center"/>
      <protection locked="0"/>
    </xf>
    <xf numFmtId="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3" fillId="0" borderId="5" xfId="0" applyNumberFormat="1" applyFont="1" applyFill="1" applyBorder="1" applyAlignment="1" applyProtection="1">
      <alignment horizont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/>
      <protection locked="0"/>
    </xf>
    <xf numFmtId="0" fontId="50" fillId="0" borderId="5" xfId="0" applyNumberFormat="1" applyFont="1" applyBorder="1" applyAlignment="1" applyProtection="1">
      <alignment wrapText="1"/>
      <protection locked="0"/>
    </xf>
    <xf numFmtId="1" fontId="47" fillId="2" borderId="5" xfId="0" applyNumberFormat="1" applyFont="1" applyFill="1" applyBorder="1" applyAlignment="1">
      <alignment horizontal="center"/>
    </xf>
    <xf numFmtId="1" fontId="47" fillId="2" borderId="3" xfId="0" applyNumberFormat="1" applyFont="1" applyFill="1" applyBorder="1" applyAlignment="1">
      <alignment horizontal="center"/>
    </xf>
    <xf numFmtId="1" fontId="47" fillId="2" borderId="4" xfId="0" applyNumberFormat="1" applyFont="1" applyFill="1" applyBorder="1" applyAlignment="1">
      <alignment horizontal="center"/>
    </xf>
    <xf numFmtId="1" fontId="47" fillId="2" borderId="5" xfId="0" applyNumberFormat="1" applyFont="1" applyFill="1" applyBorder="1" applyAlignment="1">
      <alignment horizontal="left"/>
    </xf>
    <xf numFmtId="0" fontId="49" fillId="3" borderId="5" xfId="0" applyNumberFormat="1" applyFont="1" applyFill="1" applyBorder="1" applyAlignment="1" applyProtection="1">
      <alignment wrapText="1"/>
      <protection locked="0"/>
    </xf>
    <xf numFmtId="0" fontId="50" fillId="3" borderId="5" xfId="0" applyNumberFormat="1" applyFont="1" applyFill="1" applyBorder="1" applyAlignment="1" applyProtection="1">
      <alignment wrapText="1"/>
      <protection locked="0"/>
    </xf>
    <xf numFmtId="1" fontId="48" fillId="2" borderId="0" xfId="0" applyNumberFormat="1" applyFont="1" applyFill="1" applyAlignment="1">
      <alignment horizontal="center"/>
    </xf>
    <xf numFmtId="1" fontId="52" fillId="2" borderId="0" xfId="0" applyNumberFormat="1" applyFont="1" applyFill="1" applyAlignment="1">
      <alignment horizontal="center"/>
    </xf>
    <xf numFmtId="0" fontId="50" fillId="3" borderId="0" xfId="0" applyNumberFormat="1" applyFont="1" applyFill="1" applyAlignment="1" applyProtection="1">
      <alignment wrapText="1"/>
      <protection locked="0"/>
    </xf>
    <xf numFmtId="0" fontId="57" fillId="0" borderId="5" xfId="0" applyNumberFormat="1" applyFont="1" applyFill="1" applyBorder="1" applyAlignment="1" applyProtection="1">
      <alignment wrapText="1"/>
      <protection locked="0"/>
    </xf>
    <xf numFmtId="1" fontId="54" fillId="0" borderId="5" xfId="0" applyNumberFormat="1" applyFont="1" applyFill="1" applyBorder="1" applyAlignment="1">
      <alignment horizontal="center"/>
    </xf>
    <xf numFmtId="1" fontId="53" fillId="0" borderId="3" xfId="0" applyNumberFormat="1" applyFont="1" applyFill="1" applyBorder="1" applyAlignment="1">
      <alignment horizontal="center"/>
    </xf>
    <xf numFmtId="1" fontId="53" fillId="0" borderId="4" xfId="0" applyNumberFormat="1" applyFont="1" applyFill="1" applyBorder="1" applyAlignment="1">
      <alignment horizontal="center"/>
    </xf>
    <xf numFmtId="0" fontId="55" fillId="0" borderId="5" xfId="0" applyNumberFormat="1" applyFont="1" applyFill="1" applyBorder="1" applyAlignment="1" applyProtection="1">
      <alignment wrapText="1"/>
      <protection locked="0"/>
    </xf>
    <xf numFmtId="0" fontId="56" fillId="0" borderId="5" xfId="0" applyNumberFormat="1" applyFont="1" applyFill="1" applyBorder="1" applyAlignment="1" applyProtection="1">
      <alignment wrapText="1"/>
      <protection locked="0"/>
    </xf>
    <xf numFmtId="0" fontId="18" fillId="0" borderId="7" xfId="0" applyNumberFormat="1" applyFont="1" applyFill="1" applyBorder="1" applyAlignment="1">
      <alignment horizontal="left" wrapText="1"/>
    </xf>
    <xf numFmtId="0" fontId="18" fillId="0" borderId="13" xfId="0" applyNumberFormat="1" applyFont="1" applyFill="1" applyBorder="1" applyAlignment="1">
      <alignment horizontal="left" wrapText="1"/>
    </xf>
    <xf numFmtId="0" fontId="6" fillId="0" borderId="5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 wrapText="1"/>
    </xf>
  </cellXfs>
  <cellStyles count="3">
    <cellStyle name="Excel Built-in Normal" xfId="2"/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5.xml"/><Relationship Id="rId40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3.xml"/><Relationship Id="rId43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wnloads\PMJDY%20PROGRESS%20UM%20report%20%20accounts%20consolidated%20accounts%20%20AS%20ON%2015.03.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uraksha%20Schemes(PMJJBY,%20PMSBY,%20APY)/2017/SURAKSHA%20-%20FEBRUARY%202017/SLBC-CONSOLIDATION-FEB%20%2017%20-%20FINAL%20-%2021.03.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LBC%20FEEDBACK%20REPORT/SLBC%20FEEDBACK%20REPORT%20-%20DEC,%202016/SLBC%20FD%20BK%20DEC%202016-Checked%20with%20me%20-%20PRINT/1.%20FeedBack%20%20DEC%20%2016-data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SLBC%20FEEDBACK%20REPORT/SLBC%20FEEDBACK%20REPORT%20-%20DEC,%202016/SLBC%20FD%20BK%20DEC%202016-Checked%20with%20me%20-%20PRINT/2.LBS-1-%202-3%20-ACP%20PSA%20new%20forma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SLBC%20FEEDBACK%20REPORT/SLBC%20FEEDBACK%20REPORT%20-%20DEC,%202016/SLBC%20FD%20BK%20DEC%202016-Checked%20with%20me%20-%20PRINT/2.LBS-1-%202-3%20-ACP%20PSA%20new%20forma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SLBC%20FEEDBACK%20REPORT/SLBC%20FEEDBACK%20REPORT%20-%20DEC,%202016/SLBC%20FD%20BK%20DEC%202016-Checked%20with%20me%20-%20PRINT/3A.%20GSS%20data%20entry-%20for%20DEC%2016-with%20new%20item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SLBC%20FEEDBACK%20REPORT/SLBC%20FEEDBACK%20REPORT%20-%20DEC,%202016/SLBC%20FD%20BK%20DEC%202016-Checked%20with%20me%20-%20PRINT/4.NPAs%20data%20entry-DEC%20%201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SLBC%20FEEDBACK%20REPORT/SLBC%20FEEDBACK%20REPORT%20-%20DEC,%202016/SLBC%20FD%20BK%20DEC%202016-Checked%20with%20me%20-%20PRINT/10.%20SHG-%20DEC%20%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NARA"/>
      <sheetName val="CORPORATION"/>
      <sheetName val="SYNDICATE"/>
      <sheetName val="SBH"/>
      <sheetName val="SBI"/>
      <sheetName val="SBM"/>
      <sheetName val="VIJAYA"/>
      <sheetName val="allahabad"/>
      <sheetName val="ANDRA"/>
      <sheetName val="BOB"/>
      <sheetName val="BOI"/>
      <sheetName val="BOM"/>
      <sheetName val="CBI"/>
      <sheetName val="DENA"/>
      <sheetName val="INDIAN"/>
      <sheetName val="IOB"/>
      <sheetName val="OBC"/>
      <sheetName val="PNB"/>
      <sheetName val="PSB"/>
      <sheetName val="SBP"/>
      <sheetName val="SBBJ"/>
      <sheetName val="SBT"/>
      <sheetName val="UCO"/>
      <sheetName val="UNION BANK "/>
      <sheetName val="UNITED "/>
      <sheetName val="IDBI"/>
      <sheetName val="BMB"/>
      <sheetName val="KTK"/>
      <sheetName val="ING"/>
      <sheetName val="CSB"/>
      <sheetName val="CUB"/>
      <sheetName val="DHANALAXMI"/>
      <sheetName val="FEDERAL"/>
      <sheetName val="JK"/>
      <sheetName val="KARUR"/>
      <sheetName val="LVB"/>
      <sheetName val="RATNAKAR"/>
      <sheetName val="SIB"/>
      <sheetName val="TNMB"/>
      <sheetName val="INDUSIND"/>
      <sheetName val="HDFC"/>
      <sheetName val="AXIS"/>
      <sheetName val="ICICI"/>
      <sheetName val="KOTAK"/>
      <sheetName val="YES"/>
      <sheetName val="KAVERI"/>
      <sheetName val="PKGB"/>
      <sheetName val="KVGB"/>
      <sheetName val="DIST WISE"/>
      <sheetName val="BANKWISE"/>
    </sheetNames>
    <sheetDataSet>
      <sheetData sheetId="0">
        <row r="4">
          <cell r="C4">
            <v>6036</v>
          </cell>
          <cell r="D4">
            <v>2901</v>
          </cell>
          <cell r="E4">
            <v>2361</v>
          </cell>
          <cell r="F4">
            <v>587</v>
          </cell>
          <cell r="G4">
            <v>11885</v>
          </cell>
          <cell r="H4">
            <v>5989</v>
          </cell>
          <cell r="I4">
            <v>245.2821118</v>
          </cell>
          <cell r="J4">
            <v>1168</v>
          </cell>
          <cell r="K4">
            <v>11031</v>
          </cell>
          <cell r="L4">
            <v>9804</v>
          </cell>
        </row>
        <row r="5">
          <cell r="C5">
            <v>28289</v>
          </cell>
          <cell r="D5">
            <v>0</v>
          </cell>
          <cell r="E5">
            <v>12159</v>
          </cell>
          <cell r="F5">
            <v>0</v>
          </cell>
          <cell r="G5">
            <v>40448</v>
          </cell>
          <cell r="H5">
            <v>16130</v>
          </cell>
          <cell r="I5">
            <v>974.31839500000001</v>
          </cell>
          <cell r="J5">
            <v>4750</v>
          </cell>
          <cell r="K5">
            <v>27490</v>
          </cell>
          <cell r="L5">
            <v>24433</v>
          </cell>
        </row>
        <row r="6">
          <cell r="C6">
            <v>11703</v>
          </cell>
          <cell r="D6">
            <v>133755</v>
          </cell>
          <cell r="E6">
            <v>3944</v>
          </cell>
          <cell r="F6">
            <v>39343</v>
          </cell>
          <cell r="G6">
            <v>188745</v>
          </cell>
          <cell r="H6">
            <v>102171</v>
          </cell>
          <cell r="I6">
            <v>5401.4076885000004</v>
          </cell>
          <cell r="J6">
            <v>30452</v>
          </cell>
          <cell r="K6">
            <v>143287</v>
          </cell>
          <cell r="L6">
            <v>127353</v>
          </cell>
        </row>
        <row r="7">
          <cell r="C7">
            <v>39553</v>
          </cell>
          <cell r="D7">
            <v>13786</v>
          </cell>
          <cell r="E7">
            <v>12088</v>
          </cell>
          <cell r="F7">
            <v>1992</v>
          </cell>
          <cell r="G7">
            <v>67419</v>
          </cell>
          <cell r="H7">
            <v>39259</v>
          </cell>
          <cell r="I7">
            <v>1392.76947</v>
          </cell>
          <cell r="J7">
            <v>10018</v>
          </cell>
          <cell r="K7">
            <v>51743</v>
          </cell>
          <cell r="L7">
            <v>45989</v>
          </cell>
        </row>
        <row r="8">
          <cell r="C8">
            <v>4361</v>
          </cell>
          <cell r="D8">
            <v>7588</v>
          </cell>
          <cell r="E8">
            <v>981</v>
          </cell>
          <cell r="F8">
            <v>1980</v>
          </cell>
          <cell r="G8">
            <v>14910</v>
          </cell>
          <cell r="H8">
            <v>8988</v>
          </cell>
          <cell r="I8">
            <v>315.06432219999999</v>
          </cell>
          <cell r="J8">
            <v>3024</v>
          </cell>
          <cell r="K8">
            <v>11592</v>
          </cell>
          <cell r="L8">
            <v>10303</v>
          </cell>
        </row>
        <row r="9">
          <cell r="C9">
            <v>18069</v>
          </cell>
          <cell r="D9">
            <v>4552</v>
          </cell>
          <cell r="E9">
            <v>6724</v>
          </cell>
          <cell r="F9">
            <v>789</v>
          </cell>
          <cell r="G9">
            <v>30134</v>
          </cell>
          <cell r="H9">
            <v>15108</v>
          </cell>
          <cell r="I9">
            <v>536.51032290000001</v>
          </cell>
          <cell r="J9">
            <v>4022</v>
          </cell>
          <cell r="K9">
            <v>21948</v>
          </cell>
          <cell r="L9">
            <v>19507</v>
          </cell>
        </row>
        <row r="10">
          <cell r="C10">
            <v>11536</v>
          </cell>
          <cell r="D10">
            <v>1327</v>
          </cell>
          <cell r="E10">
            <v>4760</v>
          </cell>
          <cell r="F10">
            <v>199</v>
          </cell>
          <cell r="G10">
            <v>17822</v>
          </cell>
          <cell r="H10">
            <v>7904</v>
          </cell>
          <cell r="I10">
            <v>341.34320149999996</v>
          </cell>
          <cell r="J10">
            <v>2787</v>
          </cell>
          <cell r="K10">
            <v>10637</v>
          </cell>
          <cell r="L10">
            <v>9454</v>
          </cell>
        </row>
        <row r="11">
          <cell r="C11">
            <v>16756</v>
          </cell>
          <cell r="D11">
            <v>0</v>
          </cell>
          <cell r="E11">
            <v>4204</v>
          </cell>
          <cell r="F11">
            <v>0</v>
          </cell>
          <cell r="G11">
            <v>20960</v>
          </cell>
          <cell r="H11">
            <v>12552</v>
          </cell>
          <cell r="I11">
            <v>432.02505780000001</v>
          </cell>
          <cell r="J11">
            <v>821</v>
          </cell>
          <cell r="K11">
            <v>16459</v>
          </cell>
          <cell r="L11">
            <v>14629</v>
          </cell>
        </row>
        <row r="12">
          <cell r="C12">
            <v>39452</v>
          </cell>
          <cell r="D12">
            <v>0</v>
          </cell>
          <cell r="E12">
            <v>16946</v>
          </cell>
          <cell r="F12">
            <v>0</v>
          </cell>
          <cell r="G12">
            <v>56398</v>
          </cell>
          <cell r="H12">
            <v>22506</v>
          </cell>
          <cell r="I12">
            <v>1330.5827039000001</v>
          </cell>
          <cell r="J12">
            <v>5429</v>
          </cell>
          <cell r="K12">
            <v>38559</v>
          </cell>
          <cell r="L12">
            <v>34271</v>
          </cell>
        </row>
        <row r="13">
          <cell r="C13">
            <v>36616</v>
          </cell>
          <cell r="D13">
            <v>7375</v>
          </cell>
          <cell r="E13">
            <v>9106</v>
          </cell>
          <cell r="F13">
            <v>1171</v>
          </cell>
          <cell r="G13">
            <v>54268</v>
          </cell>
          <cell r="H13">
            <v>33714</v>
          </cell>
          <cell r="I13">
            <v>1638.7444058999999</v>
          </cell>
          <cell r="J13">
            <v>4845</v>
          </cell>
          <cell r="K13">
            <v>42676</v>
          </cell>
          <cell r="L13">
            <v>37930</v>
          </cell>
        </row>
        <row r="14">
          <cell r="C14">
            <v>74816</v>
          </cell>
          <cell r="D14">
            <v>14776</v>
          </cell>
          <cell r="E14">
            <v>25936</v>
          </cell>
          <cell r="F14">
            <v>3657</v>
          </cell>
          <cell r="G14">
            <v>119185</v>
          </cell>
          <cell r="H14">
            <v>59999</v>
          </cell>
          <cell r="I14">
            <v>856.19922450000001</v>
          </cell>
          <cell r="J14">
            <v>49085</v>
          </cell>
          <cell r="K14">
            <v>78571</v>
          </cell>
          <cell r="L14">
            <v>69834</v>
          </cell>
        </row>
        <row r="15">
          <cell r="C15">
            <v>37882</v>
          </cell>
          <cell r="D15">
            <v>11482</v>
          </cell>
          <cell r="E15">
            <v>10779</v>
          </cell>
          <cell r="F15">
            <v>3119</v>
          </cell>
          <cell r="G15">
            <v>63262</v>
          </cell>
          <cell r="H15">
            <v>35466</v>
          </cell>
          <cell r="I15">
            <v>2054.1940546999999</v>
          </cell>
          <cell r="J15">
            <v>6226</v>
          </cell>
          <cell r="K15">
            <v>47141</v>
          </cell>
          <cell r="L15">
            <v>41899</v>
          </cell>
        </row>
        <row r="16">
          <cell r="C16">
            <v>46794</v>
          </cell>
          <cell r="D16">
            <v>14830</v>
          </cell>
          <cell r="E16">
            <v>18255</v>
          </cell>
          <cell r="F16">
            <v>5252</v>
          </cell>
          <cell r="G16">
            <v>85131</v>
          </cell>
          <cell r="H16">
            <v>38117</v>
          </cell>
          <cell r="I16">
            <v>1392.4054077000001</v>
          </cell>
          <cell r="J16">
            <v>5031</v>
          </cell>
          <cell r="K16">
            <v>60379</v>
          </cell>
          <cell r="L16">
            <v>53665</v>
          </cell>
        </row>
        <row r="17">
          <cell r="C17">
            <v>8696</v>
          </cell>
          <cell r="D17">
            <v>9894</v>
          </cell>
          <cell r="E17">
            <v>1488</v>
          </cell>
          <cell r="F17">
            <v>1706</v>
          </cell>
          <cell r="G17">
            <v>21784</v>
          </cell>
          <cell r="H17">
            <v>15396</v>
          </cell>
          <cell r="I17">
            <v>427.76795450000003</v>
          </cell>
          <cell r="J17">
            <v>4504</v>
          </cell>
          <cell r="K17">
            <v>18085</v>
          </cell>
          <cell r="L17">
            <v>16074</v>
          </cell>
        </row>
        <row r="18">
          <cell r="C18">
            <v>17665</v>
          </cell>
          <cell r="D18">
            <v>2351</v>
          </cell>
          <cell r="E18">
            <v>5465</v>
          </cell>
          <cell r="F18">
            <v>332</v>
          </cell>
          <cell r="G18">
            <v>25813</v>
          </cell>
          <cell r="H18">
            <v>14219</v>
          </cell>
          <cell r="I18">
            <v>428.26367020000004</v>
          </cell>
          <cell r="J18">
            <v>1756</v>
          </cell>
          <cell r="K18">
            <v>19492</v>
          </cell>
          <cell r="L18">
            <v>17324</v>
          </cell>
        </row>
        <row r="19">
          <cell r="C19">
            <v>15354</v>
          </cell>
          <cell r="D19">
            <v>5924</v>
          </cell>
          <cell r="E19">
            <v>5911</v>
          </cell>
          <cell r="F19">
            <v>1492</v>
          </cell>
          <cell r="G19">
            <v>28681</v>
          </cell>
          <cell r="H19">
            <v>13875</v>
          </cell>
          <cell r="I19">
            <v>813.3924753</v>
          </cell>
          <cell r="J19">
            <v>2713</v>
          </cell>
          <cell r="K19">
            <v>20151</v>
          </cell>
          <cell r="L19">
            <v>17910</v>
          </cell>
        </row>
        <row r="20">
          <cell r="C20">
            <v>65418</v>
          </cell>
          <cell r="D20">
            <v>8474</v>
          </cell>
          <cell r="E20">
            <v>15685</v>
          </cell>
          <cell r="F20">
            <v>1681</v>
          </cell>
          <cell r="G20">
            <v>91258</v>
          </cell>
          <cell r="H20">
            <v>56526</v>
          </cell>
          <cell r="I20">
            <v>2388.3594493000001</v>
          </cell>
          <cell r="J20">
            <v>3395</v>
          </cell>
          <cell r="K20">
            <v>72968</v>
          </cell>
          <cell r="L20">
            <v>64854</v>
          </cell>
        </row>
        <row r="21">
          <cell r="C21">
            <v>30481</v>
          </cell>
          <cell r="D21">
            <v>2969</v>
          </cell>
          <cell r="E21">
            <v>8983</v>
          </cell>
          <cell r="F21">
            <v>1400</v>
          </cell>
          <cell r="G21">
            <v>43833</v>
          </cell>
          <cell r="H21">
            <v>23067</v>
          </cell>
          <cell r="I21">
            <v>861.35946450000006</v>
          </cell>
          <cell r="J21">
            <v>7108</v>
          </cell>
          <cell r="K21">
            <v>32389</v>
          </cell>
          <cell r="L21">
            <v>28787</v>
          </cell>
        </row>
        <row r="22">
          <cell r="C22">
            <v>19556</v>
          </cell>
          <cell r="D22">
            <v>0</v>
          </cell>
          <cell r="E22">
            <v>7559</v>
          </cell>
          <cell r="F22">
            <v>0</v>
          </cell>
          <cell r="G22">
            <v>27115</v>
          </cell>
          <cell r="H22">
            <v>11997</v>
          </cell>
          <cell r="I22">
            <v>607.43643499999996</v>
          </cell>
          <cell r="J22">
            <v>2094</v>
          </cell>
          <cell r="K22">
            <v>18990</v>
          </cell>
          <cell r="L22">
            <v>16878</v>
          </cell>
        </row>
        <row r="23">
          <cell r="C23">
            <v>26293</v>
          </cell>
          <cell r="D23">
            <v>5372</v>
          </cell>
          <cell r="E23">
            <v>11621</v>
          </cell>
          <cell r="F23">
            <v>1854</v>
          </cell>
          <cell r="G23">
            <v>45140</v>
          </cell>
          <cell r="H23">
            <v>18190</v>
          </cell>
          <cell r="I23">
            <v>1131.2824123999999</v>
          </cell>
          <cell r="J23">
            <v>6322</v>
          </cell>
          <cell r="K23">
            <v>31196</v>
          </cell>
          <cell r="L23">
            <v>27727</v>
          </cell>
        </row>
        <row r="24">
          <cell r="C24">
            <v>3239</v>
          </cell>
          <cell r="D24">
            <v>1109</v>
          </cell>
          <cell r="E24">
            <v>1071</v>
          </cell>
          <cell r="F24">
            <v>272</v>
          </cell>
          <cell r="G24">
            <v>5691</v>
          </cell>
          <cell r="H24">
            <v>3005</v>
          </cell>
          <cell r="I24">
            <v>91.195035600000011</v>
          </cell>
          <cell r="J24">
            <v>1033</v>
          </cell>
          <cell r="K24">
            <v>4113</v>
          </cell>
          <cell r="L24">
            <v>3656</v>
          </cell>
        </row>
        <row r="25">
          <cell r="C25">
            <v>16863</v>
          </cell>
          <cell r="D25">
            <v>2872</v>
          </cell>
          <cell r="E25">
            <v>5490</v>
          </cell>
          <cell r="F25">
            <v>584</v>
          </cell>
          <cell r="G25">
            <v>25809</v>
          </cell>
          <cell r="H25">
            <v>13661</v>
          </cell>
          <cell r="I25">
            <v>650.83841949999999</v>
          </cell>
          <cell r="J25">
            <v>1878</v>
          </cell>
          <cell r="K25">
            <v>19552</v>
          </cell>
          <cell r="L25">
            <v>17378</v>
          </cell>
        </row>
        <row r="26">
          <cell r="C26">
            <v>52163</v>
          </cell>
          <cell r="D26">
            <v>27691</v>
          </cell>
          <cell r="E26">
            <v>4661</v>
          </cell>
          <cell r="F26">
            <v>2916</v>
          </cell>
          <cell r="G26">
            <v>87431</v>
          </cell>
          <cell r="H26">
            <v>72277</v>
          </cell>
          <cell r="I26">
            <v>1461.5784190000002</v>
          </cell>
          <cell r="J26">
            <v>5736</v>
          </cell>
          <cell r="K26">
            <v>78052</v>
          </cell>
          <cell r="L26">
            <v>69373</v>
          </cell>
        </row>
        <row r="27">
          <cell r="C27">
            <v>5647</v>
          </cell>
          <cell r="D27">
            <v>3598</v>
          </cell>
          <cell r="E27">
            <v>2314</v>
          </cell>
          <cell r="F27">
            <v>747</v>
          </cell>
          <cell r="G27">
            <v>12306</v>
          </cell>
          <cell r="H27">
            <v>6184</v>
          </cell>
          <cell r="I27">
            <v>259.59945550000003</v>
          </cell>
          <cell r="J27">
            <v>1141</v>
          </cell>
          <cell r="K27">
            <v>8788</v>
          </cell>
          <cell r="L27">
            <v>7811</v>
          </cell>
        </row>
        <row r="28">
          <cell r="C28">
            <v>19008</v>
          </cell>
          <cell r="D28">
            <v>0</v>
          </cell>
          <cell r="E28">
            <v>8482</v>
          </cell>
          <cell r="F28">
            <v>0</v>
          </cell>
          <cell r="G28">
            <v>27490</v>
          </cell>
          <cell r="H28">
            <v>10526</v>
          </cell>
          <cell r="I28">
            <v>553.90524719999996</v>
          </cell>
          <cell r="J28">
            <v>2176</v>
          </cell>
          <cell r="K28">
            <v>18905</v>
          </cell>
          <cell r="L28">
            <v>16803</v>
          </cell>
        </row>
        <row r="29">
          <cell r="C29">
            <v>76057</v>
          </cell>
          <cell r="D29">
            <v>25252</v>
          </cell>
          <cell r="E29">
            <v>27797</v>
          </cell>
          <cell r="F29">
            <v>7613</v>
          </cell>
          <cell r="G29">
            <v>136719</v>
          </cell>
          <cell r="H29">
            <v>65899</v>
          </cell>
          <cell r="I29">
            <v>3044.6321323000002</v>
          </cell>
          <cell r="J29">
            <v>7726</v>
          </cell>
          <cell r="K29">
            <v>99691</v>
          </cell>
          <cell r="L29">
            <v>88605</v>
          </cell>
        </row>
        <row r="30">
          <cell r="C30">
            <v>31372</v>
          </cell>
          <cell r="D30">
            <v>4953</v>
          </cell>
          <cell r="E30">
            <v>3918</v>
          </cell>
          <cell r="F30">
            <v>550</v>
          </cell>
          <cell r="G30">
            <v>40793</v>
          </cell>
          <cell r="H30">
            <v>31857</v>
          </cell>
          <cell r="I30">
            <v>935.26860849999991</v>
          </cell>
          <cell r="J30">
            <v>3601</v>
          </cell>
          <cell r="K30">
            <v>35891</v>
          </cell>
          <cell r="L30">
            <v>31900</v>
          </cell>
        </row>
        <row r="31">
          <cell r="C31">
            <v>17347</v>
          </cell>
          <cell r="D31">
            <v>3193</v>
          </cell>
          <cell r="E31">
            <v>3494</v>
          </cell>
          <cell r="F31">
            <v>500</v>
          </cell>
          <cell r="G31">
            <v>24534</v>
          </cell>
          <cell r="H31">
            <v>16546</v>
          </cell>
          <cell r="I31">
            <v>692.71103920000007</v>
          </cell>
          <cell r="J31">
            <v>2294</v>
          </cell>
          <cell r="K31">
            <v>20145</v>
          </cell>
          <cell r="L31">
            <v>17905</v>
          </cell>
        </row>
        <row r="32">
          <cell r="C32">
            <v>32399</v>
          </cell>
          <cell r="D32">
            <v>0</v>
          </cell>
          <cell r="E32">
            <v>8695</v>
          </cell>
          <cell r="F32">
            <v>0</v>
          </cell>
          <cell r="G32">
            <v>41094</v>
          </cell>
          <cell r="H32">
            <v>23704</v>
          </cell>
          <cell r="I32">
            <v>1100.6514491</v>
          </cell>
          <cell r="J32">
            <v>5330</v>
          </cell>
          <cell r="K32">
            <v>31961</v>
          </cell>
          <cell r="L32">
            <v>28407</v>
          </cell>
        </row>
        <row r="33">
          <cell r="C33">
            <v>8051</v>
          </cell>
          <cell r="D33">
            <v>0</v>
          </cell>
          <cell r="E33">
            <v>3213</v>
          </cell>
          <cell r="F33">
            <v>0</v>
          </cell>
          <cell r="G33">
            <v>11264</v>
          </cell>
          <cell r="H33">
            <v>4838</v>
          </cell>
          <cell r="I33">
            <v>164.07379829999999</v>
          </cell>
          <cell r="J33">
            <v>1940</v>
          </cell>
          <cell r="K33">
            <v>7614</v>
          </cell>
          <cell r="L33">
            <v>6767</v>
          </cell>
        </row>
        <row r="34">
          <cell r="C34">
            <v>817472</v>
          </cell>
          <cell r="D34">
            <v>316024</v>
          </cell>
          <cell r="E34">
            <v>254090</v>
          </cell>
          <cell r="F34">
            <v>79736</v>
          </cell>
          <cell r="G34">
            <v>1467322</v>
          </cell>
          <cell r="H34">
            <v>799670</v>
          </cell>
          <cell r="I34">
            <v>32523.161831800007</v>
          </cell>
          <cell r="J34">
            <v>188405</v>
          </cell>
          <cell r="K34">
            <v>1099496</v>
          </cell>
          <cell r="L34">
            <v>977230</v>
          </cell>
        </row>
      </sheetData>
      <sheetData sheetId="1">
        <row r="4">
          <cell r="C4">
            <v>603</v>
          </cell>
          <cell r="D4">
            <v>980</v>
          </cell>
          <cell r="E4">
            <v>16295</v>
          </cell>
          <cell r="F4">
            <v>6177</v>
          </cell>
          <cell r="G4">
            <v>24055</v>
          </cell>
          <cell r="H4">
            <v>13875</v>
          </cell>
          <cell r="I4">
            <v>422.83</v>
          </cell>
          <cell r="J4">
            <v>7822</v>
          </cell>
          <cell r="K4">
            <v>23447</v>
          </cell>
          <cell r="L4">
            <v>14153</v>
          </cell>
        </row>
        <row r="5">
          <cell r="C5">
            <v>97</v>
          </cell>
          <cell r="D5">
            <v>115</v>
          </cell>
          <cell r="E5">
            <v>10386</v>
          </cell>
          <cell r="F5">
            <v>3373</v>
          </cell>
          <cell r="G5">
            <v>13971</v>
          </cell>
          <cell r="H5">
            <v>9660</v>
          </cell>
          <cell r="I5">
            <v>506.94</v>
          </cell>
          <cell r="J5">
            <v>1826</v>
          </cell>
          <cell r="K5">
            <v>13506</v>
          </cell>
          <cell r="L5">
            <v>8389</v>
          </cell>
        </row>
        <row r="6">
          <cell r="C6">
            <v>101</v>
          </cell>
          <cell r="D6">
            <v>76</v>
          </cell>
          <cell r="E6">
            <v>10958</v>
          </cell>
          <cell r="F6">
            <v>74580</v>
          </cell>
          <cell r="G6">
            <v>85715</v>
          </cell>
          <cell r="H6">
            <v>58984</v>
          </cell>
          <cell r="I6">
            <v>3772.31</v>
          </cell>
          <cell r="J6">
            <v>17743</v>
          </cell>
          <cell r="K6">
            <v>85191</v>
          </cell>
          <cell r="L6">
            <v>52095</v>
          </cell>
        </row>
        <row r="7">
          <cell r="C7">
            <v>46</v>
          </cell>
          <cell r="D7">
            <v>101</v>
          </cell>
          <cell r="E7">
            <v>48390</v>
          </cell>
          <cell r="F7">
            <v>13176</v>
          </cell>
          <cell r="G7">
            <v>61713</v>
          </cell>
          <cell r="H7">
            <v>43936</v>
          </cell>
          <cell r="I7">
            <v>933.56</v>
          </cell>
          <cell r="J7">
            <v>8095</v>
          </cell>
          <cell r="K7">
            <v>60018</v>
          </cell>
          <cell r="L7">
            <v>36539</v>
          </cell>
        </row>
        <row r="8">
          <cell r="C8">
            <v>42</v>
          </cell>
          <cell r="D8">
            <v>3</v>
          </cell>
          <cell r="E8">
            <v>6386</v>
          </cell>
          <cell r="F8">
            <v>7929</v>
          </cell>
          <cell r="G8">
            <v>14360</v>
          </cell>
          <cell r="H8">
            <v>10205</v>
          </cell>
          <cell r="I8">
            <v>231.56</v>
          </cell>
          <cell r="J8">
            <v>2618</v>
          </cell>
          <cell r="K8">
            <v>13281</v>
          </cell>
          <cell r="L8">
            <v>8243</v>
          </cell>
        </row>
        <row r="9">
          <cell r="C9">
            <v>0</v>
          </cell>
          <cell r="D9">
            <v>0</v>
          </cell>
          <cell r="E9">
            <v>3277</v>
          </cell>
          <cell r="F9">
            <v>898</v>
          </cell>
          <cell r="G9">
            <v>4175</v>
          </cell>
          <cell r="H9">
            <v>2630</v>
          </cell>
          <cell r="I9">
            <v>62.22</v>
          </cell>
          <cell r="J9">
            <v>1400</v>
          </cell>
          <cell r="K9">
            <v>4077</v>
          </cell>
          <cell r="L9">
            <v>2489</v>
          </cell>
        </row>
        <row r="10">
          <cell r="C10">
            <v>204</v>
          </cell>
          <cell r="D10">
            <v>54</v>
          </cell>
          <cell r="E10">
            <v>548</v>
          </cell>
          <cell r="F10">
            <v>5255</v>
          </cell>
          <cell r="G10">
            <v>6061</v>
          </cell>
          <cell r="H10">
            <v>4161</v>
          </cell>
          <cell r="I10">
            <v>80.790000000000006</v>
          </cell>
          <cell r="J10">
            <v>2230</v>
          </cell>
          <cell r="K10">
            <v>5897</v>
          </cell>
          <cell r="L10">
            <v>3599</v>
          </cell>
        </row>
        <row r="11">
          <cell r="C11">
            <v>247</v>
          </cell>
          <cell r="D11">
            <v>299</v>
          </cell>
          <cell r="E11">
            <v>3137</v>
          </cell>
          <cell r="F11">
            <v>2021</v>
          </cell>
          <cell r="G11">
            <v>5704</v>
          </cell>
          <cell r="H11">
            <v>3804</v>
          </cell>
          <cell r="I11">
            <v>189.51</v>
          </cell>
          <cell r="J11">
            <v>337</v>
          </cell>
          <cell r="K11">
            <v>5623</v>
          </cell>
          <cell r="L11">
            <v>3481</v>
          </cell>
        </row>
        <row r="12">
          <cell r="C12">
            <v>25</v>
          </cell>
          <cell r="D12">
            <v>147</v>
          </cell>
          <cell r="E12">
            <v>5893</v>
          </cell>
          <cell r="F12">
            <v>5277</v>
          </cell>
          <cell r="G12">
            <v>11342</v>
          </cell>
          <cell r="H12">
            <v>5545</v>
          </cell>
          <cell r="I12">
            <v>191.15</v>
          </cell>
          <cell r="J12">
            <v>3485</v>
          </cell>
          <cell r="K12">
            <v>10903</v>
          </cell>
          <cell r="L12">
            <v>6751</v>
          </cell>
        </row>
        <row r="13">
          <cell r="C13">
            <v>681</v>
          </cell>
          <cell r="D13">
            <v>427</v>
          </cell>
          <cell r="E13">
            <v>13187</v>
          </cell>
          <cell r="F13">
            <v>3169</v>
          </cell>
          <cell r="G13">
            <v>17464</v>
          </cell>
          <cell r="H13">
            <v>11123</v>
          </cell>
          <cell r="I13">
            <v>573.41</v>
          </cell>
          <cell r="J13">
            <v>2469</v>
          </cell>
          <cell r="K13">
            <v>17243</v>
          </cell>
          <cell r="L13">
            <v>10521</v>
          </cell>
        </row>
        <row r="14">
          <cell r="C14">
            <v>3</v>
          </cell>
          <cell r="D14">
            <v>37</v>
          </cell>
          <cell r="E14">
            <v>2269</v>
          </cell>
          <cell r="F14">
            <v>5574</v>
          </cell>
          <cell r="G14">
            <v>7883</v>
          </cell>
          <cell r="H14">
            <v>6006</v>
          </cell>
          <cell r="I14">
            <v>224.42</v>
          </cell>
          <cell r="J14">
            <v>1166</v>
          </cell>
          <cell r="K14">
            <v>7801</v>
          </cell>
          <cell r="L14">
            <v>4842</v>
          </cell>
        </row>
        <row r="15">
          <cell r="C15">
            <v>265</v>
          </cell>
          <cell r="D15">
            <v>296</v>
          </cell>
          <cell r="E15">
            <v>24486</v>
          </cell>
          <cell r="F15">
            <v>19902</v>
          </cell>
          <cell r="G15">
            <v>44949</v>
          </cell>
          <cell r="H15">
            <v>33964</v>
          </cell>
          <cell r="I15">
            <v>1456.86</v>
          </cell>
          <cell r="J15">
            <v>6491</v>
          </cell>
          <cell r="K15">
            <v>44545</v>
          </cell>
          <cell r="L15">
            <v>27752</v>
          </cell>
        </row>
        <row r="16">
          <cell r="C16">
            <v>41</v>
          </cell>
          <cell r="D16">
            <v>55</v>
          </cell>
          <cell r="E16">
            <v>6438</v>
          </cell>
          <cell r="F16">
            <v>3720</v>
          </cell>
          <cell r="G16">
            <v>10254</v>
          </cell>
          <cell r="H16">
            <v>7460</v>
          </cell>
          <cell r="I16">
            <v>270.12</v>
          </cell>
          <cell r="J16">
            <v>568</v>
          </cell>
          <cell r="K16">
            <v>10201</v>
          </cell>
          <cell r="L16">
            <v>6341</v>
          </cell>
        </row>
        <row r="17">
          <cell r="C17">
            <v>19</v>
          </cell>
          <cell r="D17">
            <v>4</v>
          </cell>
          <cell r="E17">
            <v>8751</v>
          </cell>
          <cell r="F17">
            <v>10389</v>
          </cell>
          <cell r="G17">
            <v>19163</v>
          </cell>
          <cell r="H17">
            <v>16661</v>
          </cell>
          <cell r="I17">
            <v>499.99</v>
          </cell>
          <cell r="J17">
            <v>3150</v>
          </cell>
          <cell r="K17">
            <v>18969</v>
          </cell>
          <cell r="L17">
            <v>11615</v>
          </cell>
        </row>
        <row r="18">
          <cell r="C18">
            <v>7</v>
          </cell>
          <cell r="D18">
            <v>9</v>
          </cell>
          <cell r="E18">
            <v>3078</v>
          </cell>
          <cell r="F18">
            <v>6669</v>
          </cell>
          <cell r="G18">
            <v>9763</v>
          </cell>
          <cell r="H18">
            <v>6775</v>
          </cell>
          <cell r="I18">
            <v>173.36</v>
          </cell>
          <cell r="J18">
            <v>1509</v>
          </cell>
          <cell r="K18">
            <v>8964</v>
          </cell>
          <cell r="L18">
            <v>5557</v>
          </cell>
        </row>
        <row r="19">
          <cell r="C19">
            <v>1</v>
          </cell>
          <cell r="D19">
            <v>1</v>
          </cell>
          <cell r="E19">
            <v>3134</v>
          </cell>
          <cell r="F19">
            <v>4794</v>
          </cell>
          <cell r="G19">
            <v>7930</v>
          </cell>
          <cell r="H19">
            <v>5150</v>
          </cell>
          <cell r="I19">
            <v>190.61</v>
          </cell>
          <cell r="J19">
            <v>1117</v>
          </cell>
          <cell r="K19">
            <v>7555</v>
          </cell>
          <cell r="L19">
            <v>4692</v>
          </cell>
        </row>
        <row r="20">
          <cell r="C20">
            <v>4</v>
          </cell>
          <cell r="D20">
            <v>92</v>
          </cell>
          <cell r="E20">
            <v>21710</v>
          </cell>
          <cell r="F20">
            <v>2307</v>
          </cell>
          <cell r="G20">
            <v>24113</v>
          </cell>
          <cell r="H20">
            <v>17605</v>
          </cell>
          <cell r="I20">
            <v>748.13</v>
          </cell>
          <cell r="J20">
            <v>6255</v>
          </cell>
          <cell r="K20">
            <v>23867</v>
          </cell>
          <cell r="L20">
            <v>14859</v>
          </cell>
        </row>
        <row r="21">
          <cell r="C21">
            <v>26</v>
          </cell>
          <cell r="D21">
            <v>3</v>
          </cell>
          <cell r="E21">
            <v>11637</v>
          </cell>
          <cell r="F21">
            <v>4670</v>
          </cell>
          <cell r="G21">
            <v>16336</v>
          </cell>
          <cell r="H21">
            <v>9935</v>
          </cell>
          <cell r="I21">
            <v>321.68</v>
          </cell>
          <cell r="J21">
            <v>3927</v>
          </cell>
          <cell r="K21">
            <v>16208</v>
          </cell>
          <cell r="L21">
            <v>3849</v>
          </cell>
        </row>
        <row r="22">
          <cell r="C22">
            <v>412</v>
          </cell>
          <cell r="D22">
            <v>1102</v>
          </cell>
          <cell r="E22">
            <v>11656</v>
          </cell>
          <cell r="F22">
            <v>2688</v>
          </cell>
          <cell r="G22">
            <v>15858</v>
          </cell>
          <cell r="H22">
            <v>9260</v>
          </cell>
          <cell r="I22">
            <v>512.9</v>
          </cell>
          <cell r="J22">
            <v>3679</v>
          </cell>
          <cell r="K22">
            <v>15445</v>
          </cell>
          <cell r="L22">
            <v>9711</v>
          </cell>
        </row>
        <row r="23">
          <cell r="C23">
            <v>0</v>
          </cell>
          <cell r="D23">
            <v>0</v>
          </cell>
          <cell r="E23">
            <v>5074</v>
          </cell>
          <cell r="F23">
            <v>9878</v>
          </cell>
          <cell r="G23">
            <v>14952</v>
          </cell>
          <cell r="H23">
            <v>9693</v>
          </cell>
          <cell r="I23">
            <v>164.36</v>
          </cell>
          <cell r="J23">
            <v>5487</v>
          </cell>
          <cell r="K23">
            <v>14359</v>
          </cell>
          <cell r="L23">
            <v>8873</v>
          </cell>
        </row>
        <row r="24">
          <cell r="C24">
            <v>1</v>
          </cell>
          <cell r="D24">
            <v>1</v>
          </cell>
          <cell r="E24">
            <v>2195</v>
          </cell>
          <cell r="F24">
            <v>3676</v>
          </cell>
          <cell r="G24">
            <v>5873</v>
          </cell>
          <cell r="H24">
            <v>4475</v>
          </cell>
          <cell r="I24">
            <v>183.83</v>
          </cell>
          <cell r="J24">
            <v>989</v>
          </cell>
          <cell r="K24">
            <v>5752</v>
          </cell>
          <cell r="L24">
            <v>3465</v>
          </cell>
        </row>
        <row r="25">
          <cell r="C25">
            <v>117</v>
          </cell>
          <cell r="D25">
            <v>998</v>
          </cell>
          <cell r="E25">
            <v>4623</v>
          </cell>
          <cell r="F25">
            <v>3008</v>
          </cell>
          <cell r="G25">
            <v>8746</v>
          </cell>
          <cell r="H25">
            <v>5261</v>
          </cell>
          <cell r="I25">
            <v>248.33</v>
          </cell>
          <cell r="J25">
            <v>2940</v>
          </cell>
          <cell r="K25">
            <v>8498</v>
          </cell>
          <cell r="L25">
            <v>5279</v>
          </cell>
        </row>
        <row r="26">
          <cell r="C26">
            <v>133</v>
          </cell>
          <cell r="D26">
            <v>149</v>
          </cell>
          <cell r="E26">
            <v>5208</v>
          </cell>
          <cell r="F26">
            <v>10203</v>
          </cell>
          <cell r="G26">
            <v>15693</v>
          </cell>
          <cell r="H26">
            <v>13897</v>
          </cell>
          <cell r="I26">
            <v>327.62</v>
          </cell>
          <cell r="J26">
            <v>4984</v>
          </cell>
          <cell r="K26">
            <v>15491</v>
          </cell>
          <cell r="L26">
            <v>9721</v>
          </cell>
        </row>
        <row r="27">
          <cell r="C27">
            <v>36</v>
          </cell>
          <cell r="D27">
            <v>29</v>
          </cell>
          <cell r="E27">
            <v>5924</v>
          </cell>
          <cell r="F27">
            <v>1686</v>
          </cell>
          <cell r="G27">
            <v>7675</v>
          </cell>
          <cell r="H27">
            <v>3724</v>
          </cell>
          <cell r="I27">
            <v>136.16</v>
          </cell>
          <cell r="J27">
            <v>1279</v>
          </cell>
          <cell r="K27">
            <v>7521</v>
          </cell>
          <cell r="L27">
            <v>4502</v>
          </cell>
        </row>
        <row r="28">
          <cell r="C28">
            <v>372</v>
          </cell>
          <cell r="D28">
            <v>452</v>
          </cell>
          <cell r="E28">
            <v>26469</v>
          </cell>
          <cell r="F28">
            <v>10465</v>
          </cell>
          <cell r="G28">
            <v>37758</v>
          </cell>
          <cell r="H28">
            <v>10465</v>
          </cell>
          <cell r="I28">
            <v>773.99</v>
          </cell>
          <cell r="J28">
            <v>6792</v>
          </cell>
          <cell r="K28">
            <v>37736</v>
          </cell>
          <cell r="L28">
            <v>23567</v>
          </cell>
        </row>
        <row r="29">
          <cell r="C29">
            <v>20</v>
          </cell>
          <cell r="D29">
            <v>59</v>
          </cell>
          <cell r="E29">
            <v>6531</v>
          </cell>
          <cell r="F29">
            <v>10720</v>
          </cell>
          <cell r="G29">
            <v>17330</v>
          </cell>
          <cell r="H29">
            <v>11602</v>
          </cell>
          <cell r="I29">
            <v>580.12</v>
          </cell>
          <cell r="J29">
            <v>2527</v>
          </cell>
          <cell r="K29">
            <v>17219</v>
          </cell>
          <cell r="L29">
            <v>10762</v>
          </cell>
        </row>
        <row r="30">
          <cell r="C30">
            <v>369</v>
          </cell>
          <cell r="D30">
            <v>205</v>
          </cell>
          <cell r="E30">
            <v>8595</v>
          </cell>
          <cell r="F30">
            <v>7608</v>
          </cell>
          <cell r="G30">
            <v>16777</v>
          </cell>
          <cell r="H30">
            <v>12094</v>
          </cell>
          <cell r="I30">
            <v>492.7</v>
          </cell>
          <cell r="J30">
            <v>5161</v>
          </cell>
          <cell r="K30">
            <v>16373</v>
          </cell>
          <cell r="L30">
            <v>10111</v>
          </cell>
        </row>
        <row r="31">
          <cell r="C31">
            <v>44</v>
          </cell>
          <cell r="D31">
            <v>111</v>
          </cell>
          <cell r="E31">
            <v>27362</v>
          </cell>
          <cell r="F31">
            <v>4172</v>
          </cell>
          <cell r="G31">
            <v>31689</v>
          </cell>
          <cell r="H31">
            <v>27037</v>
          </cell>
          <cell r="I31">
            <v>904.77</v>
          </cell>
          <cell r="J31">
            <v>2400</v>
          </cell>
          <cell r="K31">
            <v>31414</v>
          </cell>
          <cell r="L31">
            <v>19129</v>
          </cell>
        </row>
        <row r="32">
          <cell r="C32">
            <v>121</v>
          </cell>
          <cell r="D32">
            <v>187</v>
          </cell>
          <cell r="E32">
            <v>12604</v>
          </cell>
          <cell r="F32">
            <v>8253</v>
          </cell>
          <cell r="G32">
            <v>21165</v>
          </cell>
          <cell r="H32">
            <v>16179</v>
          </cell>
          <cell r="I32">
            <v>449.35</v>
          </cell>
          <cell r="J32">
            <v>4514</v>
          </cell>
          <cell r="K32">
            <v>20481</v>
          </cell>
          <cell r="L32">
            <v>12541</v>
          </cell>
        </row>
        <row r="33">
          <cell r="C33">
            <v>33</v>
          </cell>
          <cell r="D33">
            <v>51</v>
          </cell>
          <cell r="E33">
            <v>1025</v>
          </cell>
          <cell r="F33">
            <v>1047</v>
          </cell>
          <cell r="G33">
            <v>2156</v>
          </cell>
          <cell r="H33">
            <v>1110</v>
          </cell>
          <cell r="I33">
            <v>63.31</v>
          </cell>
          <cell r="J33">
            <v>396</v>
          </cell>
          <cell r="K33">
            <v>1909</v>
          </cell>
          <cell r="L33">
            <v>1191</v>
          </cell>
        </row>
        <row r="34">
          <cell r="C34">
            <v>4070</v>
          </cell>
          <cell r="D34">
            <v>6043</v>
          </cell>
          <cell r="E34">
            <v>317226</v>
          </cell>
          <cell r="F34">
            <v>253284</v>
          </cell>
          <cell r="G34">
            <v>580623</v>
          </cell>
          <cell r="H34">
            <v>392276</v>
          </cell>
          <cell r="I34">
            <v>15686.890000000003</v>
          </cell>
          <cell r="J34">
            <v>113356</v>
          </cell>
          <cell r="K34">
            <v>569494</v>
          </cell>
          <cell r="L34">
            <v>344619</v>
          </cell>
        </row>
      </sheetData>
      <sheetData sheetId="2">
        <row r="4">
          <cell r="C4">
            <v>43575</v>
          </cell>
          <cell r="D4">
            <v>1946</v>
          </cell>
          <cell r="E4">
            <v>16469</v>
          </cell>
          <cell r="F4">
            <v>378</v>
          </cell>
          <cell r="G4">
            <v>62368</v>
          </cell>
          <cell r="H4">
            <v>45521</v>
          </cell>
          <cell r="I4">
            <v>907.70025319999991</v>
          </cell>
          <cell r="J4">
            <v>13061</v>
          </cell>
          <cell r="K4">
            <v>50271</v>
          </cell>
          <cell r="L4">
            <v>39187</v>
          </cell>
        </row>
        <row r="5">
          <cell r="C5">
            <v>8008</v>
          </cell>
          <cell r="D5">
            <v>72630</v>
          </cell>
          <cell r="E5">
            <v>6958</v>
          </cell>
          <cell r="F5">
            <v>31138</v>
          </cell>
          <cell r="G5">
            <v>118734</v>
          </cell>
          <cell r="H5">
            <v>80638</v>
          </cell>
          <cell r="I5">
            <v>3743.0840494999998</v>
          </cell>
          <cell r="J5">
            <v>32327</v>
          </cell>
          <cell r="K5">
            <v>109209</v>
          </cell>
          <cell r="L5">
            <v>106997</v>
          </cell>
        </row>
        <row r="6">
          <cell r="C6">
            <v>6786</v>
          </cell>
          <cell r="D6">
            <v>20</v>
          </cell>
          <cell r="E6">
            <v>3005</v>
          </cell>
          <cell r="F6">
            <v>6</v>
          </cell>
          <cell r="G6">
            <v>9817</v>
          </cell>
          <cell r="H6">
            <v>6806</v>
          </cell>
          <cell r="I6">
            <v>320.88333180000001</v>
          </cell>
          <cell r="J6">
            <v>2676</v>
          </cell>
          <cell r="K6">
            <v>8465</v>
          </cell>
          <cell r="L6">
            <v>8454</v>
          </cell>
        </row>
        <row r="7">
          <cell r="C7">
            <v>127519</v>
          </cell>
          <cell r="D7">
            <v>10779</v>
          </cell>
          <cell r="E7">
            <v>40238</v>
          </cell>
          <cell r="F7">
            <v>1599</v>
          </cell>
          <cell r="G7">
            <v>180135</v>
          </cell>
          <cell r="H7">
            <v>138298</v>
          </cell>
          <cell r="I7">
            <v>3201.7299223</v>
          </cell>
          <cell r="J7">
            <v>52567</v>
          </cell>
          <cell r="K7">
            <v>151301</v>
          </cell>
          <cell r="L7">
            <v>130695</v>
          </cell>
        </row>
        <row r="8">
          <cell r="C8">
            <v>30483</v>
          </cell>
          <cell r="D8">
            <v>8809</v>
          </cell>
          <cell r="E8">
            <v>16383</v>
          </cell>
          <cell r="F8">
            <v>1385</v>
          </cell>
          <cell r="G8">
            <v>57060</v>
          </cell>
          <cell r="H8">
            <v>39292</v>
          </cell>
          <cell r="I8">
            <v>1332.4986707999999</v>
          </cell>
          <cell r="J8">
            <v>1232</v>
          </cell>
          <cell r="K8">
            <v>53498</v>
          </cell>
          <cell r="L8">
            <v>49636</v>
          </cell>
        </row>
        <row r="9">
          <cell r="C9">
            <v>7005</v>
          </cell>
          <cell r="D9">
            <v>1911</v>
          </cell>
          <cell r="E9">
            <v>2363</v>
          </cell>
          <cell r="F9">
            <v>605</v>
          </cell>
          <cell r="G9">
            <v>11884</v>
          </cell>
          <cell r="H9">
            <v>8916</v>
          </cell>
          <cell r="I9">
            <v>170.97282330000002</v>
          </cell>
          <cell r="J9">
            <v>2821</v>
          </cell>
          <cell r="K9">
            <v>10385</v>
          </cell>
          <cell r="L9">
            <v>10037</v>
          </cell>
        </row>
        <row r="10">
          <cell r="C10">
            <v>64081</v>
          </cell>
          <cell r="D10">
            <v>7055</v>
          </cell>
          <cell r="E10">
            <v>29161</v>
          </cell>
          <cell r="F10">
            <v>2491</v>
          </cell>
          <cell r="G10">
            <v>102788</v>
          </cell>
          <cell r="H10">
            <v>71136</v>
          </cell>
          <cell r="I10">
            <v>3100.3213932999997</v>
          </cell>
          <cell r="J10">
            <v>24293</v>
          </cell>
          <cell r="K10">
            <v>92595</v>
          </cell>
          <cell r="L10">
            <v>79752</v>
          </cell>
        </row>
        <row r="11">
          <cell r="C11">
            <v>9577</v>
          </cell>
          <cell r="D11">
            <v>43</v>
          </cell>
          <cell r="E11">
            <v>3009</v>
          </cell>
          <cell r="F11">
            <v>17</v>
          </cell>
          <cell r="G11">
            <v>12646</v>
          </cell>
          <cell r="H11">
            <v>9620</v>
          </cell>
          <cell r="I11">
            <v>152.13984679999999</v>
          </cell>
          <cell r="J11">
            <v>2960</v>
          </cell>
          <cell r="K11">
            <v>10199</v>
          </cell>
          <cell r="L11">
            <v>9268</v>
          </cell>
        </row>
        <row r="12">
          <cell r="C12">
            <v>1332</v>
          </cell>
          <cell r="D12">
            <v>49</v>
          </cell>
          <cell r="E12">
            <v>925</v>
          </cell>
          <cell r="F12">
            <v>28</v>
          </cell>
          <cell r="G12">
            <v>2334</v>
          </cell>
          <cell r="H12">
            <v>1381</v>
          </cell>
          <cell r="I12">
            <v>73.223275400000006</v>
          </cell>
          <cell r="J12">
            <v>734</v>
          </cell>
          <cell r="K12">
            <v>1881</v>
          </cell>
          <cell r="L12">
            <v>1694</v>
          </cell>
        </row>
        <row r="13">
          <cell r="C13">
            <v>11024</v>
          </cell>
          <cell r="D13">
            <v>1463</v>
          </cell>
          <cell r="E13">
            <v>3493</v>
          </cell>
          <cell r="F13">
            <v>258</v>
          </cell>
          <cell r="G13">
            <v>16238</v>
          </cell>
          <cell r="H13">
            <v>12487</v>
          </cell>
          <cell r="I13">
            <v>403.56277399999999</v>
          </cell>
          <cell r="J13">
            <v>4489</v>
          </cell>
          <cell r="K13">
            <v>13606</v>
          </cell>
          <cell r="L13">
            <v>11794</v>
          </cell>
        </row>
        <row r="14">
          <cell r="C14">
            <v>7336</v>
          </cell>
          <cell r="D14">
            <v>710</v>
          </cell>
          <cell r="E14">
            <v>6373</v>
          </cell>
          <cell r="F14">
            <v>439</v>
          </cell>
          <cell r="G14">
            <v>14858</v>
          </cell>
          <cell r="H14">
            <v>8046</v>
          </cell>
          <cell r="I14">
            <v>192.27077030000001</v>
          </cell>
          <cell r="J14">
            <v>3842</v>
          </cell>
          <cell r="K14">
            <v>13214</v>
          </cell>
          <cell r="L14">
            <v>12377</v>
          </cell>
        </row>
        <row r="15">
          <cell r="C15">
            <v>69270</v>
          </cell>
          <cell r="D15">
            <v>12392</v>
          </cell>
          <cell r="E15">
            <v>6294</v>
          </cell>
          <cell r="F15">
            <v>4319</v>
          </cell>
          <cell r="G15">
            <v>92275</v>
          </cell>
          <cell r="H15">
            <v>81662</v>
          </cell>
          <cell r="I15">
            <v>1986.1202708000001</v>
          </cell>
          <cell r="J15">
            <v>42432</v>
          </cell>
          <cell r="K15">
            <v>48490</v>
          </cell>
          <cell r="L15">
            <v>48329</v>
          </cell>
        </row>
        <row r="16">
          <cell r="C16">
            <v>8965</v>
          </cell>
          <cell r="D16">
            <v>3138</v>
          </cell>
          <cell r="E16">
            <v>6839</v>
          </cell>
          <cell r="F16">
            <v>1632</v>
          </cell>
          <cell r="G16">
            <v>20574</v>
          </cell>
          <cell r="H16">
            <v>12103</v>
          </cell>
          <cell r="I16">
            <v>361.81874350000004</v>
          </cell>
          <cell r="J16">
            <v>3869</v>
          </cell>
          <cell r="K16">
            <v>16932</v>
          </cell>
          <cell r="L16">
            <v>13435</v>
          </cell>
        </row>
        <row r="17">
          <cell r="C17">
            <v>25501</v>
          </cell>
          <cell r="D17">
            <v>19888</v>
          </cell>
          <cell r="E17">
            <v>5612</v>
          </cell>
          <cell r="F17">
            <v>3227</v>
          </cell>
          <cell r="G17">
            <v>54228</v>
          </cell>
          <cell r="H17">
            <v>45389</v>
          </cell>
          <cell r="I17">
            <v>1643.6862505000001</v>
          </cell>
          <cell r="J17">
            <v>10821</v>
          </cell>
          <cell r="K17">
            <v>46948</v>
          </cell>
          <cell r="L17">
            <v>42048</v>
          </cell>
        </row>
        <row r="18">
          <cell r="C18">
            <v>16119</v>
          </cell>
          <cell r="D18">
            <v>4290</v>
          </cell>
          <cell r="E18">
            <v>5760</v>
          </cell>
          <cell r="F18">
            <v>707</v>
          </cell>
          <cell r="G18">
            <v>26876</v>
          </cell>
          <cell r="H18">
            <v>20409</v>
          </cell>
          <cell r="I18">
            <v>774.32989079999993</v>
          </cell>
          <cell r="J18">
            <v>3408</v>
          </cell>
          <cell r="K18">
            <v>23013</v>
          </cell>
          <cell r="L18">
            <v>17859</v>
          </cell>
        </row>
        <row r="19">
          <cell r="C19">
            <v>3304</v>
          </cell>
          <cell r="D19">
            <v>7116</v>
          </cell>
          <cell r="E19">
            <v>3782</v>
          </cell>
          <cell r="F19">
            <v>4420</v>
          </cell>
          <cell r="G19">
            <v>18622</v>
          </cell>
          <cell r="H19">
            <v>10420</v>
          </cell>
          <cell r="I19">
            <v>254.37587719999999</v>
          </cell>
          <cell r="J19">
            <v>6448</v>
          </cell>
          <cell r="K19">
            <v>15658</v>
          </cell>
          <cell r="L19">
            <v>15500</v>
          </cell>
        </row>
        <row r="20">
          <cell r="C20">
            <v>5225</v>
          </cell>
          <cell r="D20">
            <v>1205</v>
          </cell>
          <cell r="E20">
            <v>1778</v>
          </cell>
          <cell r="F20">
            <v>367</v>
          </cell>
          <cell r="G20">
            <v>8575</v>
          </cell>
          <cell r="H20">
            <v>6430</v>
          </cell>
          <cell r="I20">
            <v>177.49958409999999</v>
          </cell>
          <cell r="J20">
            <v>1559</v>
          </cell>
          <cell r="K20">
            <v>6181</v>
          </cell>
          <cell r="L20">
            <v>5597</v>
          </cell>
        </row>
        <row r="21">
          <cell r="C21">
            <v>22502</v>
          </cell>
          <cell r="D21">
            <v>814</v>
          </cell>
          <cell r="E21">
            <v>14458</v>
          </cell>
          <cell r="F21">
            <v>364</v>
          </cell>
          <cell r="G21">
            <v>38138</v>
          </cell>
          <cell r="H21">
            <v>23316</v>
          </cell>
          <cell r="I21">
            <v>865.32863950000001</v>
          </cell>
          <cell r="J21">
            <v>7652</v>
          </cell>
          <cell r="K21">
            <v>33508</v>
          </cell>
          <cell r="L21">
            <v>28000</v>
          </cell>
        </row>
        <row r="22">
          <cell r="C22">
            <v>5126</v>
          </cell>
          <cell r="D22">
            <v>17</v>
          </cell>
          <cell r="E22">
            <v>3500</v>
          </cell>
          <cell r="F22">
            <v>6</v>
          </cell>
          <cell r="G22">
            <v>8649</v>
          </cell>
          <cell r="H22">
            <v>5143</v>
          </cell>
          <cell r="I22">
            <v>174.77989460000001</v>
          </cell>
          <cell r="J22">
            <v>2788</v>
          </cell>
          <cell r="K22">
            <v>7873</v>
          </cell>
          <cell r="L22">
            <v>6532</v>
          </cell>
        </row>
        <row r="23">
          <cell r="C23">
            <v>1168</v>
          </cell>
          <cell r="D23">
            <v>3099</v>
          </cell>
          <cell r="E23">
            <v>297</v>
          </cell>
          <cell r="F23">
            <v>745</v>
          </cell>
          <cell r="G23">
            <v>5309</v>
          </cell>
          <cell r="H23">
            <v>4267</v>
          </cell>
          <cell r="I23">
            <v>113.49215599999999</v>
          </cell>
          <cell r="J23">
            <v>1516</v>
          </cell>
          <cell r="K23">
            <v>4914</v>
          </cell>
          <cell r="L23">
            <v>5505</v>
          </cell>
        </row>
        <row r="24">
          <cell r="C24">
            <v>19220</v>
          </cell>
          <cell r="D24">
            <v>2371</v>
          </cell>
          <cell r="E24">
            <v>8464</v>
          </cell>
          <cell r="F24">
            <v>695</v>
          </cell>
          <cell r="G24">
            <v>30750</v>
          </cell>
          <cell r="H24">
            <v>21591</v>
          </cell>
          <cell r="I24">
            <v>695.59150769999997</v>
          </cell>
          <cell r="J24">
            <v>234</v>
          </cell>
          <cell r="K24">
            <v>29775</v>
          </cell>
          <cell r="L24">
            <v>25819</v>
          </cell>
        </row>
        <row r="25">
          <cell r="C25">
            <v>4223</v>
          </cell>
          <cell r="D25">
            <v>1238</v>
          </cell>
          <cell r="E25">
            <v>2449</v>
          </cell>
          <cell r="F25">
            <v>297</v>
          </cell>
          <cell r="G25">
            <v>8207</v>
          </cell>
          <cell r="H25">
            <v>5461</v>
          </cell>
          <cell r="I25">
            <v>128.54377339999999</v>
          </cell>
          <cell r="J25">
            <v>2246</v>
          </cell>
          <cell r="K25">
            <v>7094</v>
          </cell>
          <cell r="L25">
            <v>6444</v>
          </cell>
        </row>
        <row r="26">
          <cell r="C26">
            <v>5086</v>
          </cell>
          <cell r="D26">
            <v>7870</v>
          </cell>
          <cell r="E26">
            <v>502</v>
          </cell>
          <cell r="F26">
            <v>2057</v>
          </cell>
          <cell r="G26">
            <v>15515</v>
          </cell>
          <cell r="H26">
            <v>12956</v>
          </cell>
          <cell r="I26">
            <v>263.91824150000002</v>
          </cell>
          <cell r="J26">
            <v>3969</v>
          </cell>
          <cell r="K26">
            <v>12958</v>
          </cell>
          <cell r="L26">
            <v>11793</v>
          </cell>
        </row>
        <row r="27">
          <cell r="C27">
            <v>13093</v>
          </cell>
          <cell r="D27">
            <v>1782</v>
          </cell>
          <cell r="E27">
            <v>10052</v>
          </cell>
          <cell r="F27">
            <v>502</v>
          </cell>
          <cell r="G27">
            <v>25429</v>
          </cell>
          <cell r="H27">
            <v>14875</v>
          </cell>
          <cell r="I27">
            <v>671.37275840000007</v>
          </cell>
          <cell r="J27">
            <v>1127</v>
          </cell>
          <cell r="K27">
            <v>23710</v>
          </cell>
          <cell r="L27">
            <v>24624</v>
          </cell>
        </row>
        <row r="28">
          <cell r="C28">
            <v>3816</v>
          </cell>
          <cell r="D28">
            <v>9</v>
          </cell>
          <cell r="E28">
            <v>2515</v>
          </cell>
          <cell r="F28">
            <v>10</v>
          </cell>
          <cell r="G28">
            <v>6350</v>
          </cell>
          <cell r="H28">
            <v>3825</v>
          </cell>
          <cell r="I28">
            <v>187.89011730000001</v>
          </cell>
          <cell r="J28">
            <v>1389</v>
          </cell>
          <cell r="K28">
            <v>5879</v>
          </cell>
          <cell r="L28">
            <v>3355</v>
          </cell>
        </row>
        <row r="29">
          <cell r="C29">
            <v>14733</v>
          </cell>
          <cell r="D29">
            <v>7446</v>
          </cell>
          <cell r="E29">
            <v>9596</v>
          </cell>
          <cell r="F29">
            <v>4372</v>
          </cell>
          <cell r="G29">
            <v>36147</v>
          </cell>
          <cell r="H29">
            <v>22179</v>
          </cell>
          <cell r="I29">
            <v>862.39617150000004</v>
          </cell>
          <cell r="J29">
            <v>6069</v>
          </cell>
          <cell r="K29">
            <v>31182</v>
          </cell>
          <cell r="L29">
            <v>27569</v>
          </cell>
        </row>
        <row r="30">
          <cell r="C30">
            <v>9604</v>
          </cell>
          <cell r="D30">
            <v>6895</v>
          </cell>
          <cell r="E30">
            <v>996</v>
          </cell>
          <cell r="F30">
            <v>447</v>
          </cell>
          <cell r="G30">
            <v>17942</v>
          </cell>
          <cell r="H30">
            <v>16499</v>
          </cell>
          <cell r="I30">
            <v>423.77084960000002</v>
          </cell>
          <cell r="J30">
            <v>4683</v>
          </cell>
          <cell r="K30">
            <v>16139</v>
          </cell>
          <cell r="L30">
            <v>13730</v>
          </cell>
        </row>
        <row r="31">
          <cell r="C31">
            <v>48523</v>
          </cell>
          <cell r="D31">
            <v>8843</v>
          </cell>
          <cell r="E31">
            <v>9577</v>
          </cell>
          <cell r="F31">
            <v>2968</v>
          </cell>
          <cell r="G31">
            <v>69911</v>
          </cell>
          <cell r="H31">
            <v>57366</v>
          </cell>
          <cell r="I31">
            <v>2130.2188100999997</v>
          </cell>
          <cell r="J31">
            <v>14125</v>
          </cell>
          <cell r="K31">
            <v>59345</v>
          </cell>
          <cell r="L31">
            <v>49302</v>
          </cell>
        </row>
        <row r="32">
          <cell r="C32">
            <v>84290</v>
          </cell>
          <cell r="D32">
            <v>42</v>
          </cell>
          <cell r="E32">
            <v>32924</v>
          </cell>
          <cell r="F32">
            <v>23</v>
          </cell>
          <cell r="G32">
            <v>117279</v>
          </cell>
          <cell r="H32">
            <v>84332</v>
          </cell>
          <cell r="I32">
            <v>2756.1142600999997</v>
          </cell>
          <cell r="J32">
            <v>15086</v>
          </cell>
          <cell r="K32">
            <v>104466</v>
          </cell>
          <cell r="L32">
            <v>89414</v>
          </cell>
        </row>
        <row r="33">
          <cell r="C33">
            <v>2041</v>
          </cell>
          <cell r="D33">
            <v>9</v>
          </cell>
          <cell r="E33">
            <v>1730</v>
          </cell>
          <cell r="F33">
            <v>9</v>
          </cell>
          <cell r="G33">
            <v>3789</v>
          </cell>
          <cell r="H33">
            <v>2050</v>
          </cell>
          <cell r="I33">
            <v>115.8027317</v>
          </cell>
          <cell r="J33">
            <v>2348</v>
          </cell>
          <cell r="K33">
            <v>1933</v>
          </cell>
          <cell r="L33">
            <v>598</v>
          </cell>
        </row>
        <row r="34">
          <cell r="C34">
            <v>678535</v>
          </cell>
          <cell r="D34">
            <v>193879</v>
          </cell>
          <cell r="E34">
            <v>255502</v>
          </cell>
          <cell r="F34">
            <v>65511</v>
          </cell>
          <cell r="G34">
            <v>1193427</v>
          </cell>
          <cell r="H34">
            <v>872414</v>
          </cell>
          <cell r="I34">
            <v>28185.437639000003</v>
          </cell>
          <cell r="J34">
            <v>272771</v>
          </cell>
          <cell r="K34">
            <v>1010622</v>
          </cell>
          <cell r="L34">
            <v>895344</v>
          </cell>
        </row>
      </sheetData>
      <sheetData sheetId="3">
        <row r="4">
          <cell r="C4">
            <v>0</v>
          </cell>
          <cell r="D4">
            <v>524</v>
          </cell>
          <cell r="E4">
            <v>0</v>
          </cell>
          <cell r="F4">
            <v>1796</v>
          </cell>
          <cell r="G4">
            <v>2320</v>
          </cell>
          <cell r="H4">
            <v>2078</v>
          </cell>
          <cell r="I4">
            <v>23.48</v>
          </cell>
          <cell r="J4">
            <v>811</v>
          </cell>
          <cell r="K4">
            <v>2260</v>
          </cell>
          <cell r="L4">
            <v>1863</v>
          </cell>
        </row>
        <row r="5">
          <cell r="C5">
            <v>0</v>
          </cell>
          <cell r="D5">
            <v>2036</v>
          </cell>
          <cell r="E5">
            <v>0</v>
          </cell>
          <cell r="F5">
            <v>836</v>
          </cell>
          <cell r="G5">
            <v>2872</v>
          </cell>
          <cell r="H5">
            <v>1668</v>
          </cell>
          <cell r="I5">
            <v>45</v>
          </cell>
          <cell r="J5">
            <v>1158</v>
          </cell>
          <cell r="K5">
            <v>2867</v>
          </cell>
          <cell r="L5">
            <v>2454</v>
          </cell>
        </row>
        <row r="6">
          <cell r="C6">
            <v>0</v>
          </cell>
          <cell r="D6">
            <v>4792</v>
          </cell>
          <cell r="E6">
            <v>0</v>
          </cell>
          <cell r="F6">
            <v>20787</v>
          </cell>
          <cell r="G6">
            <v>25579</v>
          </cell>
          <cell r="H6">
            <v>20093</v>
          </cell>
          <cell r="I6">
            <v>353.99</v>
          </cell>
          <cell r="J6">
            <v>8619</v>
          </cell>
          <cell r="K6">
            <v>25319</v>
          </cell>
          <cell r="L6">
            <v>15481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1035</v>
          </cell>
          <cell r="G7">
            <v>1035</v>
          </cell>
          <cell r="H7">
            <v>967</v>
          </cell>
          <cell r="I7">
            <v>12.6</v>
          </cell>
          <cell r="J7">
            <v>168</v>
          </cell>
          <cell r="K7">
            <v>1010</v>
          </cell>
          <cell r="L7">
            <v>1030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13416</v>
          </cell>
          <cell r="G8">
            <v>13416</v>
          </cell>
          <cell r="H8">
            <v>12637</v>
          </cell>
          <cell r="I8">
            <v>122.12</v>
          </cell>
          <cell r="J8">
            <v>5945</v>
          </cell>
          <cell r="K8">
            <v>13362</v>
          </cell>
          <cell r="L8">
            <v>10615</v>
          </cell>
        </row>
        <row r="9">
          <cell r="C9">
            <v>0</v>
          </cell>
          <cell r="D9">
            <v>31902</v>
          </cell>
          <cell r="E9">
            <v>0</v>
          </cell>
          <cell r="F9">
            <v>20491</v>
          </cell>
          <cell r="G9">
            <v>52393</v>
          </cell>
          <cell r="H9">
            <v>41491</v>
          </cell>
          <cell r="I9">
            <v>476.55</v>
          </cell>
          <cell r="J9">
            <v>24554</v>
          </cell>
          <cell r="K9">
            <v>50972</v>
          </cell>
          <cell r="L9">
            <v>49801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6969</v>
          </cell>
          <cell r="G10">
            <v>6969</v>
          </cell>
          <cell r="H10">
            <v>6879</v>
          </cell>
          <cell r="I10">
            <v>61.15</v>
          </cell>
          <cell r="J10">
            <v>2196</v>
          </cell>
          <cell r="K10">
            <v>6938</v>
          </cell>
          <cell r="L10">
            <v>6936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211</v>
          </cell>
          <cell r="G15">
            <v>211</v>
          </cell>
          <cell r="H15">
            <v>139</v>
          </cell>
          <cell r="I15">
            <v>5.3240433999999999</v>
          </cell>
          <cell r="J15">
            <v>75</v>
          </cell>
          <cell r="K15">
            <v>211</v>
          </cell>
          <cell r="L15">
            <v>96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2721</v>
          </cell>
          <cell r="G16">
            <v>2721</v>
          </cell>
          <cell r="H16">
            <v>2466</v>
          </cell>
          <cell r="I16">
            <v>25.289486800000002</v>
          </cell>
          <cell r="J16">
            <v>941</v>
          </cell>
          <cell r="K16">
            <v>2694</v>
          </cell>
          <cell r="L16">
            <v>2710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4096</v>
          </cell>
          <cell r="G17">
            <v>4096</v>
          </cell>
          <cell r="H17">
            <v>3462</v>
          </cell>
          <cell r="I17">
            <v>49.095854699999997</v>
          </cell>
          <cell r="J17">
            <v>1694</v>
          </cell>
          <cell r="K17">
            <v>4053</v>
          </cell>
          <cell r="L17">
            <v>3016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3911</v>
          </cell>
          <cell r="G18">
            <v>3911</v>
          </cell>
          <cell r="H18">
            <v>3721</v>
          </cell>
          <cell r="I18">
            <v>20.8312727</v>
          </cell>
          <cell r="J18">
            <v>2432</v>
          </cell>
          <cell r="K18">
            <v>3766</v>
          </cell>
          <cell r="L18">
            <v>3089</v>
          </cell>
        </row>
        <row r="19">
          <cell r="C19">
            <v>0</v>
          </cell>
          <cell r="D19">
            <v>6282</v>
          </cell>
          <cell r="E19">
            <v>0</v>
          </cell>
          <cell r="F19">
            <v>42729</v>
          </cell>
          <cell r="G19">
            <v>49011</v>
          </cell>
          <cell r="H19">
            <v>27128</v>
          </cell>
          <cell r="I19">
            <v>544.69932679999999</v>
          </cell>
          <cell r="J19">
            <v>22990</v>
          </cell>
          <cell r="K19">
            <v>47770</v>
          </cell>
          <cell r="L19">
            <v>46842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858</v>
          </cell>
          <cell r="G20">
            <v>858</v>
          </cell>
          <cell r="H20">
            <v>849</v>
          </cell>
          <cell r="I20">
            <v>10.1574642</v>
          </cell>
          <cell r="J20">
            <v>343</v>
          </cell>
          <cell r="K20">
            <v>856</v>
          </cell>
          <cell r="L20">
            <v>771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439</v>
          </cell>
          <cell r="G23">
            <v>439</v>
          </cell>
          <cell r="H23">
            <v>363</v>
          </cell>
          <cell r="I23">
            <v>8.5179615000000002</v>
          </cell>
          <cell r="J23">
            <v>197</v>
          </cell>
          <cell r="K23">
            <v>427</v>
          </cell>
          <cell r="L23">
            <v>120</v>
          </cell>
        </row>
        <row r="24">
          <cell r="C24">
            <v>0</v>
          </cell>
          <cell r="D24">
            <v>15052</v>
          </cell>
          <cell r="E24">
            <v>0</v>
          </cell>
          <cell r="F24">
            <v>24684</v>
          </cell>
          <cell r="G24">
            <v>39736</v>
          </cell>
          <cell r="H24">
            <v>29274</v>
          </cell>
          <cell r="I24">
            <v>294.64703559999998</v>
          </cell>
          <cell r="J24">
            <v>22973</v>
          </cell>
          <cell r="K24">
            <v>39167</v>
          </cell>
          <cell r="L24">
            <v>36770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304</v>
          </cell>
          <cell r="G26">
            <v>304</v>
          </cell>
          <cell r="H26">
            <v>245</v>
          </cell>
          <cell r="I26">
            <v>6.4670839999999998</v>
          </cell>
          <cell r="J26">
            <v>33</v>
          </cell>
          <cell r="K26">
            <v>303</v>
          </cell>
          <cell r="L26">
            <v>206</v>
          </cell>
        </row>
        <row r="27">
          <cell r="C27">
            <v>0</v>
          </cell>
          <cell r="D27">
            <v>17923</v>
          </cell>
          <cell r="E27">
            <v>0</v>
          </cell>
          <cell r="F27">
            <v>26187</v>
          </cell>
          <cell r="G27">
            <v>44110</v>
          </cell>
          <cell r="H27">
            <v>29379</v>
          </cell>
          <cell r="I27">
            <v>433.93581670000003</v>
          </cell>
          <cell r="J27">
            <v>20146</v>
          </cell>
          <cell r="K27">
            <v>41909</v>
          </cell>
          <cell r="L27">
            <v>41093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1310</v>
          </cell>
          <cell r="G29">
            <v>1310</v>
          </cell>
          <cell r="H29">
            <v>1190</v>
          </cell>
          <cell r="I29">
            <v>14.358245</v>
          </cell>
          <cell r="J29">
            <v>441</v>
          </cell>
          <cell r="K29">
            <v>1310</v>
          </cell>
          <cell r="L29">
            <v>1309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>
            <v>0</v>
          </cell>
          <cell r="D33">
            <v>16022</v>
          </cell>
          <cell r="E33">
            <v>0</v>
          </cell>
          <cell r="F33">
            <v>15514</v>
          </cell>
          <cell r="G33">
            <v>31536</v>
          </cell>
          <cell r="H33">
            <v>20756</v>
          </cell>
          <cell r="I33">
            <v>245.71939</v>
          </cell>
          <cell r="J33">
            <v>17085</v>
          </cell>
          <cell r="K33">
            <v>30513</v>
          </cell>
          <cell r="L33">
            <v>30513</v>
          </cell>
        </row>
        <row r="34">
          <cell r="C34">
            <v>0</v>
          </cell>
          <cell r="D34">
            <v>94533</v>
          </cell>
          <cell r="E34">
            <v>0</v>
          </cell>
          <cell r="F34">
            <v>188294</v>
          </cell>
          <cell r="G34">
            <v>282827</v>
          </cell>
          <cell r="H34">
            <v>204785</v>
          </cell>
          <cell r="I34">
            <v>2753.9329813999998</v>
          </cell>
          <cell r="J34">
            <v>132801</v>
          </cell>
          <cell r="K34">
            <v>275707</v>
          </cell>
          <cell r="L34">
            <v>254715</v>
          </cell>
        </row>
      </sheetData>
      <sheetData sheetId="4">
        <row r="4">
          <cell r="C4">
            <v>0</v>
          </cell>
          <cell r="D4">
            <v>0</v>
          </cell>
          <cell r="E4">
            <v>8857</v>
          </cell>
          <cell r="F4">
            <v>47149</v>
          </cell>
          <cell r="G4">
            <v>56006</v>
          </cell>
          <cell r="H4">
            <v>42923</v>
          </cell>
          <cell r="I4">
            <v>557.73014250000006</v>
          </cell>
          <cell r="J4">
            <v>21075</v>
          </cell>
          <cell r="K4">
            <v>54188</v>
          </cell>
          <cell r="L4">
            <v>51875</v>
          </cell>
        </row>
        <row r="5">
          <cell r="C5">
            <v>0</v>
          </cell>
          <cell r="D5">
            <v>0</v>
          </cell>
          <cell r="E5">
            <v>1318</v>
          </cell>
          <cell r="F5">
            <v>6480</v>
          </cell>
          <cell r="G5">
            <v>7798</v>
          </cell>
          <cell r="H5">
            <v>4871</v>
          </cell>
          <cell r="I5">
            <v>89.668088800000007</v>
          </cell>
          <cell r="J5">
            <v>4488</v>
          </cell>
          <cell r="K5">
            <v>12085</v>
          </cell>
          <cell r="L5">
            <v>7285</v>
          </cell>
        </row>
        <row r="6">
          <cell r="C6">
            <v>0</v>
          </cell>
          <cell r="D6">
            <v>0</v>
          </cell>
          <cell r="E6">
            <v>1461</v>
          </cell>
          <cell r="F6">
            <v>82906</v>
          </cell>
          <cell r="G6">
            <v>84367</v>
          </cell>
          <cell r="H6">
            <v>51015</v>
          </cell>
          <cell r="I6">
            <v>1238.9877079</v>
          </cell>
          <cell r="J6">
            <v>45215</v>
          </cell>
          <cell r="K6">
            <v>88366</v>
          </cell>
          <cell r="L6">
            <v>82863</v>
          </cell>
        </row>
        <row r="7">
          <cell r="C7">
            <v>0</v>
          </cell>
          <cell r="D7">
            <v>0</v>
          </cell>
          <cell r="E7">
            <v>10718</v>
          </cell>
          <cell r="F7">
            <v>38726</v>
          </cell>
          <cell r="G7">
            <v>49444</v>
          </cell>
          <cell r="H7">
            <v>32643</v>
          </cell>
          <cell r="I7">
            <v>591.88793629999998</v>
          </cell>
          <cell r="J7">
            <v>20129</v>
          </cell>
          <cell r="K7">
            <v>45946</v>
          </cell>
          <cell r="L7">
            <v>44728</v>
          </cell>
        </row>
        <row r="8">
          <cell r="C8">
            <v>0</v>
          </cell>
          <cell r="D8">
            <v>0</v>
          </cell>
          <cell r="E8">
            <v>8946</v>
          </cell>
          <cell r="F8">
            <v>38313</v>
          </cell>
          <cell r="G8">
            <v>47259</v>
          </cell>
          <cell r="H8">
            <v>27006</v>
          </cell>
          <cell r="I8">
            <v>550.89266439999994</v>
          </cell>
          <cell r="J8">
            <v>23472</v>
          </cell>
          <cell r="K8">
            <v>34202</v>
          </cell>
          <cell r="L8">
            <v>38482</v>
          </cell>
        </row>
        <row r="9">
          <cell r="C9">
            <v>0</v>
          </cell>
          <cell r="D9">
            <v>0</v>
          </cell>
          <cell r="E9">
            <v>48233</v>
          </cell>
          <cell r="F9">
            <v>120009</v>
          </cell>
          <cell r="G9">
            <v>168242</v>
          </cell>
          <cell r="H9">
            <v>125729</v>
          </cell>
          <cell r="I9">
            <v>1097.1051672999999</v>
          </cell>
          <cell r="J9">
            <v>93150</v>
          </cell>
          <cell r="K9">
            <v>175068</v>
          </cell>
          <cell r="L9">
            <v>149776</v>
          </cell>
        </row>
        <row r="10">
          <cell r="C10">
            <v>0</v>
          </cell>
          <cell r="D10">
            <v>0</v>
          </cell>
          <cell r="E10">
            <v>13481</v>
          </cell>
          <cell r="F10">
            <v>51235</v>
          </cell>
          <cell r="G10">
            <v>64716</v>
          </cell>
          <cell r="H10">
            <v>46991</v>
          </cell>
          <cell r="I10">
            <v>648.74799570000005</v>
          </cell>
          <cell r="J10">
            <v>34604</v>
          </cell>
          <cell r="K10">
            <v>60104</v>
          </cell>
          <cell r="L10">
            <v>56460</v>
          </cell>
        </row>
        <row r="11">
          <cell r="C11">
            <v>0</v>
          </cell>
          <cell r="D11">
            <v>0</v>
          </cell>
          <cell r="E11">
            <v>46</v>
          </cell>
          <cell r="F11">
            <v>13195</v>
          </cell>
          <cell r="G11">
            <v>13241</v>
          </cell>
          <cell r="H11">
            <v>11340</v>
          </cell>
          <cell r="I11">
            <v>127.19333949999999</v>
          </cell>
          <cell r="J11">
            <v>4079</v>
          </cell>
          <cell r="K11">
            <v>13566</v>
          </cell>
          <cell r="L11">
            <v>12647</v>
          </cell>
        </row>
        <row r="12">
          <cell r="C12">
            <v>0</v>
          </cell>
          <cell r="D12">
            <v>0</v>
          </cell>
          <cell r="E12">
            <v>569</v>
          </cell>
          <cell r="F12">
            <v>1947</v>
          </cell>
          <cell r="G12">
            <v>2516</v>
          </cell>
          <cell r="H12">
            <v>1235</v>
          </cell>
          <cell r="I12">
            <v>75.172331100000008</v>
          </cell>
          <cell r="J12">
            <v>1034</v>
          </cell>
          <cell r="K12">
            <v>2355</v>
          </cell>
          <cell r="L12">
            <v>2036</v>
          </cell>
        </row>
        <row r="13">
          <cell r="C13">
            <v>0</v>
          </cell>
          <cell r="D13">
            <v>0</v>
          </cell>
          <cell r="E13">
            <v>1219</v>
          </cell>
          <cell r="F13">
            <v>2619</v>
          </cell>
          <cell r="G13">
            <v>3838</v>
          </cell>
          <cell r="H13">
            <v>2660</v>
          </cell>
          <cell r="I13">
            <v>151.82964289999998</v>
          </cell>
          <cell r="J13">
            <v>859</v>
          </cell>
          <cell r="K13">
            <v>2748</v>
          </cell>
          <cell r="L13">
            <v>3583</v>
          </cell>
        </row>
        <row r="14">
          <cell r="C14">
            <v>0</v>
          </cell>
          <cell r="D14">
            <v>0</v>
          </cell>
          <cell r="E14">
            <v>254</v>
          </cell>
          <cell r="F14">
            <v>16164</v>
          </cell>
          <cell r="G14">
            <v>16418</v>
          </cell>
          <cell r="H14">
            <v>8290</v>
          </cell>
          <cell r="I14">
            <v>176.04168829999998</v>
          </cell>
          <cell r="J14">
            <v>7443</v>
          </cell>
          <cell r="K14">
            <v>16761</v>
          </cell>
          <cell r="L14">
            <v>13657</v>
          </cell>
        </row>
        <row r="15">
          <cell r="C15">
            <v>0</v>
          </cell>
          <cell r="D15">
            <v>0</v>
          </cell>
          <cell r="E15">
            <v>2008</v>
          </cell>
          <cell r="F15">
            <v>4908</v>
          </cell>
          <cell r="G15">
            <v>6916</v>
          </cell>
          <cell r="H15">
            <v>4786</v>
          </cell>
          <cell r="I15">
            <v>189.07498409999999</v>
          </cell>
          <cell r="J15">
            <v>1995</v>
          </cell>
          <cell r="K15">
            <v>8053</v>
          </cell>
          <cell r="L15">
            <v>6650</v>
          </cell>
        </row>
        <row r="16">
          <cell r="C16">
            <v>0</v>
          </cell>
          <cell r="D16">
            <v>0</v>
          </cell>
          <cell r="E16">
            <v>5987</v>
          </cell>
          <cell r="F16">
            <v>50898</v>
          </cell>
          <cell r="G16">
            <v>56885</v>
          </cell>
          <cell r="H16">
            <v>41852</v>
          </cell>
          <cell r="I16">
            <v>596.6979437</v>
          </cell>
          <cell r="J16">
            <v>19396</v>
          </cell>
          <cell r="K16">
            <v>54496</v>
          </cell>
          <cell r="L16">
            <v>53914</v>
          </cell>
        </row>
        <row r="17">
          <cell r="C17">
            <v>0</v>
          </cell>
          <cell r="D17">
            <v>0</v>
          </cell>
          <cell r="E17">
            <v>930</v>
          </cell>
          <cell r="F17">
            <v>29930</v>
          </cell>
          <cell r="G17">
            <v>30860</v>
          </cell>
          <cell r="H17">
            <v>25046</v>
          </cell>
          <cell r="I17">
            <v>535.2852087</v>
          </cell>
          <cell r="J17">
            <v>9679</v>
          </cell>
          <cell r="K17">
            <v>30311</v>
          </cell>
          <cell r="L17">
            <v>27288</v>
          </cell>
        </row>
        <row r="18">
          <cell r="C18">
            <v>0</v>
          </cell>
          <cell r="D18">
            <v>0</v>
          </cell>
          <cell r="E18">
            <v>20</v>
          </cell>
          <cell r="F18">
            <v>19792</v>
          </cell>
          <cell r="G18">
            <v>19812</v>
          </cell>
          <cell r="H18">
            <v>13480</v>
          </cell>
          <cell r="I18">
            <v>406.72529560000004</v>
          </cell>
          <cell r="J18">
            <v>7228</v>
          </cell>
          <cell r="K18">
            <v>18646</v>
          </cell>
          <cell r="L18">
            <v>16861</v>
          </cell>
        </row>
        <row r="19">
          <cell r="C19">
            <v>0</v>
          </cell>
          <cell r="D19">
            <v>0</v>
          </cell>
          <cell r="E19">
            <v>38893</v>
          </cell>
          <cell r="F19">
            <v>106482</v>
          </cell>
          <cell r="G19">
            <v>145375</v>
          </cell>
          <cell r="H19">
            <v>83418</v>
          </cell>
          <cell r="I19">
            <v>1355.3585744999998</v>
          </cell>
          <cell r="J19">
            <v>74739</v>
          </cell>
          <cell r="K19">
            <v>148964</v>
          </cell>
          <cell r="L19">
            <v>132562</v>
          </cell>
        </row>
        <row r="20">
          <cell r="C20">
            <v>0</v>
          </cell>
          <cell r="D20">
            <v>0</v>
          </cell>
          <cell r="E20">
            <v>572</v>
          </cell>
          <cell r="F20">
            <v>9671</v>
          </cell>
          <cell r="G20">
            <v>10243</v>
          </cell>
          <cell r="H20">
            <v>8458</v>
          </cell>
          <cell r="I20">
            <v>163.84576340000001</v>
          </cell>
          <cell r="J20">
            <v>3088</v>
          </cell>
          <cell r="K20">
            <v>13529</v>
          </cell>
          <cell r="L20">
            <v>9660</v>
          </cell>
        </row>
        <row r="21">
          <cell r="C21">
            <v>0</v>
          </cell>
          <cell r="D21">
            <v>0</v>
          </cell>
          <cell r="E21">
            <v>70</v>
          </cell>
          <cell r="F21">
            <v>35015</v>
          </cell>
          <cell r="G21">
            <v>35085</v>
          </cell>
          <cell r="H21">
            <v>25283</v>
          </cell>
          <cell r="I21">
            <v>484.33129289999999</v>
          </cell>
          <cell r="J21">
            <v>15036</v>
          </cell>
          <cell r="K21">
            <v>42935</v>
          </cell>
          <cell r="L21">
            <v>34052</v>
          </cell>
        </row>
        <row r="22">
          <cell r="C22">
            <v>0</v>
          </cell>
          <cell r="D22">
            <v>0</v>
          </cell>
          <cell r="E22">
            <v>1035</v>
          </cell>
          <cell r="F22">
            <v>539</v>
          </cell>
          <cell r="G22">
            <v>1574</v>
          </cell>
          <cell r="H22">
            <v>839</v>
          </cell>
          <cell r="I22">
            <v>27.473815800000001</v>
          </cell>
          <cell r="J22">
            <v>585</v>
          </cell>
          <cell r="K22">
            <v>1429</v>
          </cell>
          <cell r="L22">
            <v>1378</v>
          </cell>
        </row>
        <row r="23">
          <cell r="C23">
            <v>0</v>
          </cell>
          <cell r="D23">
            <v>0</v>
          </cell>
          <cell r="E23">
            <v>84</v>
          </cell>
          <cell r="F23">
            <v>2571</v>
          </cell>
          <cell r="G23">
            <v>2655</v>
          </cell>
          <cell r="H23">
            <v>1753</v>
          </cell>
          <cell r="I23">
            <v>55.1986542</v>
          </cell>
          <cell r="J23">
            <v>998</v>
          </cell>
          <cell r="K23">
            <v>2921</v>
          </cell>
          <cell r="L23">
            <v>2511</v>
          </cell>
        </row>
        <row r="24">
          <cell r="C24">
            <v>0</v>
          </cell>
          <cell r="D24">
            <v>0</v>
          </cell>
          <cell r="E24">
            <v>1547</v>
          </cell>
          <cell r="F24">
            <v>10620</v>
          </cell>
          <cell r="G24">
            <v>12167</v>
          </cell>
          <cell r="H24">
            <v>9947</v>
          </cell>
          <cell r="I24">
            <v>172.5800625</v>
          </cell>
          <cell r="J24">
            <v>5598</v>
          </cell>
          <cell r="K24">
            <v>12268</v>
          </cell>
          <cell r="L24">
            <v>11185</v>
          </cell>
        </row>
        <row r="25">
          <cell r="C25">
            <v>0</v>
          </cell>
          <cell r="D25">
            <v>0</v>
          </cell>
          <cell r="E25">
            <v>1085</v>
          </cell>
          <cell r="F25">
            <v>5786</v>
          </cell>
          <cell r="G25">
            <v>6871</v>
          </cell>
          <cell r="H25">
            <v>4516</v>
          </cell>
          <cell r="I25">
            <v>91.824492699999993</v>
          </cell>
          <cell r="J25">
            <v>2666</v>
          </cell>
          <cell r="K25">
            <v>8498</v>
          </cell>
          <cell r="L25">
            <v>6450</v>
          </cell>
        </row>
        <row r="26">
          <cell r="C26">
            <v>0</v>
          </cell>
          <cell r="D26">
            <v>0</v>
          </cell>
          <cell r="E26">
            <v>2991</v>
          </cell>
          <cell r="F26">
            <v>9517</v>
          </cell>
          <cell r="G26">
            <v>12508</v>
          </cell>
          <cell r="H26">
            <v>9794</v>
          </cell>
          <cell r="I26">
            <v>173.86366100000001</v>
          </cell>
          <cell r="J26">
            <v>6028</v>
          </cell>
          <cell r="K26">
            <v>11199</v>
          </cell>
          <cell r="L26">
            <v>11183</v>
          </cell>
        </row>
        <row r="27">
          <cell r="C27">
            <v>0</v>
          </cell>
          <cell r="D27">
            <v>0</v>
          </cell>
          <cell r="E27">
            <v>2659</v>
          </cell>
          <cell r="F27">
            <v>35965</v>
          </cell>
          <cell r="G27">
            <v>38624</v>
          </cell>
          <cell r="H27">
            <v>27122</v>
          </cell>
          <cell r="I27">
            <v>564.53227770000001</v>
          </cell>
          <cell r="J27">
            <v>16376</v>
          </cell>
          <cell r="K27">
            <v>35215</v>
          </cell>
          <cell r="L27">
            <v>34456</v>
          </cell>
        </row>
        <row r="28">
          <cell r="C28">
            <v>0</v>
          </cell>
          <cell r="D28">
            <v>0</v>
          </cell>
          <cell r="E28">
            <v>4188</v>
          </cell>
          <cell r="F28">
            <v>3686</v>
          </cell>
          <cell r="G28">
            <v>7874</v>
          </cell>
          <cell r="H28">
            <v>2687</v>
          </cell>
          <cell r="I28">
            <v>97.653858800000009</v>
          </cell>
          <cell r="J28">
            <v>4198</v>
          </cell>
          <cell r="K28">
            <v>7938</v>
          </cell>
          <cell r="L28">
            <v>6966</v>
          </cell>
        </row>
        <row r="29">
          <cell r="C29">
            <v>0</v>
          </cell>
          <cell r="D29">
            <v>0</v>
          </cell>
          <cell r="E29">
            <v>3058</v>
          </cell>
          <cell r="F29">
            <v>10344</v>
          </cell>
          <cell r="G29">
            <v>13402</v>
          </cell>
          <cell r="H29">
            <v>9864</v>
          </cell>
          <cell r="I29">
            <v>243.29261190000003</v>
          </cell>
          <cell r="J29">
            <v>4837</v>
          </cell>
          <cell r="K29">
            <v>13008</v>
          </cell>
          <cell r="L29">
            <v>12329</v>
          </cell>
        </row>
        <row r="30">
          <cell r="C30">
            <v>0</v>
          </cell>
          <cell r="D30">
            <v>0</v>
          </cell>
          <cell r="E30">
            <v>10626</v>
          </cell>
          <cell r="F30">
            <v>18132</v>
          </cell>
          <cell r="G30">
            <v>28758</v>
          </cell>
          <cell r="H30">
            <v>25558</v>
          </cell>
          <cell r="I30">
            <v>413.75335139999999</v>
          </cell>
          <cell r="J30">
            <v>8746</v>
          </cell>
          <cell r="K30">
            <v>35386</v>
          </cell>
          <cell r="L30">
            <v>25706</v>
          </cell>
        </row>
        <row r="31">
          <cell r="C31">
            <v>0</v>
          </cell>
          <cell r="D31">
            <v>0</v>
          </cell>
          <cell r="E31">
            <v>76</v>
          </cell>
          <cell r="F31">
            <v>732</v>
          </cell>
          <cell r="G31">
            <v>808</v>
          </cell>
          <cell r="H31">
            <v>572</v>
          </cell>
          <cell r="I31">
            <v>46.274630500000001</v>
          </cell>
          <cell r="J31">
            <v>114</v>
          </cell>
          <cell r="K31">
            <v>656</v>
          </cell>
          <cell r="L31">
            <v>754</v>
          </cell>
        </row>
        <row r="32">
          <cell r="C32">
            <v>0</v>
          </cell>
          <cell r="D32">
            <v>0</v>
          </cell>
          <cell r="E32">
            <v>1071</v>
          </cell>
          <cell r="F32">
            <v>10892</v>
          </cell>
          <cell r="G32">
            <v>11963</v>
          </cell>
          <cell r="H32">
            <v>8490</v>
          </cell>
          <cell r="I32">
            <v>221.66372559999999</v>
          </cell>
          <cell r="J32">
            <v>3861</v>
          </cell>
          <cell r="K32">
            <v>12116</v>
          </cell>
          <cell r="L32">
            <v>10878</v>
          </cell>
        </row>
        <row r="33">
          <cell r="C33">
            <v>0</v>
          </cell>
          <cell r="D33">
            <v>0</v>
          </cell>
          <cell r="E33">
            <v>9808</v>
          </cell>
          <cell r="F33">
            <v>27517</v>
          </cell>
          <cell r="G33">
            <v>37325</v>
          </cell>
          <cell r="H33">
            <v>18560</v>
          </cell>
          <cell r="I33">
            <v>399.9193472</v>
          </cell>
          <cell r="J33">
            <v>14332</v>
          </cell>
          <cell r="K33">
            <v>32669</v>
          </cell>
          <cell r="L33">
            <v>31211</v>
          </cell>
        </row>
        <row r="34">
          <cell r="C34">
            <v>0</v>
          </cell>
          <cell r="D34">
            <v>0</v>
          </cell>
          <cell r="E34">
            <v>181810</v>
          </cell>
          <cell r="F34">
            <v>811740</v>
          </cell>
          <cell r="G34">
            <v>993550</v>
          </cell>
          <cell r="H34">
            <v>676728</v>
          </cell>
          <cell r="I34">
            <v>11544.606256899999</v>
          </cell>
          <cell r="J34">
            <v>455048</v>
          </cell>
          <cell r="K34">
            <v>995626</v>
          </cell>
          <cell r="L34">
            <v>899386</v>
          </cell>
        </row>
      </sheetData>
      <sheetData sheetId="5">
        <row r="4">
          <cell r="C4">
            <v>15418</v>
          </cell>
          <cell r="D4">
            <v>0</v>
          </cell>
          <cell r="E4">
            <v>11615</v>
          </cell>
          <cell r="F4">
            <v>0</v>
          </cell>
          <cell r="G4">
            <v>27033</v>
          </cell>
          <cell r="H4">
            <v>17498</v>
          </cell>
          <cell r="I4">
            <v>202.97</v>
          </cell>
          <cell r="J4">
            <v>9352</v>
          </cell>
          <cell r="K4">
            <v>23399</v>
          </cell>
          <cell r="L4">
            <v>18250</v>
          </cell>
        </row>
        <row r="5">
          <cell r="C5">
            <v>7793</v>
          </cell>
          <cell r="D5">
            <v>0</v>
          </cell>
          <cell r="E5">
            <v>17038</v>
          </cell>
          <cell r="F5">
            <v>0</v>
          </cell>
          <cell r="G5">
            <v>24831</v>
          </cell>
          <cell r="H5">
            <v>15692</v>
          </cell>
          <cell r="I5">
            <v>578.79999999999995</v>
          </cell>
          <cell r="J5">
            <v>5104</v>
          </cell>
          <cell r="K5">
            <v>23242</v>
          </cell>
          <cell r="L5">
            <v>18009</v>
          </cell>
        </row>
        <row r="6">
          <cell r="C6">
            <v>7374</v>
          </cell>
          <cell r="D6">
            <v>38067</v>
          </cell>
          <cell r="E6">
            <v>10965</v>
          </cell>
          <cell r="F6">
            <v>11016</v>
          </cell>
          <cell r="G6">
            <v>67422</v>
          </cell>
          <cell r="H6">
            <v>43457</v>
          </cell>
          <cell r="I6">
            <v>536.66</v>
          </cell>
          <cell r="J6">
            <v>2105</v>
          </cell>
          <cell r="K6">
            <v>64915</v>
          </cell>
          <cell r="L6">
            <v>50577</v>
          </cell>
        </row>
        <row r="7">
          <cell r="C7">
            <v>13755</v>
          </cell>
          <cell r="D7">
            <v>3147</v>
          </cell>
          <cell r="E7">
            <v>8276</v>
          </cell>
          <cell r="F7">
            <v>1361</v>
          </cell>
          <cell r="G7">
            <v>26539</v>
          </cell>
          <cell r="H7">
            <v>17100</v>
          </cell>
          <cell r="I7">
            <v>280.08999999999997</v>
          </cell>
          <cell r="J7">
            <v>7828</v>
          </cell>
          <cell r="K7">
            <v>23554</v>
          </cell>
          <cell r="L7">
            <v>18371</v>
          </cell>
        </row>
        <row r="8">
          <cell r="C8">
            <v>29220</v>
          </cell>
          <cell r="D8">
            <v>9885</v>
          </cell>
          <cell r="E8">
            <v>13763</v>
          </cell>
          <cell r="F8">
            <v>8118</v>
          </cell>
          <cell r="G8">
            <v>60986</v>
          </cell>
          <cell r="H8">
            <v>38471</v>
          </cell>
          <cell r="I8">
            <v>785.36</v>
          </cell>
          <cell r="J8">
            <v>24666</v>
          </cell>
          <cell r="K8">
            <v>52576</v>
          </cell>
          <cell r="L8">
            <v>40247</v>
          </cell>
        </row>
        <row r="9">
          <cell r="C9">
            <v>2675</v>
          </cell>
          <cell r="D9">
            <v>884</v>
          </cell>
          <cell r="E9">
            <v>682</v>
          </cell>
          <cell r="F9">
            <v>1031</v>
          </cell>
          <cell r="G9">
            <v>5272</v>
          </cell>
          <cell r="H9">
            <v>3356</v>
          </cell>
          <cell r="I9">
            <v>61.32</v>
          </cell>
          <cell r="J9">
            <v>1948</v>
          </cell>
          <cell r="K9">
            <v>4123</v>
          </cell>
          <cell r="L9">
            <v>3202</v>
          </cell>
        </row>
        <row r="10">
          <cell r="C10">
            <v>918</v>
          </cell>
          <cell r="D10">
            <v>1502</v>
          </cell>
          <cell r="E10">
            <v>915</v>
          </cell>
          <cell r="F10">
            <v>3587</v>
          </cell>
          <cell r="G10">
            <v>6922</v>
          </cell>
          <cell r="H10">
            <v>4451</v>
          </cell>
          <cell r="I10">
            <v>56</v>
          </cell>
          <cell r="J10">
            <v>939</v>
          </cell>
          <cell r="K10">
            <v>6522</v>
          </cell>
          <cell r="L10">
            <v>5086</v>
          </cell>
        </row>
        <row r="11">
          <cell r="C11">
            <v>68220</v>
          </cell>
          <cell r="D11">
            <v>0</v>
          </cell>
          <cell r="E11">
            <v>28975</v>
          </cell>
          <cell r="F11">
            <v>0</v>
          </cell>
          <cell r="G11">
            <v>97195</v>
          </cell>
          <cell r="H11">
            <v>92856</v>
          </cell>
          <cell r="I11">
            <v>987.17</v>
          </cell>
          <cell r="J11">
            <v>17694</v>
          </cell>
          <cell r="K11">
            <v>68536</v>
          </cell>
          <cell r="L11">
            <v>53188</v>
          </cell>
        </row>
        <row r="12">
          <cell r="C12">
            <v>17702</v>
          </cell>
          <cell r="D12">
            <v>1049</v>
          </cell>
          <cell r="E12">
            <v>10917</v>
          </cell>
          <cell r="F12">
            <v>482</v>
          </cell>
          <cell r="G12">
            <v>30150</v>
          </cell>
          <cell r="H12">
            <v>18843</v>
          </cell>
          <cell r="I12">
            <v>493.59</v>
          </cell>
          <cell r="J12">
            <v>1510</v>
          </cell>
          <cell r="K12">
            <v>23486</v>
          </cell>
          <cell r="L12">
            <v>18294</v>
          </cell>
        </row>
        <row r="13">
          <cell r="C13">
            <v>10627</v>
          </cell>
          <cell r="D13">
            <v>897</v>
          </cell>
          <cell r="E13">
            <v>4506</v>
          </cell>
          <cell r="F13">
            <v>1077</v>
          </cell>
          <cell r="G13">
            <v>17107</v>
          </cell>
          <cell r="H13">
            <v>10962</v>
          </cell>
          <cell r="I13">
            <v>246.97</v>
          </cell>
          <cell r="J13">
            <v>6276</v>
          </cell>
          <cell r="K13">
            <v>14777</v>
          </cell>
          <cell r="L13">
            <v>11468</v>
          </cell>
        </row>
        <row r="14">
          <cell r="C14">
            <v>14669</v>
          </cell>
          <cell r="D14">
            <v>1287</v>
          </cell>
          <cell r="E14">
            <v>6794</v>
          </cell>
          <cell r="F14">
            <v>1166</v>
          </cell>
          <cell r="G14">
            <v>23916</v>
          </cell>
          <cell r="H14">
            <v>14426</v>
          </cell>
          <cell r="I14">
            <v>305.33999999999997</v>
          </cell>
          <cell r="J14">
            <v>4979</v>
          </cell>
          <cell r="K14">
            <v>22102</v>
          </cell>
          <cell r="L14">
            <v>16389</v>
          </cell>
        </row>
        <row r="15">
          <cell r="C15">
            <v>3739</v>
          </cell>
          <cell r="D15">
            <v>658</v>
          </cell>
          <cell r="E15">
            <v>7048</v>
          </cell>
          <cell r="F15">
            <v>883</v>
          </cell>
          <cell r="G15">
            <v>12328</v>
          </cell>
          <cell r="H15">
            <v>7906</v>
          </cell>
          <cell r="I15">
            <v>271.95999999999998</v>
          </cell>
          <cell r="J15">
            <v>1804</v>
          </cell>
          <cell r="K15">
            <v>11004</v>
          </cell>
          <cell r="L15">
            <v>8582</v>
          </cell>
        </row>
        <row r="16">
          <cell r="C16">
            <v>60524</v>
          </cell>
          <cell r="D16">
            <v>12104</v>
          </cell>
          <cell r="E16">
            <v>11547</v>
          </cell>
          <cell r="F16">
            <v>2299</v>
          </cell>
          <cell r="G16">
            <v>86474</v>
          </cell>
          <cell r="H16">
            <v>51117</v>
          </cell>
          <cell r="I16">
            <v>615.25</v>
          </cell>
          <cell r="J16">
            <v>26089</v>
          </cell>
          <cell r="K16">
            <v>80939</v>
          </cell>
          <cell r="L16">
            <v>59591</v>
          </cell>
        </row>
        <row r="17">
          <cell r="C17">
            <v>1604</v>
          </cell>
          <cell r="D17">
            <v>3837</v>
          </cell>
          <cell r="E17">
            <v>2101</v>
          </cell>
          <cell r="F17">
            <v>5691</v>
          </cell>
          <cell r="G17">
            <v>13233</v>
          </cell>
          <cell r="H17">
            <v>8493</v>
          </cell>
          <cell r="I17">
            <v>174.93</v>
          </cell>
          <cell r="J17">
            <v>978</v>
          </cell>
          <cell r="K17">
            <v>12745</v>
          </cell>
          <cell r="L17">
            <v>9887</v>
          </cell>
        </row>
        <row r="18">
          <cell r="C18">
            <v>5725</v>
          </cell>
          <cell r="D18">
            <v>177</v>
          </cell>
          <cell r="E18">
            <v>4211</v>
          </cell>
          <cell r="F18">
            <v>725</v>
          </cell>
          <cell r="G18">
            <v>10838</v>
          </cell>
          <cell r="H18">
            <v>6971</v>
          </cell>
          <cell r="I18">
            <v>139.77000000000001</v>
          </cell>
          <cell r="J18">
            <v>2005</v>
          </cell>
          <cell r="K18">
            <v>8748</v>
          </cell>
          <cell r="L18">
            <v>6817</v>
          </cell>
        </row>
        <row r="19">
          <cell r="C19">
            <v>2056</v>
          </cell>
          <cell r="D19">
            <v>1007</v>
          </cell>
          <cell r="E19">
            <v>343</v>
          </cell>
          <cell r="F19">
            <v>900</v>
          </cell>
          <cell r="G19">
            <v>4306</v>
          </cell>
          <cell r="H19">
            <v>2732</v>
          </cell>
          <cell r="I19">
            <v>80.48</v>
          </cell>
          <cell r="J19">
            <v>1332</v>
          </cell>
          <cell r="K19">
            <v>2884</v>
          </cell>
          <cell r="L19">
            <v>2233</v>
          </cell>
        </row>
        <row r="20">
          <cell r="C20">
            <v>26500</v>
          </cell>
          <cell r="D20">
            <v>1952</v>
          </cell>
          <cell r="E20">
            <v>17003</v>
          </cell>
          <cell r="F20">
            <v>383</v>
          </cell>
          <cell r="G20">
            <v>45838</v>
          </cell>
          <cell r="H20">
            <v>29479</v>
          </cell>
          <cell r="I20">
            <v>548.76</v>
          </cell>
          <cell r="J20">
            <v>18613</v>
          </cell>
          <cell r="K20">
            <v>40595</v>
          </cell>
          <cell r="L20">
            <v>31617</v>
          </cell>
        </row>
        <row r="21">
          <cell r="C21">
            <v>11822</v>
          </cell>
          <cell r="D21">
            <v>0</v>
          </cell>
          <cell r="E21">
            <v>9085</v>
          </cell>
          <cell r="F21">
            <v>0</v>
          </cell>
          <cell r="G21">
            <v>20907</v>
          </cell>
          <cell r="H21">
            <v>13279</v>
          </cell>
          <cell r="I21">
            <v>281.42</v>
          </cell>
          <cell r="J21">
            <v>3061</v>
          </cell>
          <cell r="K21">
            <v>17914</v>
          </cell>
          <cell r="L21">
            <v>13810</v>
          </cell>
        </row>
        <row r="22">
          <cell r="C22">
            <v>1034</v>
          </cell>
          <cell r="D22">
            <v>0</v>
          </cell>
          <cell r="E22">
            <v>2825</v>
          </cell>
          <cell r="F22">
            <v>0</v>
          </cell>
          <cell r="G22">
            <v>3859</v>
          </cell>
          <cell r="H22">
            <v>2498</v>
          </cell>
          <cell r="I22">
            <v>27.87</v>
          </cell>
          <cell r="J22">
            <v>1414</v>
          </cell>
          <cell r="K22">
            <v>3804</v>
          </cell>
          <cell r="L22">
            <v>2966</v>
          </cell>
        </row>
        <row r="23">
          <cell r="C23">
            <v>12717</v>
          </cell>
          <cell r="D23">
            <v>1932</v>
          </cell>
          <cell r="E23">
            <v>9397</v>
          </cell>
          <cell r="F23">
            <v>1768</v>
          </cell>
          <cell r="G23">
            <v>25814</v>
          </cell>
          <cell r="H23">
            <v>16579</v>
          </cell>
          <cell r="I23">
            <v>564.86</v>
          </cell>
          <cell r="J23">
            <v>1486</v>
          </cell>
          <cell r="K23">
            <v>22286</v>
          </cell>
          <cell r="L23">
            <v>17314</v>
          </cell>
        </row>
        <row r="24">
          <cell r="C24">
            <v>4715</v>
          </cell>
          <cell r="D24">
            <v>6324</v>
          </cell>
          <cell r="E24">
            <v>2128</v>
          </cell>
          <cell r="F24">
            <v>2316</v>
          </cell>
          <cell r="G24">
            <v>15483</v>
          </cell>
          <cell r="H24">
            <v>9520</v>
          </cell>
          <cell r="I24">
            <v>246.01</v>
          </cell>
          <cell r="J24">
            <v>4617</v>
          </cell>
          <cell r="K24">
            <v>7223</v>
          </cell>
          <cell r="L24">
            <v>5520</v>
          </cell>
        </row>
        <row r="25">
          <cell r="C25">
            <v>17829</v>
          </cell>
          <cell r="D25">
            <v>617</v>
          </cell>
          <cell r="E25">
            <v>13920</v>
          </cell>
          <cell r="F25">
            <v>249</v>
          </cell>
          <cell r="G25">
            <v>32615</v>
          </cell>
          <cell r="H25">
            <v>20389</v>
          </cell>
          <cell r="I25">
            <v>317.08999999999997</v>
          </cell>
          <cell r="J25">
            <v>9076</v>
          </cell>
          <cell r="K25">
            <v>29771</v>
          </cell>
          <cell r="L25">
            <v>22682</v>
          </cell>
        </row>
        <row r="26">
          <cell r="C26">
            <v>46223</v>
          </cell>
          <cell r="D26">
            <v>16304</v>
          </cell>
          <cell r="E26">
            <v>15870</v>
          </cell>
          <cell r="F26">
            <v>11513</v>
          </cell>
          <cell r="G26">
            <v>89910</v>
          </cell>
          <cell r="H26">
            <v>57401</v>
          </cell>
          <cell r="I26">
            <v>1206.8800000000001</v>
          </cell>
          <cell r="J26">
            <v>19989</v>
          </cell>
          <cell r="K26">
            <v>66434</v>
          </cell>
          <cell r="L26">
            <v>51375</v>
          </cell>
        </row>
        <row r="27">
          <cell r="C27">
            <v>8424</v>
          </cell>
          <cell r="D27">
            <v>59</v>
          </cell>
          <cell r="E27">
            <v>3400</v>
          </cell>
          <cell r="F27">
            <v>666</v>
          </cell>
          <cell r="G27">
            <v>12549</v>
          </cell>
          <cell r="H27">
            <v>7667</v>
          </cell>
          <cell r="I27">
            <v>188.2</v>
          </cell>
          <cell r="J27">
            <v>5339</v>
          </cell>
          <cell r="K27">
            <v>8266</v>
          </cell>
          <cell r="L27">
            <v>6123</v>
          </cell>
        </row>
        <row r="28">
          <cell r="C28">
            <v>11750</v>
          </cell>
          <cell r="D28">
            <v>0</v>
          </cell>
          <cell r="E28">
            <v>16760</v>
          </cell>
          <cell r="F28">
            <v>0</v>
          </cell>
          <cell r="G28">
            <v>28510</v>
          </cell>
          <cell r="H28">
            <v>18461</v>
          </cell>
          <cell r="I28">
            <v>286.39999999999998</v>
          </cell>
          <cell r="J28">
            <v>158</v>
          </cell>
          <cell r="K28">
            <v>26898</v>
          </cell>
          <cell r="L28">
            <v>20980</v>
          </cell>
        </row>
        <row r="29">
          <cell r="C29">
            <v>11746</v>
          </cell>
          <cell r="D29">
            <v>6131</v>
          </cell>
          <cell r="E29">
            <v>9669</v>
          </cell>
          <cell r="F29">
            <v>3744</v>
          </cell>
          <cell r="G29">
            <v>31290</v>
          </cell>
          <cell r="H29">
            <v>19931</v>
          </cell>
          <cell r="I29">
            <v>475.23</v>
          </cell>
          <cell r="J29">
            <v>7054</v>
          </cell>
          <cell r="K29">
            <v>27236</v>
          </cell>
          <cell r="L29">
            <v>21023</v>
          </cell>
        </row>
        <row r="30">
          <cell r="C30">
            <v>68627</v>
          </cell>
          <cell r="D30">
            <v>3002</v>
          </cell>
          <cell r="E30">
            <v>26408</v>
          </cell>
          <cell r="F30">
            <v>2226</v>
          </cell>
          <cell r="G30">
            <v>100263</v>
          </cell>
          <cell r="H30">
            <v>64151</v>
          </cell>
          <cell r="I30">
            <v>1733.55</v>
          </cell>
          <cell r="J30">
            <v>12794</v>
          </cell>
          <cell r="K30">
            <v>75433</v>
          </cell>
          <cell r="L30">
            <v>58804</v>
          </cell>
        </row>
        <row r="31">
          <cell r="C31">
            <v>836</v>
          </cell>
          <cell r="D31">
            <v>152</v>
          </cell>
          <cell r="E31">
            <v>1608</v>
          </cell>
          <cell r="F31">
            <v>19</v>
          </cell>
          <cell r="G31">
            <v>2615</v>
          </cell>
          <cell r="H31">
            <v>1682</v>
          </cell>
          <cell r="I31">
            <v>74.67</v>
          </cell>
          <cell r="J31">
            <v>679</v>
          </cell>
          <cell r="K31">
            <v>2394</v>
          </cell>
          <cell r="L31">
            <v>1864</v>
          </cell>
        </row>
        <row r="32">
          <cell r="C32">
            <v>87650</v>
          </cell>
          <cell r="D32">
            <v>0</v>
          </cell>
          <cell r="E32">
            <v>15344</v>
          </cell>
          <cell r="F32">
            <v>0</v>
          </cell>
          <cell r="G32">
            <v>102994</v>
          </cell>
          <cell r="H32">
            <v>61536</v>
          </cell>
          <cell r="I32">
            <v>649.70000000000005</v>
          </cell>
          <cell r="J32">
            <v>49232</v>
          </cell>
          <cell r="K32">
            <v>61575</v>
          </cell>
          <cell r="L32">
            <v>43563</v>
          </cell>
        </row>
        <row r="33">
          <cell r="C33">
            <v>1284</v>
          </cell>
          <cell r="D33">
            <v>0</v>
          </cell>
          <cell r="E33">
            <v>674</v>
          </cell>
          <cell r="F33">
            <v>0</v>
          </cell>
          <cell r="G33">
            <v>1958</v>
          </cell>
          <cell r="H33">
            <v>1231</v>
          </cell>
          <cell r="I33">
            <v>26.75</v>
          </cell>
          <cell r="J33">
            <v>839</v>
          </cell>
          <cell r="K33">
            <v>1768</v>
          </cell>
          <cell r="L33">
            <v>1370</v>
          </cell>
        </row>
        <row r="34">
          <cell r="C34">
            <v>573176</v>
          </cell>
          <cell r="D34">
            <v>110974</v>
          </cell>
          <cell r="E34">
            <v>283787</v>
          </cell>
          <cell r="F34">
            <v>61220</v>
          </cell>
          <cell r="G34">
            <v>1029157</v>
          </cell>
          <cell r="H34">
            <v>678135</v>
          </cell>
          <cell r="I34">
            <v>12444.050000000001</v>
          </cell>
          <cell r="J34">
            <v>248960</v>
          </cell>
          <cell r="K34">
            <v>835149</v>
          </cell>
          <cell r="L34">
            <v>639202</v>
          </cell>
        </row>
      </sheetData>
      <sheetData sheetId="6">
        <row r="4">
          <cell r="C4">
            <v>342</v>
          </cell>
          <cell r="D4">
            <v>94</v>
          </cell>
          <cell r="E4">
            <v>19290</v>
          </cell>
          <cell r="F4">
            <v>2646</v>
          </cell>
          <cell r="G4">
            <v>22372</v>
          </cell>
          <cell r="H4">
            <v>17800</v>
          </cell>
          <cell r="I4">
            <v>157.72</v>
          </cell>
          <cell r="J4">
            <v>576</v>
          </cell>
          <cell r="K4">
            <v>21451</v>
          </cell>
          <cell r="L4">
            <v>16447</v>
          </cell>
        </row>
        <row r="5">
          <cell r="C5">
            <v>171</v>
          </cell>
          <cell r="D5">
            <v>36</v>
          </cell>
          <cell r="E5">
            <v>6150</v>
          </cell>
          <cell r="F5">
            <v>5816</v>
          </cell>
          <cell r="G5">
            <v>12173</v>
          </cell>
          <cell r="H5">
            <v>13036</v>
          </cell>
          <cell r="I5">
            <v>83.74</v>
          </cell>
          <cell r="J5">
            <v>300</v>
          </cell>
          <cell r="K5">
            <v>11712</v>
          </cell>
          <cell r="L5">
            <v>9550</v>
          </cell>
        </row>
        <row r="6">
          <cell r="C6">
            <v>312</v>
          </cell>
          <cell r="D6">
            <v>688</v>
          </cell>
          <cell r="E6">
            <v>9987</v>
          </cell>
          <cell r="F6">
            <v>59447</v>
          </cell>
          <cell r="G6">
            <v>70434</v>
          </cell>
          <cell r="H6">
            <v>62769</v>
          </cell>
          <cell r="I6">
            <v>1374.35</v>
          </cell>
          <cell r="J6">
            <v>11249</v>
          </cell>
          <cell r="K6">
            <v>63620</v>
          </cell>
          <cell r="L6">
            <v>62558</v>
          </cell>
        </row>
        <row r="7">
          <cell r="C7">
            <v>341</v>
          </cell>
          <cell r="D7">
            <v>65</v>
          </cell>
          <cell r="E7">
            <v>16317</v>
          </cell>
          <cell r="F7">
            <v>378</v>
          </cell>
          <cell r="G7">
            <v>17101</v>
          </cell>
          <cell r="H7">
            <v>6730</v>
          </cell>
          <cell r="I7">
            <v>94.13</v>
          </cell>
          <cell r="J7">
            <v>408</v>
          </cell>
          <cell r="K7">
            <v>16467</v>
          </cell>
          <cell r="L7">
            <v>12320</v>
          </cell>
        </row>
        <row r="8">
          <cell r="C8">
            <v>27</v>
          </cell>
          <cell r="D8">
            <v>19</v>
          </cell>
          <cell r="E8">
            <v>843</v>
          </cell>
          <cell r="F8">
            <v>5497</v>
          </cell>
          <cell r="G8">
            <v>6386</v>
          </cell>
          <cell r="H8">
            <v>3755</v>
          </cell>
          <cell r="I8">
            <v>25.3</v>
          </cell>
          <cell r="J8">
            <v>131</v>
          </cell>
          <cell r="K8">
            <v>6219</v>
          </cell>
          <cell r="L8">
            <v>3757</v>
          </cell>
        </row>
        <row r="9">
          <cell r="C9">
            <v>49</v>
          </cell>
          <cell r="D9">
            <v>33</v>
          </cell>
          <cell r="E9">
            <v>1165</v>
          </cell>
          <cell r="F9">
            <v>2662</v>
          </cell>
          <cell r="G9">
            <v>3909</v>
          </cell>
          <cell r="H9">
            <v>539</v>
          </cell>
          <cell r="I9">
            <v>12.06</v>
          </cell>
          <cell r="J9">
            <v>96</v>
          </cell>
          <cell r="K9">
            <v>3601</v>
          </cell>
          <cell r="L9">
            <v>3301</v>
          </cell>
        </row>
        <row r="10">
          <cell r="C10">
            <v>602</v>
          </cell>
          <cell r="D10">
            <v>30</v>
          </cell>
          <cell r="E10">
            <v>19752</v>
          </cell>
          <cell r="F10">
            <v>381</v>
          </cell>
          <cell r="G10">
            <v>20765</v>
          </cell>
          <cell r="H10">
            <v>4619</v>
          </cell>
          <cell r="I10">
            <v>99.97</v>
          </cell>
          <cell r="J10">
            <v>513</v>
          </cell>
          <cell r="K10">
            <v>20142</v>
          </cell>
          <cell r="L10">
            <v>11513</v>
          </cell>
        </row>
        <row r="11">
          <cell r="C11">
            <v>402</v>
          </cell>
          <cell r="D11">
            <v>0</v>
          </cell>
          <cell r="E11">
            <v>16668</v>
          </cell>
          <cell r="F11">
            <v>0</v>
          </cell>
          <cell r="G11">
            <v>17070</v>
          </cell>
          <cell r="H11">
            <v>3556</v>
          </cell>
          <cell r="I11">
            <v>32.090000000000003</v>
          </cell>
          <cell r="J11">
            <v>411</v>
          </cell>
          <cell r="K11">
            <v>16417</v>
          </cell>
          <cell r="L11">
            <v>14300</v>
          </cell>
        </row>
        <row r="12">
          <cell r="C12">
            <v>54</v>
          </cell>
          <cell r="D12">
            <v>12</v>
          </cell>
          <cell r="E12">
            <v>7007</v>
          </cell>
          <cell r="F12">
            <v>766</v>
          </cell>
          <cell r="G12">
            <v>7839</v>
          </cell>
          <cell r="H12">
            <v>6107</v>
          </cell>
          <cell r="I12">
            <v>67.73</v>
          </cell>
          <cell r="J12">
            <v>195</v>
          </cell>
          <cell r="K12">
            <v>7530</v>
          </cell>
          <cell r="L12">
            <v>5369</v>
          </cell>
        </row>
        <row r="13">
          <cell r="C13">
            <v>601</v>
          </cell>
          <cell r="D13">
            <v>33</v>
          </cell>
          <cell r="E13">
            <v>17648</v>
          </cell>
          <cell r="F13">
            <v>488</v>
          </cell>
          <cell r="G13">
            <v>18770</v>
          </cell>
          <cell r="H13">
            <v>12576</v>
          </cell>
          <cell r="I13">
            <v>306.66000000000003</v>
          </cell>
          <cell r="J13">
            <v>506</v>
          </cell>
          <cell r="K13">
            <v>18219</v>
          </cell>
          <cell r="L13">
            <v>14426</v>
          </cell>
        </row>
        <row r="14">
          <cell r="C14">
            <v>122</v>
          </cell>
          <cell r="D14">
            <v>6</v>
          </cell>
          <cell r="E14">
            <v>16462</v>
          </cell>
          <cell r="F14">
            <v>1496</v>
          </cell>
          <cell r="G14">
            <v>18086</v>
          </cell>
          <cell r="H14">
            <v>10929</v>
          </cell>
          <cell r="I14">
            <v>102.71</v>
          </cell>
          <cell r="J14">
            <v>490</v>
          </cell>
          <cell r="K14">
            <v>17496</v>
          </cell>
          <cell r="L14">
            <v>16997</v>
          </cell>
        </row>
        <row r="15">
          <cell r="C15">
            <v>8412</v>
          </cell>
          <cell r="D15">
            <v>1725</v>
          </cell>
          <cell r="E15">
            <v>49269</v>
          </cell>
          <cell r="F15">
            <v>5425</v>
          </cell>
          <cell r="G15">
            <v>64831</v>
          </cell>
          <cell r="H15">
            <v>32561</v>
          </cell>
          <cell r="I15">
            <v>1555.38</v>
          </cell>
          <cell r="J15">
            <v>1269</v>
          </cell>
          <cell r="K15">
            <v>62458</v>
          </cell>
          <cell r="L15">
            <v>58544</v>
          </cell>
        </row>
        <row r="16">
          <cell r="C16">
            <v>125</v>
          </cell>
          <cell r="D16">
            <v>18</v>
          </cell>
          <cell r="E16">
            <v>15135</v>
          </cell>
          <cell r="F16">
            <v>1574</v>
          </cell>
          <cell r="G16">
            <v>16852</v>
          </cell>
          <cell r="H16">
            <v>5853</v>
          </cell>
          <cell r="I16">
            <v>77.39</v>
          </cell>
          <cell r="J16">
            <v>448</v>
          </cell>
          <cell r="K16">
            <v>16219</v>
          </cell>
          <cell r="L16">
            <v>16019</v>
          </cell>
        </row>
        <row r="17">
          <cell r="C17">
            <v>1372</v>
          </cell>
          <cell r="D17">
            <v>378</v>
          </cell>
          <cell r="E17">
            <v>23326</v>
          </cell>
          <cell r="F17">
            <v>14095</v>
          </cell>
          <cell r="G17">
            <v>39171</v>
          </cell>
          <cell r="H17">
            <v>28964</v>
          </cell>
          <cell r="I17">
            <v>637.6</v>
          </cell>
          <cell r="J17">
            <v>964</v>
          </cell>
          <cell r="K17">
            <v>37657</v>
          </cell>
          <cell r="L17">
            <v>26469</v>
          </cell>
        </row>
        <row r="18">
          <cell r="C18">
            <v>15</v>
          </cell>
          <cell r="D18">
            <v>132</v>
          </cell>
          <cell r="E18">
            <v>3763</v>
          </cell>
          <cell r="F18">
            <v>411</v>
          </cell>
          <cell r="G18">
            <v>4321</v>
          </cell>
          <cell r="H18">
            <v>1336</v>
          </cell>
          <cell r="I18">
            <v>40.99</v>
          </cell>
          <cell r="J18">
            <v>85</v>
          </cell>
          <cell r="K18">
            <v>4162</v>
          </cell>
          <cell r="L18">
            <v>3735</v>
          </cell>
        </row>
        <row r="19">
          <cell r="C19">
            <v>19</v>
          </cell>
          <cell r="D19">
            <v>9</v>
          </cell>
          <cell r="E19">
            <v>3273</v>
          </cell>
          <cell r="F19">
            <v>341</v>
          </cell>
          <cell r="G19">
            <v>3642</v>
          </cell>
          <cell r="H19">
            <v>3459</v>
          </cell>
          <cell r="I19">
            <v>70.52</v>
          </cell>
          <cell r="J19">
            <v>69</v>
          </cell>
          <cell r="K19">
            <v>3506</v>
          </cell>
          <cell r="L19">
            <v>3424</v>
          </cell>
        </row>
        <row r="20">
          <cell r="C20">
            <v>359</v>
          </cell>
          <cell r="D20">
            <v>70</v>
          </cell>
          <cell r="E20">
            <v>14907</v>
          </cell>
          <cell r="F20">
            <v>5519</v>
          </cell>
          <cell r="G20">
            <v>20855</v>
          </cell>
          <cell r="H20">
            <v>17498</v>
          </cell>
          <cell r="I20">
            <v>255.47</v>
          </cell>
          <cell r="J20">
            <v>386</v>
          </cell>
          <cell r="K20">
            <v>20421</v>
          </cell>
          <cell r="L20">
            <v>19235</v>
          </cell>
        </row>
        <row r="21">
          <cell r="C21">
            <v>312</v>
          </cell>
          <cell r="D21">
            <v>9</v>
          </cell>
          <cell r="E21">
            <v>21172</v>
          </cell>
          <cell r="F21">
            <v>0</v>
          </cell>
          <cell r="G21">
            <v>21493</v>
          </cell>
          <cell r="H21">
            <v>84023</v>
          </cell>
          <cell r="I21">
            <v>85.51</v>
          </cell>
          <cell r="J21">
            <v>506</v>
          </cell>
          <cell r="K21">
            <v>20671</v>
          </cell>
          <cell r="L21">
            <v>18483</v>
          </cell>
        </row>
        <row r="22">
          <cell r="C22">
            <v>207</v>
          </cell>
          <cell r="D22">
            <v>15</v>
          </cell>
          <cell r="E22">
            <v>15874</v>
          </cell>
          <cell r="F22">
            <v>0</v>
          </cell>
          <cell r="G22">
            <v>16096</v>
          </cell>
          <cell r="H22">
            <v>12186</v>
          </cell>
          <cell r="I22">
            <v>252.75</v>
          </cell>
          <cell r="J22">
            <v>410</v>
          </cell>
          <cell r="K22">
            <v>15517</v>
          </cell>
          <cell r="L22">
            <v>14789</v>
          </cell>
        </row>
        <row r="23">
          <cell r="C23">
            <v>42</v>
          </cell>
          <cell r="D23">
            <v>47</v>
          </cell>
          <cell r="E23">
            <v>8013</v>
          </cell>
          <cell r="F23">
            <v>4245</v>
          </cell>
          <cell r="G23">
            <v>12347</v>
          </cell>
          <cell r="H23">
            <v>11653</v>
          </cell>
          <cell r="I23">
            <v>136.18</v>
          </cell>
          <cell r="J23">
            <v>296</v>
          </cell>
          <cell r="K23">
            <v>12009</v>
          </cell>
          <cell r="L23">
            <v>8309</v>
          </cell>
        </row>
        <row r="24">
          <cell r="C24">
            <v>166</v>
          </cell>
          <cell r="D24">
            <v>46</v>
          </cell>
          <cell r="E24">
            <v>981</v>
          </cell>
          <cell r="F24">
            <v>4352</v>
          </cell>
          <cell r="G24">
            <v>5545</v>
          </cell>
          <cell r="H24">
            <v>1642</v>
          </cell>
          <cell r="I24">
            <v>13.56</v>
          </cell>
          <cell r="J24">
            <v>141</v>
          </cell>
          <cell r="K24">
            <v>5390</v>
          </cell>
          <cell r="L24">
            <v>2430</v>
          </cell>
        </row>
        <row r="25">
          <cell r="C25">
            <v>1362</v>
          </cell>
          <cell r="D25">
            <v>503</v>
          </cell>
          <cell r="E25">
            <v>73792</v>
          </cell>
          <cell r="F25">
            <v>19475</v>
          </cell>
          <cell r="G25">
            <v>95132</v>
          </cell>
          <cell r="H25">
            <v>80784</v>
          </cell>
          <cell r="I25">
            <v>535.1</v>
          </cell>
          <cell r="J25">
            <v>1012</v>
          </cell>
          <cell r="K25">
            <v>92184</v>
          </cell>
          <cell r="L25">
            <v>78851</v>
          </cell>
        </row>
        <row r="26">
          <cell r="C26">
            <v>453</v>
          </cell>
          <cell r="D26">
            <v>311</v>
          </cell>
          <cell r="E26">
            <v>12412</v>
          </cell>
          <cell r="F26">
            <v>3719</v>
          </cell>
          <cell r="G26">
            <v>16895</v>
          </cell>
          <cell r="H26">
            <v>8631</v>
          </cell>
          <cell r="I26">
            <v>193.52</v>
          </cell>
          <cell r="J26">
            <v>3820</v>
          </cell>
          <cell r="K26">
            <v>15959</v>
          </cell>
          <cell r="L26">
            <v>14771</v>
          </cell>
        </row>
        <row r="27">
          <cell r="C27">
            <v>9</v>
          </cell>
          <cell r="D27">
            <v>19</v>
          </cell>
          <cell r="E27">
            <v>4062</v>
          </cell>
          <cell r="F27">
            <v>909</v>
          </cell>
          <cell r="G27">
            <v>4999</v>
          </cell>
          <cell r="H27">
            <v>4559</v>
          </cell>
          <cell r="I27">
            <v>64.45</v>
          </cell>
          <cell r="J27">
            <v>124</v>
          </cell>
          <cell r="K27">
            <v>4806</v>
          </cell>
          <cell r="L27">
            <v>4649</v>
          </cell>
        </row>
        <row r="28">
          <cell r="C28">
            <v>117</v>
          </cell>
          <cell r="D28">
            <v>0</v>
          </cell>
          <cell r="E28">
            <v>12625</v>
          </cell>
          <cell r="F28">
            <v>0</v>
          </cell>
          <cell r="G28">
            <v>12742</v>
          </cell>
          <cell r="H28">
            <v>8565</v>
          </cell>
          <cell r="I28">
            <v>143.11000000000001</v>
          </cell>
          <cell r="J28">
            <v>309</v>
          </cell>
          <cell r="K28">
            <v>12300</v>
          </cell>
          <cell r="L28">
            <v>11133</v>
          </cell>
        </row>
        <row r="29">
          <cell r="C29">
            <v>189</v>
          </cell>
          <cell r="D29">
            <v>37</v>
          </cell>
          <cell r="E29">
            <v>16674</v>
          </cell>
          <cell r="F29">
            <v>6898</v>
          </cell>
          <cell r="G29">
            <v>23798</v>
          </cell>
          <cell r="H29">
            <v>20020</v>
          </cell>
          <cell r="I29">
            <v>271.95</v>
          </cell>
          <cell r="J29">
            <v>633</v>
          </cell>
          <cell r="K29">
            <v>22924</v>
          </cell>
          <cell r="L29">
            <v>21773</v>
          </cell>
        </row>
        <row r="30">
          <cell r="C30">
            <v>582</v>
          </cell>
          <cell r="D30">
            <v>28</v>
          </cell>
          <cell r="E30">
            <v>6089</v>
          </cell>
          <cell r="F30">
            <v>1529</v>
          </cell>
          <cell r="G30">
            <v>8228</v>
          </cell>
          <cell r="H30">
            <v>4459</v>
          </cell>
          <cell r="I30">
            <v>217.39</v>
          </cell>
          <cell r="J30">
            <v>257</v>
          </cell>
          <cell r="K30">
            <v>8005</v>
          </cell>
          <cell r="L30">
            <v>6929</v>
          </cell>
        </row>
        <row r="31">
          <cell r="C31">
            <v>704</v>
          </cell>
          <cell r="D31">
            <v>23</v>
          </cell>
          <cell r="E31">
            <v>37682</v>
          </cell>
          <cell r="F31">
            <v>170</v>
          </cell>
          <cell r="G31">
            <v>38579</v>
          </cell>
          <cell r="H31">
            <v>40591</v>
          </cell>
          <cell r="I31">
            <v>834.75</v>
          </cell>
          <cell r="J31">
            <v>1015</v>
          </cell>
          <cell r="K31">
            <v>36925</v>
          </cell>
          <cell r="L31">
            <v>36240</v>
          </cell>
        </row>
        <row r="32">
          <cell r="C32">
            <v>716</v>
          </cell>
          <cell r="D32">
            <v>9</v>
          </cell>
          <cell r="E32">
            <v>24514</v>
          </cell>
          <cell r="F32">
            <v>0</v>
          </cell>
          <cell r="G32">
            <v>25239</v>
          </cell>
          <cell r="H32">
            <v>12687</v>
          </cell>
          <cell r="I32">
            <v>200.41</v>
          </cell>
          <cell r="J32">
            <v>639</v>
          </cell>
          <cell r="K32">
            <v>24296</v>
          </cell>
          <cell r="L32">
            <v>23790</v>
          </cell>
        </row>
        <row r="33">
          <cell r="C33">
            <v>839</v>
          </cell>
          <cell r="D33">
            <v>15</v>
          </cell>
          <cell r="E33">
            <v>7041</v>
          </cell>
          <cell r="F33">
            <v>0</v>
          </cell>
          <cell r="G33">
            <v>7895</v>
          </cell>
          <cell r="H33">
            <v>963</v>
          </cell>
          <cell r="I33">
            <v>29.27</v>
          </cell>
          <cell r="J33">
            <v>128</v>
          </cell>
          <cell r="K33">
            <v>7609</v>
          </cell>
          <cell r="L33">
            <v>4955</v>
          </cell>
        </row>
        <row r="34">
          <cell r="C34">
            <v>19023</v>
          </cell>
          <cell r="D34">
            <v>4410</v>
          </cell>
          <cell r="E34">
            <v>481893</v>
          </cell>
          <cell r="F34">
            <v>148239</v>
          </cell>
          <cell r="G34">
            <v>653565</v>
          </cell>
          <cell r="H34">
            <v>522850</v>
          </cell>
          <cell r="I34">
            <v>7971.760000000002</v>
          </cell>
          <cell r="J34">
            <v>27386</v>
          </cell>
          <cell r="K34">
            <v>625892</v>
          </cell>
          <cell r="L34">
            <v>545066</v>
          </cell>
        </row>
      </sheetData>
      <sheetData sheetId="7">
        <row r="4">
          <cell r="C4">
            <v>0</v>
          </cell>
          <cell r="D4">
            <v>0</v>
          </cell>
          <cell r="E4">
            <v>0</v>
          </cell>
          <cell r="F4">
            <v>1368</v>
          </cell>
          <cell r="G4">
            <v>1368</v>
          </cell>
          <cell r="H4">
            <v>308</v>
          </cell>
          <cell r="I4">
            <v>6.19</v>
          </cell>
          <cell r="J4">
            <v>991</v>
          </cell>
          <cell r="K4">
            <v>1508</v>
          </cell>
          <cell r="L4">
            <v>37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2809</v>
          </cell>
          <cell r="G5">
            <v>2809</v>
          </cell>
          <cell r="H5">
            <v>953</v>
          </cell>
          <cell r="I5">
            <v>40.32</v>
          </cell>
          <cell r="J5">
            <v>792</v>
          </cell>
          <cell r="K5">
            <v>1864</v>
          </cell>
          <cell r="L5">
            <v>627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15326</v>
          </cell>
          <cell r="G6">
            <v>15326</v>
          </cell>
          <cell r="H6">
            <v>10965</v>
          </cell>
          <cell r="I6">
            <v>153.04</v>
          </cell>
          <cell r="J6">
            <v>7679</v>
          </cell>
          <cell r="K6">
            <v>15450</v>
          </cell>
          <cell r="L6">
            <v>7411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965</v>
          </cell>
          <cell r="G7">
            <v>965</v>
          </cell>
          <cell r="H7">
            <v>902</v>
          </cell>
          <cell r="I7">
            <v>13.12</v>
          </cell>
          <cell r="J7">
            <v>416</v>
          </cell>
          <cell r="K7">
            <v>979</v>
          </cell>
          <cell r="L7">
            <v>171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1827</v>
          </cell>
          <cell r="G8">
            <v>1827</v>
          </cell>
          <cell r="H8">
            <v>1760</v>
          </cell>
          <cell r="I8">
            <v>15.77</v>
          </cell>
          <cell r="J8">
            <v>823</v>
          </cell>
          <cell r="K8">
            <v>1854</v>
          </cell>
          <cell r="L8">
            <v>708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1418</v>
          </cell>
          <cell r="G10">
            <v>1418</v>
          </cell>
          <cell r="H10">
            <v>1295</v>
          </cell>
          <cell r="I10">
            <v>19.64</v>
          </cell>
          <cell r="J10">
            <v>352</v>
          </cell>
          <cell r="K10">
            <v>1414</v>
          </cell>
          <cell r="L10">
            <v>110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482</v>
          </cell>
          <cell r="G12">
            <v>482</v>
          </cell>
          <cell r="H12">
            <v>196</v>
          </cell>
          <cell r="I12">
            <v>2.73</v>
          </cell>
          <cell r="J12">
            <v>291</v>
          </cell>
          <cell r="K12">
            <v>464</v>
          </cell>
          <cell r="L12">
            <v>202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244</v>
          </cell>
          <cell r="G13">
            <v>244</v>
          </cell>
          <cell r="H13">
            <v>241</v>
          </cell>
          <cell r="I13">
            <v>1.57</v>
          </cell>
          <cell r="J13">
            <v>115</v>
          </cell>
          <cell r="K13">
            <v>243</v>
          </cell>
          <cell r="L13">
            <v>143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466</v>
          </cell>
          <cell r="G14">
            <v>466</v>
          </cell>
          <cell r="H14">
            <v>217</v>
          </cell>
          <cell r="I14">
            <v>3.51</v>
          </cell>
          <cell r="J14">
            <v>178</v>
          </cell>
          <cell r="K14">
            <v>477</v>
          </cell>
          <cell r="L14">
            <v>343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395</v>
          </cell>
          <cell r="G16">
            <v>395</v>
          </cell>
          <cell r="H16">
            <v>262</v>
          </cell>
          <cell r="I16">
            <v>2.1800000000000002</v>
          </cell>
          <cell r="J16">
            <v>207</v>
          </cell>
          <cell r="K16">
            <v>408</v>
          </cell>
          <cell r="L16">
            <v>118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1789</v>
          </cell>
          <cell r="G17">
            <v>1789</v>
          </cell>
          <cell r="H17">
            <v>1614</v>
          </cell>
          <cell r="I17">
            <v>1.42</v>
          </cell>
          <cell r="J17">
            <v>732</v>
          </cell>
          <cell r="K17">
            <v>1864</v>
          </cell>
          <cell r="L17">
            <v>389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262</v>
          </cell>
          <cell r="G18">
            <v>262</v>
          </cell>
          <cell r="H18">
            <v>136</v>
          </cell>
          <cell r="I18">
            <v>1.27</v>
          </cell>
          <cell r="J18">
            <v>136</v>
          </cell>
          <cell r="K18">
            <v>267</v>
          </cell>
          <cell r="L18">
            <v>177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432</v>
          </cell>
          <cell r="G19">
            <v>432</v>
          </cell>
          <cell r="H19">
            <v>252</v>
          </cell>
          <cell r="I19">
            <v>3.19</v>
          </cell>
          <cell r="J19">
            <v>119</v>
          </cell>
          <cell r="K19">
            <v>433</v>
          </cell>
          <cell r="L19">
            <v>143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2308</v>
          </cell>
          <cell r="G20">
            <v>2308</v>
          </cell>
          <cell r="H20">
            <v>1828</v>
          </cell>
          <cell r="I20">
            <v>28.36</v>
          </cell>
          <cell r="J20">
            <v>1301</v>
          </cell>
          <cell r="K20">
            <v>2281</v>
          </cell>
          <cell r="L20">
            <v>338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392</v>
          </cell>
          <cell r="G24">
            <v>392</v>
          </cell>
          <cell r="H24">
            <v>259</v>
          </cell>
          <cell r="I24">
            <v>2.68</v>
          </cell>
          <cell r="J24">
            <v>267</v>
          </cell>
          <cell r="K24">
            <v>517</v>
          </cell>
          <cell r="L24">
            <v>232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598</v>
          </cell>
          <cell r="G25">
            <v>598</v>
          </cell>
          <cell r="H25">
            <v>518</v>
          </cell>
          <cell r="I25">
            <v>3.53</v>
          </cell>
          <cell r="J25">
            <v>273</v>
          </cell>
          <cell r="K25">
            <v>598</v>
          </cell>
          <cell r="L25">
            <v>88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545</v>
          </cell>
          <cell r="G26">
            <v>545</v>
          </cell>
          <cell r="H26">
            <v>499</v>
          </cell>
          <cell r="I26">
            <v>3.34</v>
          </cell>
          <cell r="J26">
            <v>195</v>
          </cell>
          <cell r="K26">
            <v>551</v>
          </cell>
          <cell r="L26">
            <v>278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3391</v>
          </cell>
          <cell r="G27">
            <v>3391</v>
          </cell>
          <cell r="H27">
            <v>2771</v>
          </cell>
          <cell r="I27">
            <v>24.25</v>
          </cell>
          <cell r="J27">
            <v>1407</v>
          </cell>
          <cell r="K27">
            <v>3382</v>
          </cell>
          <cell r="L27">
            <v>963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1292</v>
          </cell>
          <cell r="G28">
            <v>1292</v>
          </cell>
          <cell r="H28">
            <v>1090</v>
          </cell>
          <cell r="I28">
            <v>14.49</v>
          </cell>
          <cell r="J28">
            <v>263</v>
          </cell>
          <cell r="K28">
            <v>1296</v>
          </cell>
          <cell r="L28">
            <v>623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436</v>
          </cell>
          <cell r="G29">
            <v>436</v>
          </cell>
          <cell r="H29">
            <v>181</v>
          </cell>
          <cell r="I29">
            <v>2.39</v>
          </cell>
          <cell r="J29">
            <v>50</v>
          </cell>
          <cell r="K29">
            <v>389</v>
          </cell>
          <cell r="L29">
            <v>39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1087</v>
          </cell>
          <cell r="G30">
            <v>1087</v>
          </cell>
          <cell r="H30">
            <v>928</v>
          </cell>
          <cell r="I30">
            <v>5.1100000000000003</v>
          </cell>
          <cell r="J30">
            <v>658</v>
          </cell>
          <cell r="K30">
            <v>1088</v>
          </cell>
          <cell r="L30">
            <v>44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731</v>
          </cell>
          <cell r="G31">
            <v>731</v>
          </cell>
          <cell r="H31">
            <v>462</v>
          </cell>
          <cell r="I31">
            <v>4.22</v>
          </cell>
          <cell r="J31">
            <v>283</v>
          </cell>
          <cell r="K31">
            <v>738</v>
          </cell>
          <cell r="L31">
            <v>426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631</v>
          </cell>
          <cell r="G32">
            <v>631</v>
          </cell>
          <cell r="H32">
            <v>490</v>
          </cell>
          <cell r="I32">
            <v>3.18</v>
          </cell>
          <cell r="J32">
            <v>354</v>
          </cell>
          <cell r="K32">
            <v>641</v>
          </cell>
          <cell r="L32">
            <v>129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39194</v>
          </cell>
          <cell r="G34">
            <v>39194</v>
          </cell>
          <cell r="H34">
            <v>28127</v>
          </cell>
          <cell r="I34">
            <v>355.49999999999994</v>
          </cell>
          <cell r="J34">
            <v>17882</v>
          </cell>
          <cell r="K34">
            <v>38706</v>
          </cell>
          <cell r="L34">
            <v>13739</v>
          </cell>
        </row>
      </sheetData>
      <sheetData sheetId="8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C5">
            <v>120</v>
          </cell>
          <cell r="D5">
            <v>133</v>
          </cell>
          <cell r="E5">
            <v>1325</v>
          </cell>
          <cell r="F5">
            <v>176</v>
          </cell>
          <cell r="G5">
            <v>1754</v>
          </cell>
          <cell r="H5">
            <v>1227</v>
          </cell>
          <cell r="I5">
            <v>26.804760000000002</v>
          </cell>
          <cell r="J5">
            <v>4</v>
          </cell>
          <cell r="K5">
            <v>1540</v>
          </cell>
          <cell r="L5">
            <v>1087</v>
          </cell>
        </row>
        <row r="6">
          <cell r="C6">
            <v>95</v>
          </cell>
          <cell r="D6">
            <v>8197</v>
          </cell>
          <cell r="E6">
            <v>630</v>
          </cell>
          <cell r="F6">
            <v>20333</v>
          </cell>
          <cell r="G6">
            <v>29255</v>
          </cell>
          <cell r="H6">
            <v>18483</v>
          </cell>
          <cell r="I6">
            <v>485.84345999999999</v>
          </cell>
          <cell r="J6">
            <v>6534</v>
          </cell>
          <cell r="K6">
            <v>26328</v>
          </cell>
          <cell r="L6">
            <v>18435</v>
          </cell>
        </row>
        <row r="7">
          <cell r="C7">
            <v>0</v>
          </cell>
          <cell r="D7">
            <v>255</v>
          </cell>
          <cell r="E7">
            <v>0</v>
          </cell>
          <cell r="F7">
            <v>340</v>
          </cell>
          <cell r="G7">
            <v>595</v>
          </cell>
          <cell r="H7">
            <v>505</v>
          </cell>
          <cell r="I7">
            <v>8.6911500000000004</v>
          </cell>
          <cell r="J7">
            <v>226</v>
          </cell>
          <cell r="K7">
            <v>434</v>
          </cell>
          <cell r="L7">
            <v>369</v>
          </cell>
        </row>
        <row r="8">
          <cell r="C8">
            <v>510</v>
          </cell>
          <cell r="D8">
            <v>1128</v>
          </cell>
          <cell r="E8">
            <v>972</v>
          </cell>
          <cell r="F8">
            <v>2235</v>
          </cell>
          <cell r="G8">
            <v>4845</v>
          </cell>
          <cell r="H8">
            <v>4004</v>
          </cell>
          <cell r="I8">
            <v>62.259030000000003</v>
          </cell>
          <cell r="J8">
            <v>1407</v>
          </cell>
          <cell r="K8">
            <v>4031</v>
          </cell>
          <cell r="L8">
            <v>3433</v>
          </cell>
        </row>
        <row r="9">
          <cell r="C9">
            <v>0</v>
          </cell>
          <cell r="D9">
            <v>45</v>
          </cell>
          <cell r="E9">
            <v>0</v>
          </cell>
          <cell r="F9">
            <v>361</v>
          </cell>
          <cell r="G9">
            <v>406</v>
          </cell>
          <cell r="H9">
            <v>360</v>
          </cell>
          <cell r="I9">
            <v>4.5147599999999999</v>
          </cell>
          <cell r="J9">
            <v>17</v>
          </cell>
          <cell r="K9">
            <v>380</v>
          </cell>
          <cell r="L9">
            <v>342</v>
          </cell>
        </row>
        <row r="10">
          <cell r="C10">
            <v>0</v>
          </cell>
          <cell r="D10">
            <v>1403</v>
          </cell>
          <cell r="E10">
            <v>0</v>
          </cell>
          <cell r="F10">
            <v>661</v>
          </cell>
          <cell r="G10">
            <v>2064</v>
          </cell>
          <cell r="H10">
            <v>1923</v>
          </cell>
          <cell r="I10">
            <v>44.674419999999998</v>
          </cell>
          <cell r="J10">
            <v>324</v>
          </cell>
          <cell r="K10">
            <v>1540</v>
          </cell>
          <cell r="L10">
            <v>1139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C14">
            <v>0</v>
          </cell>
          <cell r="D14">
            <v>962</v>
          </cell>
          <cell r="E14">
            <v>0</v>
          </cell>
          <cell r="F14">
            <v>417</v>
          </cell>
          <cell r="G14">
            <v>1379</v>
          </cell>
          <cell r="H14">
            <v>1169</v>
          </cell>
          <cell r="I14">
            <v>16.669419999999999</v>
          </cell>
          <cell r="J14">
            <v>310</v>
          </cell>
          <cell r="K14">
            <v>1298</v>
          </cell>
          <cell r="L14">
            <v>1169</v>
          </cell>
        </row>
        <row r="15">
          <cell r="C15">
            <v>0</v>
          </cell>
          <cell r="D15">
            <v>2</v>
          </cell>
          <cell r="E15">
            <v>0</v>
          </cell>
          <cell r="F15">
            <v>445</v>
          </cell>
          <cell r="G15">
            <v>447</v>
          </cell>
          <cell r="H15">
            <v>269</v>
          </cell>
          <cell r="I15">
            <v>7.4015599999999999</v>
          </cell>
          <cell r="J15">
            <v>139</v>
          </cell>
          <cell r="K15">
            <v>391</v>
          </cell>
          <cell r="L15">
            <v>360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330</v>
          </cell>
          <cell r="E17">
            <v>0</v>
          </cell>
          <cell r="F17">
            <v>620</v>
          </cell>
          <cell r="G17">
            <v>950</v>
          </cell>
          <cell r="H17">
            <v>816</v>
          </cell>
          <cell r="I17">
            <v>12.86317</v>
          </cell>
          <cell r="J17">
            <v>435</v>
          </cell>
          <cell r="K17">
            <v>741</v>
          </cell>
          <cell r="L17">
            <v>622</v>
          </cell>
        </row>
        <row r="18">
          <cell r="C18">
            <v>0</v>
          </cell>
          <cell r="D18">
            <v>40</v>
          </cell>
          <cell r="E18">
            <v>0</v>
          </cell>
          <cell r="F18">
            <v>9</v>
          </cell>
          <cell r="G18">
            <v>49</v>
          </cell>
          <cell r="H18">
            <v>40</v>
          </cell>
          <cell r="I18">
            <v>0.25719999999999998</v>
          </cell>
          <cell r="J18">
            <v>40</v>
          </cell>
          <cell r="K18">
            <v>46</v>
          </cell>
          <cell r="L18">
            <v>46</v>
          </cell>
        </row>
        <row r="19">
          <cell r="C19">
            <v>0</v>
          </cell>
          <cell r="D19">
            <v>367</v>
          </cell>
          <cell r="E19">
            <v>0</v>
          </cell>
          <cell r="F19">
            <v>1391</v>
          </cell>
          <cell r="G19">
            <v>1758</v>
          </cell>
          <cell r="H19">
            <v>1025</v>
          </cell>
          <cell r="I19">
            <v>18.19746</v>
          </cell>
          <cell r="J19">
            <v>913</v>
          </cell>
          <cell r="K19">
            <v>1507</v>
          </cell>
          <cell r="L19">
            <v>1214</v>
          </cell>
        </row>
        <row r="20">
          <cell r="C20">
            <v>3</v>
          </cell>
          <cell r="D20">
            <v>25</v>
          </cell>
          <cell r="E20">
            <v>326</v>
          </cell>
          <cell r="F20">
            <v>326</v>
          </cell>
          <cell r="G20">
            <v>680</v>
          </cell>
          <cell r="H20">
            <v>489</v>
          </cell>
          <cell r="I20">
            <v>7.0748300000000004</v>
          </cell>
          <cell r="J20">
            <v>21</v>
          </cell>
          <cell r="K20">
            <v>645</v>
          </cell>
          <cell r="L20">
            <v>610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C23">
            <v>956</v>
          </cell>
          <cell r="D23">
            <v>0</v>
          </cell>
          <cell r="E23">
            <v>874</v>
          </cell>
          <cell r="F23">
            <v>0</v>
          </cell>
          <cell r="G23">
            <v>1830</v>
          </cell>
          <cell r="H23">
            <v>1274</v>
          </cell>
          <cell r="I23">
            <v>37.867179999999998</v>
          </cell>
          <cell r="J23">
            <v>490</v>
          </cell>
          <cell r="K23">
            <v>1290</v>
          </cell>
          <cell r="L23">
            <v>1071</v>
          </cell>
        </row>
        <row r="24">
          <cell r="C24">
            <v>550</v>
          </cell>
          <cell r="D24">
            <v>0</v>
          </cell>
          <cell r="E24">
            <v>2100</v>
          </cell>
          <cell r="F24">
            <v>0</v>
          </cell>
          <cell r="G24">
            <v>2650</v>
          </cell>
          <cell r="H24">
            <v>2062</v>
          </cell>
          <cell r="I24">
            <v>16.968019999999999</v>
          </cell>
          <cell r="J24">
            <v>947</v>
          </cell>
          <cell r="K24">
            <v>2319</v>
          </cell>
          <cell r="L24">
            <v>2167</v>
          </cell>
        </row>
        <row r="25">
          <cell r="C25">
            <v>0</v>
          </cell>
          <cell r="D25">
            <v>22</v>
          </cell>
          <cell r="E25">
            <v>0</v>
          </cell>
          <cell r="F25">
            <v>140</v>
          </cell>
          <cell r="G25">
            <v>162</v>
          </cell>
          <cell r="H25">
            <v>98</v>
          </cell>
          <cell r="I25">
            <v>1.5670500000000001</v>
          </cell>
          <cell r="J25">
            <v>0</v>
          </cell>
          <cell r="K25">
            <v>153</v>
          </cell>
          <cell r="L25">
            <v>149</v>
          </cell>
        </row>
        <row r="26">
          <cell r="C26">
            <v>0</v>
          </cell>
          <cell r="D26">
            <v>564</v>
          </cell>
          <cell r="E26">
            <v>0</v>
          </cell>
          <cell r="F26">
            <v>2180</v>
          </cell>
          <cell r="G26">
            <v>2744</v>
          </cell>
          <cell r="H26">
            <v>2201</v>
          </cell>
          <cell r="I26">
            <v>25.337479999999999</v>
          </cell>
          <cell r="J26">
            <v>131</v>
          </cell>
          <cell r="K26">
            <v>2498</v>
          </cell>
          <cell r="L26">
            <v>1422</v>
          </cell>
        </row>
        <row r="27">
          <cell r="C27">
            <v>100</v>
          </cell>
          <cell r="D27">
            <v>1645</v>
          </cell>
          <cell r="E27">
            <v>1367</v>
          </cell>
          <cell r="F27">
            <v>2889</v>
          </cell>
          <cell r="G27">
            <v>6001</v>
          </cell>
          <cell r="H27">
            <v>4577</v>
          </cell>
          <cell r="I27">
            <v>56.772559999999999</v>
          </cell>
          <cell r="J27">
            <v>2093</v>
          </cell>
          <cell r="K27">
            <v>5229</v>
          </cell>
          <cell r="L27">
            <v>4554</v>
          </cell>
        </row>
        <row r="28">
          <cell r="C28">
            <v>197</v>
          </cell>
          <cell r="D28">
            <v>0</v>
          </cell>
          <cell r="E28">
            <v>757</v>
          </cell>
          <cell r="F28">
            <v>0</v>
          </cell>
          <cell r="G28">
            <v>954</v>
          </cell>
          <cell r="H28">
            <v>488</v>
          </cell>
          <cell r="I28">
            <v>30.394439999999999</v>
          </cell>
          <cell r="J28">
            <v>262</v>
          </cell>
          <cell r="K28">
            <v>853</v>
          </cell>
          <cell r="L28">
            <v>533</v>
          </cell>
        </row>
        <row r="29">
          <cell r="C29">
            <v>68</v>
          </cell>
          <cell r="D29">
            <v>59</v>
          </cell>
          <cell r="E29">
            <v>16</v>
          </cell>
          <cell r="F29">
            <v>189</v>
          </cell>
          <cell r="G29">
            <v>332</v>
          </cell>
          <cell r="H29">
            <v>284</v>
          </cell>
          <cell r="I29">
            <v>7.62155</v>
          </cell>
          <cell r="J29">
            <v>58</v>
          </cell>
          <cell r="K29">
            <v>296</v>
          </cell>
          <cell r="L29">
            <v>226</v>
          </cell>
        </row>
        <row r="30">
          <cell r="C30">
            <v>0</v>
          </cell>
          <cell r="D30">
            <v>138</v>
          </cell>
          <cell r="E30">
            <v>0</v>
          </cell>
          <cell r="F30">
            <v>337</v>
          </cell>
          <cell r="G30">
            <v>475</v>
          </cell>
          <cell r="H30">
            <v>438</v>
          </cell>
          <cell r="I30">
            <v>3.4411999999999998</v>
          </cell>
          <cell r="J30">
            <v>202</v>
          </cell>
          <cell r="K30">
            <v>426</v>
          </cell>
          <cell r="L30">
            <v>413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C34">
            <v>2599</v>
          </cell>
          <cell r="D34">
            <v>15315</v>
          </cell>
          <cell r="E34">
            <v>8367</v>
          </cell>
          <cell r="F34">
            <v>33049</v>
          </cell>
          <cell r="G34">
            <v>59330</v>
          </cell>
          <cell r="H34">
            <v>41732</v>
          </cell>
          <cell r="I34">
            <v>875.22070000000008</v>
          </cell>
          <cell r="J34">
            <v>14553</v>
          </cell>
          <cell r="K34">
            <v>51945</v>
          </cell>
          <cell r="L34">
            <v>39361</v>
          </cell>
        </row>
      </sheetData>
      <sheetData sheetId="9">
        <row r="4">
          <cell r="C4">
            <v>0</v>
          </cell>
          <cell r="D4">
            <v>124</v>
          </cell>
          <cell r="E4">
            <v>0</v>
          </cell>
          <cell r="F4">
            <v>2511</v>
          </cell>
          <cell r="G4">
            <v>2635</v>
          </cell>
          <cell r="H4">
            <v>2313</v>
          </cell>
          <cell r="I4">
            <v>2.706</v>
          </cell>
          <cell r="J4">
            <v>639</v>
          </cell>
          <cell r="K4">
            <v>1895</v>
          </cell>
          <cell r="L4">
            <v>699</v>
          </cell>
        </row>
        <row r="5">
          <cell r="C5">
            <v>0</v>
          </cell>
          <cell r="D5">
            <v>43</v>
          </cell>
          <cell r="E5">
            <v>714</v>
          </cell>
          <cell r="F5">
            <v>1263</v>
          </cell>
          <cell r="G5">
            <v>2020</v>
          </cell>
          <cell r="H5">
            <v>1726</v>
          </cell>
          <cell r="I5">
            <v>57.17</v>
          </cell>
          <cell r="J5">
            <v>129</v>
          </cell>
          <cell r="K5">
            <v>1681</v>
          </cell>
          <cell r="L5">
            <v>990</v>
          </cell>
        </row>
        <row r="6">
          <cell r="C6">
            <v>15</v>
          </cell>
          <cell r="D6">
            <v>761</v>
          </cell>
          <cell r="E6">
            <v>577</v>
          </cell>
          <cell r="F6">
            <v>24455</v>
          </cell>
          <cell r="G6">
            <v>25808</v>
          </cell>
          <cell r="H6">
            <v>18888</v>
          </cell>
          <cell r="I6">
            <v>706.29</v>
          </cell>
          <cell r="J6">
            <v>1913</v>
          </cell>
          <cell r="K6">
            <v>23295</v>
          </cell>
          <cell r="L6">
            <v>11937</v>
          </cell>
        </row>
        <row r="7">
          <cell r="C7">
            <v>0</v>
          </cell>
          <cell r="D7">
            <v>0</v>
          </cell>
          <cell r="E7">
            <v>3206</v>
          </cell>
          <cell r="F7">
            <v>4711</v>
          </cell>
          <cell r="G7">
            <v>7917</v>
          </cell>
          <cell r="H7">
            <v>6370</v>
          </cell>
          <cell r="I7">
            <v>58.531000000000006</v>
          </cell>
          <cell r="J7">
            <v>397</v>
          </cell>
          <cell r="K7">
            <v>6744</v>
          </cell>
          <cell r="L7">
            <v>2838</v>
          </cell>
        </row>
        <row r="8">
          <cell r="C8">
            <v>0</v>
          </cell>
          <cell r="D8">
            <v>79</v>
          </cell>
          <cell r="E8">
            <v>0</v>
          </cell>
          <cell r="F8">
            <v>2574</v>
          </cell>
          <cell r="G8">
            <v>2653</v>
          </cell>
          <cell r="H8">
            <v>2164</v>
          </cell>
          <cell r="I8">
            <v>52.54</v>
          </cell>
          <cell r="J8">
            <v>711</v>
          </cell>
          <cell r="K8">
            <v>2371</v>
          </cell>
          <cell r="L8">
            <v>669</v>
          </cell>
        </row>
        <row r="9">
          <cell r="C9">
            <v>0</v>
          </cell>
          <cell r="D9">
            <v>22</v>
          </cell>
          <cell r="E9">
            <v>0</v>
          </cell>
          <cell r="F9">
            <v>1764</v>
          </cell>
          <cell r="G9">
            <v>1786</v>
          </cell>
          <cell r="H9">
            <v>1242</v>
          </cell>
          <cell r="I9">
            <v>2.508</v>
          </cell>
          <cell r="J9">
            <v>529</v>
          </cell>
          <cell r="K9">
            <v>1541</v>
          </cell>
          <cell r="L9">
            <v>405</v>
          </cell>
        </row>
        <row r="10">
          <cell r="C10">
            <v>0</v>
          </cell>
          <cell r="D10">
            <v>4</v>
          </cell>
          <cell r="E10">
            <v>0</v>
          </cell>
          <cell r="F10">
            <v>8223</v>
          </cell>
          <cell r="G10">
            <v>8227</v>
          </cell>
          <cell r="H10">
            <v>6535</v>
          </cell>
          <cell r="I10">
            <v>46.068000000000005</v>
          </cell>
          <cell r="J10">
            <v>4108</v>
          </cell>
          <cell r="K10">
            <v>6111</v>
          </cell>
          <cell r="L10">
            <v>671</v>
          </cell>
        </row>
        <row r="11">
          <cell r="C11">
            <v>0</v>
          </cell>
          <cell r="D11">
            <v>17</v>
          </cell>
          <cell r="E11">
            <v>0</v>
          </cell>
          <cell r="F11">
            <v>719</v>
          </cell>
          <cell r="G11">
            <v>736</v>
          </cell>
          <cell r="H11">
            <v>634</v>
          </cell>
          <cell r="I11">
            <v>12.62</v>
          </cell>
          <cell r="J11">
            <v>24</v>
          </cell>
          <cell r="K11">
            <v>566</v>
          </cell>
          <cell r="L11">
            <v>320</v>
          </cell>
        </row>
        <row r="12">
          <cell r="C12">
            <v>0</v>
          </cell>
          <cell r="D12">
            <v>2</v>
          </cell>
          <cell r="E12">
            <v>2854</v>
          </cell>
          <cell r="F12">
            <v>1751</v>
          </cell>
          <cell r="G12">
            <v>4607</v>
          </cell>
          <cell r="H12">
            <v>2892</v>
          </cell>
          <cell r="I12">
            <v>95.55</v>
          </cell>
          <cell r="J12">
            <v>361</v>
          </cell>
          <cell r="K12">
            <v>4369</v>
          </cell>
          <cell r="L12">
            <v>869</v>
          </cell>
        </row>
        <row r="13">
          <cell r="C13">
            <v>0</v>
          </cell>
          <cell r="D13">
            <v>4</v>
          </cell>
          <cell r="E13">
            <v>0</v>
          </cell>
          <cell r="F13">
            <v>859</v>
          </cell>
          <cell r="G13">
            <v>863</v>
          </cell>
          <cell r="H13">
            <v>532</v>
          </cell>
          <cell r="I13">
            <v>0.28600000000000003</v>
          </cell>
          <cell r="J13">
            <v>226</v>
          </cell>
          <cell r="K13">
            <v>742</v>
          </cell>
          <cell r="L13">
            <v>226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1495</v>
          </cell>
          <cell r="G14">
            <v>1495</v>
          </cell>
          <cell r="H14">
            <v>1316</v>
          </cell>
          <cell r="I14">
            <v>7.2380000000000004</v>
          </cell>
          <cell r="J14">
            <v>115</v>
          </cell>
          <cell r="K14">
            <v>1488</v>
          </cell>
          <cell r="L14">
            <v>1052</v>
          </cell>
        </row>
        <row r="15">
          <cell r="C15">
            <v>0</v>
          </cell>
          <cell r="D15">
            <v>144</v>
          </cell>
          <cell r="E15">
            <v>505</v>
          </cell>
          <cell r="F15">
            <v>1219</v>
          </cell>
          <cell r="G15">
            <v>1868</v>
          </cell>
          <cell r="H15">
            <v>1426</v>
          </cell>
          <cell r="I15">
            <v>0.18700000000000003</v>
          </cell>
          <cell r="J15">
            <v>217</v>
          </cell>
          <cell r="K15">
            <v>1668</v>
          </cell>
          <cell r="L15">
            <v>587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3212</v>
          </cell>
          <cell r="G16">
            <v>3212</v>
          </cell>
          <cell r="H16">
            <v>2389</v>
          </cell>
          <cell r="I16">
            <v>0.11000000000000001</v>
          </cell>
          <cell r="J16">
            <v>115</v>
          </cell>
          <cell r="K16">
            <v>3129</v>
          </cell>
          <cell r="L16">
            <v>1950</v>
          </cell>
        </row>
        <row r="17">
          <cell r="C17">
            <v>0</v>
          </cell>
          <cell r="D17">
            <v>13</v>
          </cell>
          <cell r="E17">
            <v>0</v>
          </cell>
          <cell r="F17">
            <v>4330</v>
          </cell>
          <cell r="G17">
            <v>4343</v>
          </cell>
          <cell r="H17">
            <v>3389</v>
          </cell>
          <cell r="I17">
            <v>11.737</v>
          </cell>
          <cell r="J17">
            <v>1233</v>
          </cell>
          <cell r="K17">
            <v>3736</v>
          </cell>
          <cell r="L17">
            <v>539</v>
          </cell>
        </row>
        <row r="18">
          <cell r="C18">
            <v>9</v>
          </cell>
          <cell r="D18">
            <v>3</v>
          </cell>
          <cell r="E18">
            <v>372</v>
          </cell>
          <cell r="F18">
            <v>976</v>
          </cell>
          <cell r="G18">
            <v>1360</v>
          </cell>
          <cell r="H18">
            <v>1220</v>
          </cell>
          <cell r="I18">
            <v>0.01</v>
          </cell>
          <cell r="J18">
            <v>237</v>
          </cell>
          <cell r="K18">
            <v>1213</v>
          </cell>
          <cell r="L18">
            <v>299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3686</v>
          </cell>
          <cell r="G19">
            <v>3686</v>
          </cell>
          <cell r="H19">
            <v>2645</v>
          </cell>
          <cell r="I19">
            <v>0.16500000000000001</v>
          </cell>
          <cell r="J19">
            <v>105</v>
          </cell>
          <cell r="K19">
            <v>2918</v>
          </cell>
          <cell r="L19">
            <v>734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692</v>
          </cell>
          <cell r="G20">
            <v>692</v>
          </cell>
          <cell r="H20">
            <v>466</v>
          </cell>
          <cell r="I20">
            <v>10.130000000000001</v>
          </cell>
          <cell r="J20">
            <v>64</v>
          </cell>
          <cell r="K20">
            <v>661</v>
          </cell>
          <cell r="L20">
            <v>204</v>
          </cell>
        </row>
        <row r="21">
          <cell r="C21">
            <v>0</v>
          </cell>
          <cell r="D21">
            <v>11</v>
          </cell>
          <cell r="E21">
            <v>0</v>
          </cell>
          <cell r="F21">
            <v>1411</v>
          </cell>
          <cell r="G21">
            <v>1422</v>
          </cell>
          <cell r="H21">
            <v>1109</v>
          </cell>
          <cell r="I21">
            <v>0.11000000000000001</v>
          </cell>
          <cell r="J21">
            <v>380</v>
          </cell>
          <cell r="K21">
            <v>1090</v>
          </cell>
          <cell r="L21">
            <v>365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269</v>
          </cell>
          <cell r="G22">
            <v>269</v>
          </cell>
          <cell r="H22">
            <v>191</v>
          </cell>
          <cell r="I22">
            <v>4.6500000000000004</v>
          </cell>
          <cell r="J22">
            <v>10</v>
          </cell>
          <cell r="K22">
            <v>243</v>
          </cell>
          <cell r="L22">
            <v>149</v>
          </cell>
        </row>
        <row r="23">
          <cell r="C23">
            <v>57</v>
          </cell>
          <cell r="D23">
            <v>0</v>
          </cell>
          <cell r="E23">
            <v>6574</v>
          </cell>
          <cell r="F23">
            <v>4492</v>
          </cell>
          <cell r="G23">
            <v>11123</v>
          </cell>
          <cell r="H23">
            <v>8528</v>
          </cell>
          <cell r="I23">
            <v>241.74</v>
          </cell>
          <cell r="J23">
            <v>2133</v>
          </cell>
          <cell r="K23">
            <v>10178</v>
          </cell>
          <cell r="L23">
            <v>1800</v>
          </cell>
        </row>
        <row r="24">
          <cell r="C24">
            <v>0</v>
          </cell>
          <cell r="D24">
            <v>12</v>
          </cell>
          <cell r="E24">
            <v>0</v>
          </cell>
          <cell r="F24">
            <v>2832</v>
          </cell>
          <cell r="G24">
            <v>2844</v>
          </cell>
          <cell r="H24">
            <v>2268</v>
          </cell>
          <cell r="I24">
            <v>20.988</v>
          </cell>
          <cell r="J24">
            <v>444</v>
          </cell>
          <cell r="K24">
            <v>2264</v>
          </cell>
          <cell r="L24">
            <v>826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1698</v>
          </cell>
          <cell r="G25">
            <v>1698</v>
          </cell>
          <cell r="H25">
            <v>1541</v>
          </cell>
          <cell r="I25">
            <v>37.58</v>
          </cell>
          <cell r="J25">
            <v>66</v>
          </cell>
          <cell r="K25">
            <v>1647</v>
          </cell>
          <cell r="L25">
            <v>1073</v>
          </cell>
        </row>
        <row r="26">
          <cell r="C26">
            <v>0</v>
          </cell>
          <cell r="D26">
            <v>31</v>
          </cell>
          <cell r="E26">
            <v>0</v>
          </cell>
          <cell r="F26">
            <v>2494</v>
          </cell>
          <cell r="G26">
            <v>2525</v>
          </cell>
          <cell r="H26">
            <v>2289</v>
          </cell>
          <cell r="I26">
            <v>54.24</v>
          </cell>
          <cell r="J26">
            <v>429</v>
          </cell>
          <cell r="K26">
            <v>2247</v>
          </cell>
          <cell r="L26">
            <v>920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1527</v>
          </cell>
          <cell r="G27">
            <v>1527</v>
          </cell>
          <cell r="H27">
            <v>1229</v>
          </cell>
          <cell r="I27">
            <v>0.13200000000000001</v>
          </cell>
          <cell r="J27">
            <v>264</v>
          </cell>
          <cell r="K27">
            <v>1506</v>
          </cell>
          <cell r="L27">
            <v>723</v>
          </cell>
        </row>
        <row r="28">
          <cell r="C28">
            <v>83</v>
          </cell>
          <cell r="D28">
            <v>0</v>
          </cell>
          <cell r="E28">
            <v>6610</v>
          </cell>
          <cell r="F28">
            <v>333</v>
          </cell>
          <cell r="G28">
            <v>7026</v>
          </cell>
          <cell r="H28">
            <v>4717</v>
          </cell>
          <cell r="I28">
            <v>150.47</v>
          </cell>
          <cell r="J28">
            <v>576</v>
          </cell>
          <cell r="K28">
            <v>6278</v>
          </cell>
          <cell r="L28">
            <v>1639</v>
          </cell>
        </row>
        <row r="29">
          <cell r="C29">
            <v>0</v>
          </cell>
          <cell r="D29">
            <v>10</v>
          </cell>
          <cell r="E29">
            <v>0</v>
          </cell>
          <cell r="F29">
            <v>4239</v>
          </cell>
          <cell r="G29">
            <v>4249</v>
          </cell>
          <cell r="H29">
            <v>3315</v>
          </cell>
          <cell r="I29">
            <v>1.3200000000000002E-2</v>
          </cell>
          <cell r="J29">
            <v>78</v>
          </cell>
          <cell r="K29">
            <v>4181</v>
          </cell>
          <cell r="L29">
            <v>2159</v>
          </cell>
        </row>
        <row r="30">
          <cell r="C30">
            <v>0</v>
          </cell>
          <cell r="D30">
            <v>27</v>
          </cell>
          <cell r="E30">
            <v>0</v>
          </cell>
          <cell r="F30">
            <v>1153</v>
          </cell>
          <cell r="G30">
            <v>1180</v>
          </cell>
          <cell r="H30">
            <v>1075</v>
          </cell>
          <cell r="I30">
            <v>25.87</v>
          </cell>
          <cell r="J30">
            <v>33</v>
          </cell>
          <cell r="K30">
            <v>1111</v>
          </cell>
          <cell r="L30">
            <v>426</v>
          </cell>
        </row>
        <row r="31">
          <cell r="C31">
            <v>0</v>
          </cell>
          <cell r="D31">
            <v>30</v>
          </cell>
          <cell r="E31">
            <v>0</v>
          </cell>
          <cell r="F31">
            <v>557</v>
          </cell>
          <cell r="G31">
            <v>587</v>
          </cell>
          <cell r="H31">
            <v>447</v>
          </cell>
          <cell r="I31">
            <v>8.8000000000000009E-2</v>
          </cell>
          <cell r="J31">
            <v>41</v>
          </cell>
          <cell r="K31">
            <v>567</v>
          </cell>
          <cell r="L31">
            <v>164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1569</v>
          </cell>
          <cell r="G32">
            <v>1569</v>
          </cell>
          <cell r="H32">
            <v>1362</v>
          </cell>
          <cell r="I32">
            <v>7.7000000000000011E-3</v>
          </cell>
          <cell r="J32">
            <v>181</v>
          </cell>
          <cell r="K32">
            <v>1510</v>
          </cell>
          <cell r="L32">
            <v>670</v>
          </cell>
        </row>
        <row r="33">
          <cell r="C33">
            <v>0</v>
          </cell>
          <cell r="D33">
            <v>1</v>
          </cell>
          <cell r="E33">
            <v>0</v>
          </cell>
          <cell r="F33">
            <v>701</v>
          </cell>
          <cell r="G33">
            <v>702</v>
          </cell>
          <cell r="H33">
            <v>608</v>
          </cell>
          <cell r="I33">
            <v>0.11000000000000001</v>
          </cell>
          <cell r="J33">
            <v>113</v>
          </cell>
          <cell r="K33">
            <v>665</v>
          </cell>
          <cell r="L33">
            <v>273</v>
          </cell>
        </row>
        <row r="34">
          <cell r="C34">
            <v>164</v>
          </cell>
          <cell r="D34">
            <v>1338</v>
          </cell>
          <cell r="E34">
            <v>21412</v>
          </cell>
          <cell r="F34">
            <v>87715</v>
          </cell>
          <cell r="G34">
            <v>110629</v>
          </cell>
          <cell r="H34">
            <v>84826</v>
          </cell>
          <cell r="I34">
            <v>1599.8449000000001</v>
          </cell>
          <cell r="J34">
            <v>15871</v>
          </cell>
          <cell r="K34">
            <v>97615</v>
          </cell>
          <cell r="L34">
            <v>36176</v>
          </cell>
        </row>
      </sheetData>
      <sheetData sheetId="10">
        <row r="4">
          <cell r="C4">
            <v>878</v>
          </cell>
          <cell r="D4">
            <v>4499</v>
          </cell>
          <cell r="E4">
            <v>191</v>
          </cell>
          <cell r="F4">
            <v>666</v>
          </cell>
          <cell r="G4">
            <v>6234</v>
          </cell>
          <cell r="H4">
            <v>5778</v>
          </cell>
          <cell r="I4">
            <v>141.61000000000001</v>
          </cell>
          <cell r="J4">
            <v>222</v>
          </cell>
          <cell r="K4">
            <v>6444</v>
          </cell>
          <cell r="L4">
            <v>2164</v>
          </cell>
        </row>
        <row r="5">
          <cell r="C5">
            <v>2731</v>
          </cell>
          <cell r="D5">
            <v>0</v>
          </cell>
          <cell r="E5">
            <v>911</v>
          </cell>
          <cell r="F5">
            <v>0</v>
          </cell>
          <cell r="G5">
            <v>3642</v>
          </cell>
          <cell r="H5">
            <v>4315</v>
          </cell>
          <cell r="I5">
            <v>209.16</v>
          </cell>
          <cell r="J5">
            <v>706</v>
          </cell>
          <cell r="K5">
            <v>6136</v>
          </cell>
          <cell r="L5">
            <v>1270</v>
          </cell>
        </row>
        <row r="6">
          <cell r="C6">
            <v>4857</v>
          </cell>
          <cell r="D6">
            <v>25963</v>
          </cell>
          <cell r="E6">
            <v>3048</v>
          </cell>
          <cell r="F6">
            <v>11478</v>
          </cell>
          <cell r="G6">
            <v>45346</v>
          </cell>
          <cell r="H6">
            <v>30708</v>
          </cell>
          <cell r="I6">
            <v>1320.89</v>
          </cell>
          <cell r="J6">
            <v>6667</v>
          </cell>
          <cell r="K6">
            <v>36660</v>
          </cell>
          <cell r="L6">
            <v>11311</v>
          </cell>
        </row>
        <row r="7">
          <cell r="C7">
            <v>20529</v>
          </cell>
          <cell r="D7">
            <v>13543</v>
          </cell>
          <cell r="E7">
            <v>8091</v>
          </cell>
          <cell r="F7">
            <v>1345</v>
          </cell>
          <cell r="G7">
            <v>43508</v>
          </cell>
          <cell r="H7">
            <v>34616</v>
          </cell>
          <cell r="I7">
            <v>1033.78</v>
          </cell>
          <cell r="J7">
            <v>5517</v>
          </cell>
          <cell r="K7">
            <v>42755</v>
          </cell>
          <cell r="L7">
            <v>16657</v>
          </cell>
        </row>
        <row r="8">
          <cell r="C8">
            <v>1123</v>
          </cell>
          <cell r="D8">
            <v>6241</v>
          </cell>
          <cell r="E8">
            <v>82</v>
          </cell>
          <cell r="F8">
            <v>1378</v>
          </cell>
          <cell r="G8">
            <v>8824</v>
          </cell>
          <cell r="H8">
            <v>8291</v>
          </cell>
          <cell r="I8">
            <v>313.42</v>
          </cell>
          <cell r="J8">
            <v>248</v>
          </cell>
          <cell r="K8">
            <v>9208</v>
          </cell>
          <cell r="L8">
            <v>2792</v>
          </cell>
        </row>
        <row r="9">
          <cell r="C9">
            <v>0</v>
          </cell>
          <cell r="D9">
            <v>2678</v>
          </cell>
          <cell r="E9">
            <v>0</v>
          </cell>
          <cell r="F9">
            <v>259</v>
          </cell>
          <cell r="G9">
            <v>2937</v>
          </cell>
          <cell r="H9">
            <v>2681</v>
          </cell>
          <cell r="I9">
            <v>31.24</v>
          </cell>
          <cell r="J9">
            <v>1154</v>
          </cell>
          <cell r="K9">
            <v>2880</v>
          </cell>
          <cell r="L9">
            <v>1173</v>
          </cell>
        </row>
        <row r="10">
          <cell r="C10">
            <v>602</v>
          </cell>
          <cell r="D10">
            <v>4162</v>
          </cell>
          <cell r="E10">
            <v>187</v>
          </cell>
          <cell r="F10">
            <v>1423</v>
          </cell>
          <cell r="G10">
            <v>6374</v>
          </cell>
          <cell r="H10">
            <v>5262</v>
          </cell>
          <cell r="I10">
            <v>178.74</v>
          </cell>
          <cell r="J10">
            <v>774</v>
          </cell>
          <cell r="K10">
            <v>6628</v>
          </cell>
          <cell r="L10">
            <v>1822</v>
          </cell>
        </row>
        <row r="11">
          <cell r="C11">
            <v>2638</v>
          </cell>
          <cell r="D11">
            <v>0</v>
          </cell>
          <cell r="E11">
            <v>300</v>
          </cell>
          <cell r="F11">
            <v>0</v>
          </cell>
          <cell r="G11">
            <v>2938</v>
          </cell>
          <cell r="H11">
            <v>2742</v>
          </cell>
          <cell r="I11">
            <v>52.48</v>
          </cell>
          <cell r="J11">
            <v>666</v>
          </cell>
          <cell r="K11">
            <v>2879</v>
          </cell>
          <cell r="L11">
            <v>991</v>
          </cell>
        </row>
        <row r="12">
          <cell r="C12">
            <v>2310</v>
          </cell>
          <cell r="D12">
            <v>0</v>
          </cell>
          <cell r="E12">
            <v>661</v>
          </cell>
          <cell r="F12">
            <v>0</v>
          </cell>
          <cell r="G12">
            <v>2971</v>
          </cell>
          <cell r="H12">
            <v>2568</v>
          </cell>
          <cell r="I12">
            <v>69.02</v>
          </cell>
          <cell r="J12">
            <v>725</v>
          </cell>
          <cell r="K12">
            <v>3065</v>
          </cell>
          <cell r="L12">
            <v>1034</v>
          </cell>
        </row>
        <row r="13">
          <cell r="C13">
            <v>50</v>
          </cell>
          <cell r="D13">
            <v>127</v>
          </cell>
          <cell r="E13">
            <v>116</v>
          </cell>
          <cell r="F13">
            <v>1062</v>
          </cell>
          <cell r="G13">
            <v>1355</v>
          </cell>
          <cell r="H13">
            <v>1037</v>
          </cell>
          <cell r="I13">
            <v>28.29</v>
          </cell>
          <cell r="J13">
            <v>124</v>
          </cell>
          <cell r="K13">
            <v>1146</v>
          </cell>
          <cell r="L13">
            <v>453</v>
          </cell>
        </row>
        <row r="14">
          <cell r="C14">
            <v>0</v>
          </cell>
          <cell r="D14">
            <v>1917</v>
          </cell>
          <cell r="E14">
            <v>0</v>
          </cell>
          <cell r="F14">
            <v>108</v>
          </cell>
          <cell r="G14">
            <v>2025</v>
          </cell>
          <cell r="H14">
            <v>1882</v>
          </cell>
          <cell r="I14">
            <v>25.69</v>
          </cell>
          <cell r="J14">
            <v>216</v>
          </cell>
          <cell r="K14">
            <v>1868</v>
          </cell>
          <cell r="L14">
            <v>762</v>
          </cell>
        </row>
        <row r="15">
          <cell r="C15">
            <v>338</v>
          </cell>
          <cell r="D15">
            <v>1224</v>
          </cell>
          <cell r="E15">
            <v>53</v>
          </cell>
          <cell r="F15">
            <v>543</v>
          </cell>
          <cell r="G15">
            <v>2158</v>
          </cell>
          <cell r="H15">
            <v>1591</v>
          </cell>
          <cell r="I15">
            <v>45.35</v>
          </cell>
          <cell r="J15">
            <v>724</v>
          </cell>
          <cell r="K15">
            <v>2115</v>
          </cell>
          <cell r="L15">
            <v>817</v>
          </cell>
        </row>
        <row r="16">
          <cell r="C16">
            <v>5</v>
          </cell>
          <cell r="D16">
            <v>2358</v>
          </cell>
          <cell r="E16">
            <v>10</v>
          </cell>
          <cell r="F16">
            <v>751</v>
          </cell>
          <cell r="G16">
            <v>3124</v>
          </cell>
          <cell r="H16">
            <v>2353</v>
          </cell>
          <cell r="I16">
            <v>34.229999999999997</v>
          </cell>
          <cell r="J16">
            <v>539</v>
          </cell>
          <cell r="K16">
            <v>3028</v>
          </cell>
          <cell r="L16">
            <v>1203</v>
          </cell>
        </row>
        <row r="17">
          <cell r="C17">
            <v>0</v>
          </cell>
          <cell r="D17">
            <v>3533</v>
          </cell>
          <cell r="E17">
            <v>0</v>
          </cell>
          <cell r="F17">
            <v>1282</v>
          </cell>
          <cell r="G17">
            <v>4815</v>
          </cell>
          <cell r="H17">
            <v>3821</v>
          </cell>
          <cell r="I17">
            <v>147.52000000000001</v>
          </cell>
          <cell r="J17">
            <v>993</v>
          </cell>
          <cell r="K17">
            <v>4844</v>
          </cell>
          <cell r="L17">
            <v>1749</v>
          </cell>
        </row>
        <row r="18">
          <cell r="C18">
            <v>0</v>
          </cell>
          <cell r="D18">
            <v>1760</v>
          </cell>
          <cell r="E18">
            <v>0</v>
          </cell>
          <cell r="F18">
            <v>224</v>
          </cell>
          <cell r="G18">
            <v>1984</v>
          </cell>
          <cell r="H18">
            <v>1766</v>
          </cell>
          <cell r="I18">
            <v>66.739999999999995</v>
          </cell>
          <cell r="J18">
            <v>578</v>
          </cell>
          <cell r="K18">
            <v>1927</v>
          </cell>
          <cell r="L18">
            <v>767</v>
          </cell>
        </row>
        <row r="19">
          <cell r="C19">
            <v>0</v>
          </cell>
          <cell r="D19">
            <v>1450</v>
          </cell>
          <cell r="E19">
            <v>0</v>
          </cell>
          <cell r="F19">
            <v>2199</v>
          </cell>
          <cell r="G19">
            <v>3649</v>
          </cell>
          <cell r="H19">
            <v>1835</v>
          </cell>
          <cell r="I19">
            <v>32.119999999999997</v>
          </cell>
          <cell r="J19">
            <v>172</v>
          </cell>
          <cell r="K19">
            <v>4382</v>
          </cell>
          <cell r="L19">
            <v>1466</v>
          </cell>
        </row>
        <row r="20">
          <cell r="C20">
            <v>3001</v>
          </cell>
          <cell r="D20">
            <v>883</v>
          </cell>
          <cell r="E20">
            <v>650</v>
          </cell>
          <cell r="F20">
            <v>406</v>
          </cell>
          <cell r="G20">
            <v>4940</v>
          </cell>
          <cell r="H20">
            <v>3720</v>
          </cell>
          <cell r="I20">
            <v>85.92</v>
          </cell>
          <cell r="J20">
            <v>994</v>
          </cell>
          <cell r="K20">
            <v>4615</v>
          </cell>
          <cell r="L20">
            <v>1787</v>
          </cell>
        </row>
        <row r="21">
          <cell r="C21">
            <v>252</v>
          </cell>
          <cell r="D21">
            <v>2096</v>
          </cell>
          <cell r="E21">
            <v>35</v>
          </cell>
          <cell r="F21">
            <v>354</v>
          </cell>
          <cell r="G21">
            <v>2737</v>
          </cell>
          <cell r="H21">
            <v>2369</v>
          </cell>
          <cell r="I21">
            <v>65.52</v>
          </cell>
          <cell r="J21">
            <v>94</v>
          </cell>
          <cell r="K21">
            <v>2693</v>
          </cell>
          <cell r="L21">
            <v>1034</v>
          </cell>
        </row>
        <row r="22">
          <cell r="C22">
            <v>309</v>
          </cell>
          <cell r="D22">
            <v>219</v>
          </cell>
          <cell r="E22">
            <v>91</v>
          </cell>
          <cell r="F22">
            <v>35</v>
          </cell>
          <cell r="G22">
            <v>654</v>
          </cell>
          <cell r="H22">
            <v>545</v>
          </cell>
          <cell r="I22">
            <v>9.02</v>
          </cell>
          <cell r="J22">
            <v>296</v>
          </cell>
          <cell r="K22">
            <v>650</v>
          </cell>
          <cell r="L22">
            <v>246</v>
          </cell>
        </row>
        <row r="23">
          <cell r="C23">
            <v>2574</v>
          </cell>
          <cell r="D23">
            <v>0</v>
          </cell>
          <cell r="E23">
            <v>1444</v>
          </cell>
          <cell r="F23">
            <v>0</v>
          </cell>
          <cell r="G23">
            <v>4018</v>
          </cell>
          <cell r="H23">
            <v>2469</v>
          </cell>
          <cell r="I23">
            <v>50.18</v>
          </cell>
          <cell r="J23">
            <v>1088</v>
          </cell>
          <cell r="K23">
            <v>3746</v>
          </cell>
          <cell r="L23">
            <v>1563</v>
          </cell>
        </row>
        <row r="24">
          <cell r="C24">
            <v>0</v>
          </cell>
          <cell r="D24">
            <v>1516</v>
          </cell>
          <cell r="E24">
            <v>0</v>
          </cell>
          <cell r="F24">
            <v>420</v>
          </cell>
          <cell r="G24">
            <v>1936</v>
          </cell>
          <cell r="H24">
            <v>1457</v>
          </cell>
          <cell r="I24">
            <v>24.62</v>
          </cell>
          <cell r="J24">
            <v>66</v>
          </cell>
          <cell r="K24">
            <v>1815</v>
          </cell>
          <cell r="L24">
            <v>686</v>
          </cell>
        </row>
        <row r="25">
          <cell r="C25">
            <v>1790</v>
          </cell>
          <cell r="D25">
            <v>3363</v>
          </cell>
          <cell r="E25">
            <v>938</v>
          </cell>
          <cell r="F25">
            <v>411</v>
          </cell>
          <cell r="G25">
            <v>6502</v>
          </cell>
          <cell r="H25">
            <v>5283</v>
          </cell>
          <cell r="I25">
            <v>113.39</v>
          </cell>
          <cell r="J25">
            <v>755</v>
          </cell>
          <cell r="K25">
            <v>6458</v>
          </cell>
          <cell r="L25">
            <v>2527</v>
          </cell>
        </row>
        <row r="26">
          <cell r="C26">
            <v>2401</v>
          </cell>
          <cell r="D26">
            <v>8525</v>
          </cell>
          <cell r="E26">
            <v>169</v>
          </cell>
          <cell r="F26">
            <v>540</v>
          </cell>
          <cell r="G26">
            <v>11635</v>
          </cell>
          <cell r="H26">
            <v>11333</v>
          </cell>
          <cell r="I26">
            <v>125.26</v>
          </cell>
          <cell r="J26">
            <v>1959</v>
          </cell>
          <cell r="K26">
            <v>11416</v>
          </cell>
          <cell r="L26">
            <v>4382</v>
          </cell>
        </row>
        <row r="27">
          <cell r="C27">
            <v>0</v>
          </cell>
          <cell r="D27">
            <v>3742</v>
          </cell>
          <cell r="E27">
            <v>0</v>
          </cell>
          <cell r="F27">
            <v>287</v>
          </cell>
          <cell r="G27">
            <v>4029</v>
          </cell>
          <cell r="H27">
            <v>3716</v>
          </cell>
          <cell r="I27">
            <v>65.69</v>
          </cell>
          <cell r="J27">
            <v>259</v>
          </cell>
          <cell r="K27">
            <v>3899</v>
          </cell>
          <cell r="L27">
            <v>1583</v>
          </cell>
        </row>
        <row r="28">
          <cell r="C28">
            <v>2241</v>
          </cell>
          <cell r="D28">
            <v>0</v>
          </cell>
          <cell r="E28">
            <v>3691</v>
          </cell>
          <cell r="F28">
            <v>0</v>
          </cell>
          <cell r="G28">
            <v>5932</v>
          </cell>
          <cell r="H28">
            <v>2472</v>
          </cell>
          <cell r="I28">
            <v>93.04</v>
          </cell>
          <cell r="J28">
            <v>229</v>
          </cell>
          <cell r="K28">
            <v>5900</v>
          </cell>
          <cell r="L28">
            <v>2325</v>
          </cell>
        </row>
        <row r="29">
          <cell r="C29">
            <v>933</v>
          </cell>
          <cell r="D29">
            <v>727</v>
          </cell>
          <cell r="E29">
            <v>826</v>
          </cell>
          <cell r="F29">
            <v>211</v>
          </cell>
          <cell r="G29">
            <v>2697</v>
          </cell>
          <cell r="H29">
            <v>1639</v>
          </cell>
          <cell r="I29">
            <v>47.42</v>
          </cell>
          <cell r="J29">
            <v>103</v>
          </cell>
          <cell r="K29">
            <v>2612</v>
          </cell>
          <cell r="L29">
            <v>1067</v>
          </cell>
        </row>
        <row r="30">
          <cell r="C30">
            <v>632</v>
          </cell>
          <cell r="D30">
            <v>833</v>
          </cell>
          <cell r="E30">
            <v>26</v>
          </cell>
          <cell r="F30">
            <v>134</v>
          </cell>
          <cell r="G30">
            <v>1625</v>
          </cell>
          <cell r="H30">
            <v>1413</v>
          </cell>
          <cell r="I30">
            <v>21.93</v>
          </cell>
          <cell r="J30">
            <v>808</v>
          </cell>
          <cell r="K30">
            <v>1384</v>
          </cell>
          <cell r="L30">
            <v>560</v>
          </cell>
        </row>
        <row r="31">
          <cell r="C31">
            <v>1959</v>
          </cell>
          <cell r="D31">
            <v>0</v>
          </cell>
          <cell r="E31">
            <v>215</v>
          </cell>
          <cell r="F31">
            <v>0</v>
          </cell>
          <cell r="G31">
            <v>2174</v>
          </cell>
          <cell r="H31">
            <v>1851</v>
          </cell>
          <cell r="I31">
            <v>24.9</v>
          </cell>
          <cell r="J31">
            <v>561</v>
          </cell>
          <cell r="K31">
            <v>1894</v>
          </cell>
          <cell r="L31">
            <v>732</v>
          </cell>
        </row>
        <row r="32">
          <cell r="C32">
            <v>0</v>
          </cell>
          <cell r="D32">
            <v>2072</v>
          </cell>
          <cell r="E32">
            <v>0</v>
          </cell>
          <cell r="F32">
            <v>283</v>
          </cell>
          <cell r="G32">
            <v>2355</v>
          </cell>
          <cell r="H32">
            <v>2037</v>
          </cell>
          <cell r="I32">
            <v>46.07</v>
          </cell>
          <cell r="J32">
            <v>603</v>
          </cell>
          <cell r="K32">
            <v>2290</v>
          </cell>
          <cell r="L32">
            <v>956</v>
          </cell>
        </row>
        <row r="33">
          <cell r="C33">
            <v>0</v>
          </cell>
          <cell r="D33">
            <v>312</v>
          </cell>
          <cell r="E33">
            <v>0</v>
          </cell>
          <cell r="F33">
            <v>418</v>
          </cell>
          <cell r="G33">
            <v>730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275</v>
          </cell>
        </row>
        <row r="34">
          <cell r="C34">
            <v>52153</v>
          </cell>
          <cell r="D34">
            <v>93743</v>
          </cell>
          <cell r="E34">
            <v>21735</v>
          </cell>
          <cell r="F34">
            <v>26217</v>
          </cell>
          <cell r="G34">
            <v>193848</v>
          </cell>
          <cell r="H34">
            <v>151550</v>
          </cell>
          <cell r="I34">
            <v>4503.2399999999989</v>
          </cell>
          <cell r="J34">
            <v>27840</v>
          </cell>
          <cell r="K34">
            <v>185337</v>
          </cell>
          <cell r="L34">
            <v>66154</v>
          </cell>
        </row>
      </sheetData>
      <sheetData sheetId="11">
        <row r="4">
          <cell r="C4">
            <v>0</v>
          </cell>
          <cell r="D4">
            <v>0</v>
          </cell>
          <cell r="E4">
            <v>1330</v>
          </cell>
          <cell r="F4">
            <v>2433</v>
          </cell>
          <cell r="G4">
            <v>3763</v>
          </cell>
          <cell r="H4">
            <v>3179</v>
          </cell>
          <cell r="I4">
            <v>37.380000000000003</v>
          </cell>
          <cell r="J4">
            <v>1291</v>
          </cell>
          <cell r="K4">
            <v>1073</v>
          </cell>
          <cell r="L4">
            <v>1073</v>
          </cell>
        </row>
        <row r="5">
          <cell r="C5">
            <v>0</v>
          </cell>
          <cell r="D5">
            <v>0</v>
          </cell>
          <cell r="E5">
            <v>734</v>
          </cell>
          <cell r="F5">
            <v>474</v>
          </cell>
          <cell r="G5">
            <v>1208</v>
          </cell>
          <cell r="H5">
            <v>738</v>
          </cell>
          <cell r="I5">
            <v>39.130000000000003</v>
          </cell>
          <cell r="J5">
            <v>244</v>
          </cell>
          <cell r="K5">
            <v>806</v>
          </cell>
          <cell r="L5">
            <v>806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2666</v>
          </cell>
          <cell r="G6">
            <v>2666</v>
          </cell>
          <cell r="H6">
            <v>1874</v>
          </cell>
          <cell r="I6">
            <v>85.93</v>
          </cell>
          <cell r="J6">
            <v>506</v>
          </cell>
          <cell r="K6">
            <v>2077</v>
          </cell>
          <cell r="L6">
            <v>2077</v>
          </cell>
        </row>
        <row r="7">
          <cell r="C7">
            <v>0</v>
          </cell>
          <cell r="D7">
            <v>0</v>
          </cell>
          <cell r="E7">
            <v>1009</v>
          </cell>
          <cell r="F7">
            <v>8210</v>
          </cell>
          <cell r="G7">
            <v>9219</v>
          </cell>
          <cell r="H7">
            <v>7934</v>
          </cell>
          <cell r="I7">
            <v>182.04</v>
          </cell>
          <cell r="J7">
            <v>2429</v>
          </cell>
          <cell r="K7">
            <v>1848</v>
          </cell>
          <cell r="L7">
            <v>1848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3072</v>
          </cell>
          <cell r="G8">
            <v>3072</v>
          </cell>
          <cell r="H8">
            <v>2579</v>
          </cell>
          <cell r="I8">
            <v>65.489999999999995</v>
          </cell>
          <cell r="J8">
            <v>785</v>
          </cell>
          <cell r="K8">
            <v>722</v>
          </cell>
          <cell r="L8">
            <v>722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418</v>
          </cell>
          <cell r="G9">
            <v>418</v>
          </cell>
          <cell r="H9">
            <v>345</v>
          </cell>
          <cell r="I9">
            <v>14.82</v>
          </cell>
          <cell r="J9">
            <v>27</v>
          </cell>
          <cell r="K9">
            <v>139</v>
          </cell>
          <cell r="L9">
            <v>139</v>
          </cell>
        </row>
        <row r="10">
          <cell r="C10">
            <v>0</v>
          </cell>
          <cell r="D10">
            <v>0</v>
          </cell>
          <cell r="E10">
            <v>856</v>
          </cell>
          <cell r="F10">
            <v>1716</v>
          </cell>
          <cell r="G10">
            <v>2572</v>
          </cell>
          <cell r="H10">
            <v>1955</v>
          </cell>
          <cell r="I10">
            <v>48.69</v>
          </cell>
          <cell r="J10">
            <v>766</v>
          </cell>
          <cell r="K10">
            <v>1161</v>
          </cell>
          <cell r="L10">
            <v>1161</v>
          </cell>
        </row>
        <row r="11">
          <cell r="C11">
            <v>0</v>
          </cell>
          <cell r="D11">
            <v>0</v>
          </cell>
          <cell r="E11">
            <v>775</v>
          </cell>
          <cell r="F11">
            <v>0</v>
          </cell>
          <cell r="G11">
            <v>775</v>
          </cell>
          <cell r="H11">
            <v>619</v>
          </cell>
          <cell r="I11">
            <v>42.77</v>
          </cell>
          <cell r="J11">
            <v>121</v>
          </cell>
          <cell r="K11">
            <v>59</v>
          </cell>
          <cell r="L11">
            <v>59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C15">
            <v>0</v>
          </cell>
          <cell r="D15">
            <v>0</v>
          </cell>
          <cell r="E15">
            <v>581</v>
          </cell>
          <cell r="F15">
            <v>26</v>
          </cell>
          <cell r="G15">
            <v>607</v>
          </cell>
          <cell r="H15">
            <v>501</v>
          </cell>
          <cell r="I15">
            <v>26.43</v>
          </cell>
          <cell r="J15">
            <v>34</v>
          </cell>
          <cell r="K15">
            <v>398</v>
          </cell>
          <cell r="L15">
            <v>398</v>
          </cell>
        </row>
        <row r="16">
          <cell r="C16">
            <v>0</v>
          </cell>
          <cell r="D16">
            <v>0</v>
          </cell>
          <cell r="E16">
            <v>86</v>
          </cell>
          <cell r="F16">
            <v>5458</v>
          </cell>
          <cell r="G16">
            <v>5544</v>
          </cell>
          <cell r="H16">
            <v>3490</v>
          </cell>
          <cell r="I16">
            <v>208.24</v>
          </cell>
          <cell r="J16">
            <v>692</v>
          </cell>
          <cell r="K16">
            <v>1509</v>
          </cell>
          <cell r="L16">
            <v>1509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2912</v>
          </cell>
          <cell r="G17">
            <v>2912</v>
          </cell>
          <cell r="H17">
            <v>2736</v>
          </cell>
          <cell r="I17">
            <v>39.82</v>
          </cell>
          <cell r="J17">
            <v>1051</v>
          </cell>
          <cell r="K17">
            <v>1036</v>
          </cell>
          <cell r="L17">
            <v>1036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1581</v>
          </cell>
          <cell r="G18">
            <v>1581</v>
          </cell>
          <cell r="H18">
            <v>1385</v>
          </cell>
          <cell r="I18">
            <v>18.690000000000001</v>
          </cell>
          <cell r="J18">
            <v>469</v>
          </cell>
          <cell r="K18">
            <v>415</v>
          </cell>
          <cell r="L18">
            <v>415</v>
          </cell>
        </row>
        <row r="19">
          <cell r="C19">
            <v>0</v>
          </cell>
          <cell r="D19">
            <v>0</v>
          </cell>
          <cell r="E19">
            <v>4159</v>
          </cell>
          <cell r="F19">
            <v>1759</v>
          </cell>
          <cell r="G19">
            <v>5918</v>
          </cell>
          <cell r="H19">
            <v>3875</v>
          </cell>
          <cell r="I19">
            <v>35.090000000000003</v>
          </cell>
          <cell r="J19">
            <v>1519</v>
          </cell>
          <cell r="K19">
            <v>335</v>
          </cell>
          <cell r="L19">
            <v>335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264</v>
          </cell>
          <cell r="G20">
            <v>264</v>
          </cell>
          <cell r="H20">
            <v>243</v>
          </cell>
          <cell r="I20">
            <v>3.77</v>
          </cell>
          <cell r="J20">
            <v>89</v>
          </cell>
          <cell r="K20">
            <v>200</v>
          </cell>
          <cell r="L20">
            <v>200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C22">
            <v>0</v>
          </cell>
          <cell r="D22">
            <v>0</v>
          </cell>
          <cell r="E22">
            <v>1598</v>
          </cell>
          <cell r="F22">
            <v>0</v>
          </cell>
          <cell r="G22">
            <v>1598</v>
          </cell>
          <cell r="H22">
            <v>974</v>
          </cell>
          <cell r="I22">
            <v>18.32</v>
          </cell>
          <cell r="J22">
            <v>300</v>
          </cell>
          <cell r="K22">
            <v>256</v>
          </cell>
          <cell r="L22">
            <v>256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542</v>
          </cell>
          <cell r="G24">
            <v>542</v>
          </cell>
          <cell r="H24">
            <v>399</v>
          </cell>
          <cell r="I24">
            <v>7.81</v>
          </cell>
          <cell r="J24">
            <v>24</v>
          </cell>
          <cell r="K24">
            <v>323</v>
          </cell>
          <cell r="L24">
            <v>323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219</v>
          </cell>
          <cell r="G26">
            <v>219</v>
          </cell>
          <cell r="H26">
            <v>263</v>
          </cell>
          <cell r="I26">
            <v>6.88</v>
          </cell>
          <cell r="J26">
            <v>30</v>
          </cell>
          <cell r="K26">
            <v>94</v>
          </cell>
          <cell r="L26">
            <v>94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2777</v>
          </cell>
          <cell r="G27">
            <v>2777</v>
          </cell>
          <cell r="H27">
            <v>2275</v>
          </cell>
          <cell r="I27">
            <v>35.549999999999997</v>
          </cell>
          <cell r="J27">
            <v>1052</v>
          </cell>
          <cell r="K27">
            <v>362</v>
          </cell>
          <cell r="L27">
            <v>362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49</v>
          </cell>
          <cell r="G30">
            <v>49</v>
          </cell>
          <cell r="H30">
            <v>48</v>
          </cell>
          <cell r="I30">
            <v>1.75</v>
          </cell>
          <cell r="J30">
            <v>12</v>
          </cell>
          <cell r="K30">
            <v>9</v>
          </cell>
          <cell r="L30">
            <v>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21</v>
          </cell>
          <cell r="G31">
            <v>21</v>
          </cell>
          <cell r="H31">
            <v>19</v>
          </cell>
          <cell r="I31">
            <v>3.84</v>
          </cell>
          <cell r="J31">
            <v>0</v>
          </cell>
          <cell r="K31">
            <v>11</v>
          </cell>
          <cell r="L31">
            <v>11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540</v>
          </cell>
          <cell r="G32">
            <v>540</v>
          </cell>
          <cell r="H32">
            <v>498</v>
          </cell>
          <cell r="I32">
            <v>7.55</v>
          </cell>
          <cell r="J32">
            <v>184</v>
          </cell>
          <cell r="K32">
            <v>362</v>
          </cell>
          <cell r="L32">
            <v>362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461</v>
          </cell>
          <cell r="G33">
            <v>461</v>
          </cell>
          <cell r="H33">
            <v>421</v>
          </cell>
          <cell r="I33">
            <v>6.42</v>
          </cell>
          <cell r="J33">
            <v>96</v>
          </cell>
          <cell r="K33">
            <v>128</v>
          </cell>
          <cell r="L33">
            <v>128</v>
          </cell>
        </row>
        <row r="34">
          <cell r="C34">
            <v>0</v>
          </cell>
          <cell r="D34">
            <v>0</v>
          </cell>
          <cell r="E34">
            <v>11128</v>
          </cell>
          <cell r="F34">
            <v>35598</v>
          </cell>
          <cell r="G34">
            <v>46726</v>
          </cell>
          <cell r="H34">
            <v>36350</v>
          </cell>
          <cell r="I34">
            <v>936.41</v>
          </cell>
          <cell r="J34">
            <v>11721</v>
          </cell>
          <cell r="K34">
            <v>13323</v>
          </cell>
          <cell r="L34">
            <v>13323</v>
          </cell>
        </row>
      </sheetData>
      <sheetData sheetId="12">
        <row r="4">
          <cell r="C4">
            <v>1132</v>
          </cell>
          <cell r="D4">
            <v>1426</v>
          </cell>
          <cell r="E4">
            <v>2106</v>
          </cell>
          <cell r="F4">
            <v>2403</v>
          </cell>
          <cell r="G4">
            <v>7067</v>
          </cell>
          <cell r="H4">
            <v>4226</v>
          </cell>
          <cell r="I4">
            <v>568</v>
          </cell>
          <cell r="J4">
            <v>42</v>
          </cell>
          <cell r="K4">
            <v>5872</v>
          </cell>
          <cell r="L4">
            <v>4298</v>
          </cell>
        </row>
        <row r="5">
          <cell r="C5">
            <v>672</v>
          </cell>
          <cell r="D5">
            <v>805</v>
          </cell>
          <cell r="E5">
            <v>1189</v>
          </cell>
          <cell r="F5">
            <v>1290</v>
          </cell>
          <cell r="G5">
            <v>3956</v>
          </cell>
          <cell r="H5">
            <v>2904</v>
          </cell>
          <cell r="I5">
            <v>298</v>
          </cell>
          <cell r="J5">
            <v>0</v>
          </cell>
          <cell r="K5">
            <v>2688</v>
          </cell>
          <cell r="L5">
            <v>1955</v>
          </cell>
        </row>
        <row r="6">
          <cell r="C6">
            <v>338</v>
          </cell>
          <cell r="D6">
            <v>898</v>
          </cell>
          <cell r="E6">
            <v>3526</v>
          </cell>
          <cell r="F6">
            <v>20103</v>
          </cell>
          <cell r="G6">
            <v>24865</v>
          </cell>
          <cell r="H6">
            <v>22062</v>
          </cell>
          <cell r="I6">
            <v>792</v>
          </cell>
          <cell r="J6">
            <v>36</v>
          </cell>
          <cell r="K6">
            <v>23156</v>
          </cell>
          <cell r="L6">
            <v>21032</v>
          </cell>
        </row>
        <row r="7">
          <cell r="C7">
            <v>1668</v>
          </cell>
          <cell r="D7">
            <v>1689</v>
          </cell>
          <cell r="E7">
            <v>1485</v>
          </cell>
          <cell r="F7">
            <v>2103</v>
          </cell>
          <cell r="G7">
            <v>6945</v>
          </cell>
          <cell r="H7">
            <v>5247</v>
          </cell>
          <cell r="I7">
            <v>542</v>
          </cell>
          <cell r="J7">
            <v>21</v>
          </cell>
          <cell r="K7">
            <v>5531</v>
          </cell>
          <cell r="L7">
            <v>4236</v>
          </cell>
        </row>
        <row r="8">
          <cell r="C8">
            <v>1026</v>
          </cell>
          <cell r="D8">
            <v>1596</v>
          </cell>
          <cell r="E8">
            <v>1713</v>
          </cell>
          <cell r="F8">
            <v>3387</v>
          </cell>
          <cell r="G8">
            <v>7722</v>
          </cell>
          <cell r="H8">
            <v>6823</v>
          </cell>
          <cell r="I8">
            <v>682</v>
          </cell>
          <cell r="J8">
            <v>16</v>
          </cell>
          <cell r="K8">
            <v>5830</v>
          </cell>
          <cell r="L8">
            <v>3765</v>
          </cell>
        </row>
        <row r="9">
          <cell r="C9">
            <v>306</v>
          </cell>
          <cell r="D9">
            <v>316</v>
          </cell>
          <cell r="E9">
            <v>856</v>
          </cell>
          <cell r="F9">
            <v>1395</v>
          </cell>
          <cell r="G9">
            <v>2873</v>
          </cell>
          <cell r="H9">
            <v>1904</v>
          </cell>
          <cell r="I9">
            <v>234</v>
          </cell>
          <cell r="J9">
            <v>0</v>
          </cell>
          <cell r="K9">
            <v>2305</v>
          </cell>
          <cell r="L9">
            <v>1120</v>
          </cell>
        </row>
        <row r="10">
          <cell r="C10">
            <v>425</v>
          </cell>
          <cell r="D10">
            <v>493</v>
          </cell>
          <cell r="E10">
            <v>2735</v>
          </cell>
          <cell r="F10">
            <v>3687</v>
          </cell>
          <cell r="G10">
            <v>7340</v>
          </cell>
          <cell r="H10">
            <v>4238</v>
          </cell>
          <cell r="I10">
            <v>535</v>
          </cell>
          <cell r="J10">
            <v>25</v>
          </cell>
          <cell r="K10">
            <v>6678</v>
          </cell>
          <cell r="L10">
            <v>4642</v>
          </cell>
        </row>
        <row r="11">
          <cell r="C11">
            <v>55</v>
          </cell>
          <cell r="D11">
            <v>48</v>
          </cell>
          <cell r="E11">
            <v>316</v>
          </cell>
          <cell r="F11">
            <v>351</v>
          </cell>
          <cell r="G11">
            <v>770</v>
          </cell>
          <cell r="H11">
            <v>556</v>
          </cell>
          <cell r="I11">
            <v>92</v>
          </cell>
          <cell r="J11">
            <v>0</v>
          </cell>
          <cell r="K11">
            <v>658</v>
          </cell>
          <cell r="L11">
            <v>445</v>
          </cell>
        </row>
        <row r="12">
          <cell r="C12">
            <v>617</v>
          </cell>
          <cell r="D12">
            <v>921</v>
          </cell>
          <cell r="E12">
            <v>1687</v>
          </cell>
          <cell r="F12">
            <v>1426</v>
          </cell>
          <cell r="G12">
            <v>4651</v>
          </cell>
          <cell r="H12">
            <v>2768</v>
          </cell>
          <cell r="I12">
            <v>127.82</v>
          </cell>
          <cell r="J12">
            <v>42</v>
          </cell>
          <cell r="K12">
            <v>3765</v>
          </cell>
          <cell r="L12">
            <v>2175</v>
          </cell>
        </row>
        <row r="13">
          <cell r="C13">
            <v>92</v>
          </cell>
          <cell r="D13">
            <v>142</v>
          </cell>
          <cell r="E13">
            <v>317</v>
          </cell>
          <cell r="F13">
            <v>226</v>
          </cell>
          <cell r="G13">
            <v>777</v>
          </cell>
          <cell r="H13">
            <v>552</v>
          </cell>
          <cell r="I13">
            <v>75</v>
          </cell>
          <cell r="J13">
            <v>10</v>
          </cell>
          <cell r="K13">
            <v>637</v>
          </cell>
          <cell r="L13">
            <v>540</v>
          </cell>
        </row>
        <row r="14">
          <cell r="C14">
            <v>165</v>
          </cell>
          <cell r="D14">
            <v>295</v>
          </cell>
          <cell r="E14">
            <v>227</v>
          </cell>
          <cell r="F14">
            <v>316</v>
          </cell>
          <cell r="G14">
            <v>1003</v>
          </cell>
          <cell r="H14">
            <v>305</v>
          </cell>
          <cell r="I14">
            <v>46</v>
          </cell>
          <cell r="J14">
            <v>24</v>
          </cell>
          <cell r="K14">
            <v>825</v>
          </cell>
          <cell r="L14">
            <v>668</v>
          </cell>
        </row>
        <row r="15">
          <cell r="C15">
            <v>216</v>
          </cell>
          <cell r="D15">
            <v>301</v>
          </cell>
          <cell r="E15">
            <v>1684</v>
          </cell>
          <cell r="F15">
            <v>1723</v>
          </cell>
          <cell r="G15">
            <v>3924</v>
          </cell>
          <cell r="H15">
            <v>216</v>
          </cell>
          <cell r="I15">
            <v>36</v>
          </cell>
          <cell r="J15">
            <v>0</v>
          </cell>
          <cell r="K15">
            <v>2160</v>
          </cell>
          <cell r="L15">
            <v>1358</v>
          </cell>
        </row>
        <row r="16">
          <cell r="C16">
            <v>337</v>
          </cell>
          <cell r="D16">
            <v>526</v>
          </cell>
          <cell r="E16">
            <v>557</v>
          </cell>
          <cell r="F16">
            <v>962</v>
          </cell>
          <cell r="G16">
            <v>2382</v>
          </cell>
          <cell r="H16">
            <v>1287</v>
          </cell>
          <cell r="I16">
            <v>42</v>
          </cell>
          <cell r="J16">
            <v>15</v>
          </cell>
          <cell r="K16">
            <v>1543</v>
          </cell>
          <cell r="L16">
            <v>897</v>
          </cell>
        </row>
        <row r="17">
          <cell r="C17">
            <v>1648</v>
          </cell>
          <cell r="D17">
            <v>2375</v>
          </cell>
          <cell r="E17">
            <v>1598</v>
          </cell>
          <cell r="F17">
            <v>2103</v>
          </cell>
          <cell r="G17">
            <v>7724</v>
          </cell>
          <cell r="H17">
            <v>3785</v>
          </cell>
          <cell r="I17">
            <v>49</v>
          </cell>
          <cell r="J17">
            <v>10</v>
          </cell>
          <cell r="K17">
            <v>6133</v>
          </cell>
          <cell r="L17">
            <v>5617</v>
          </cell>
        </row>
        <row r="18">
          <cell r="C18">
            <v>1036</v>
          </cell>
          <cell r="D18">
            <v>1379</v>
          </cell>
          <cell r="E18">
            <v>2106</v>
          </cell>
          <cell r="F18">
            <v>1708</v>
          </cell>
          <cell r="G18">
            <v>6229</v>
          </cell>
          <cell r="H18">
            <v>3521</v>
          </cell>
          <cell r="I18">
            <v>482</v>
          </cell>
          <cell r="J18">
            <v>0</v>
          </cell>
          <cell r="K18">
            <v>5478</v>
          </cell>
          <cell r="L18">
            <v>3165</v>
          </cell>
        </row>
        <row r="19">
          <cell r="C19">
            <v>426</v>
          </cell>
          <cell r="D19">
            <v>531</v>
          </cell>
          <cell r="E19">
            <v>927</v>
          </cell>
          <cell r="F19">
            <v>938</v>
          </cell>
          <cell r="G19">
            <v>2822</v>
          </cell>
          <cell r="H19">
            <v>1816</v>
          </cell>
          <cell r="I19">
            <v>79</v>
          </cell>
          <cell r="J19">
            <v>8</v>
          </cell>
          <cell r="K19">
            <v>2135</v>
          </cell>
          <cell r="L19">
            <v>1162</v>
          </cell>
        </row>
        <row r="20">
          <cell r="C20">
            <v>1015</v>
          </cell>
          <cell r="D20">
            <v>1352</v>
          </cell>
          <cell r="E20">
            <v>2106</v>
          </cell>
          <cell r="F20">
            <v>1703</v>
          </cell>
          <cell r="G20">
            <v>6176</v>
          </cell>
          <cell r="H20">
            <v>5231</v>
          </cell>
          <cell r="I20">
            <v>644.70000000000005</v>
          </cell>
          <cell r="J20">
            <v>9</v>
          </cell>
          <cell r="K20">
            <v>5103</v>
          </cell>
          <cell r="L20">
            <v>2461</v>
          </cell>
        </row>
        <row r="21">
          <cell r="C21">
            <v>1105</v>
          </cell>
          <cell r="D21">
            <v>1317</v>
          </cell>
          <cell r="E21">
            <v>2115</v>
          </cell>
          <cell r="F21">
            <v>1794</v>
          </cell>
          <cell r="G21">
            <v>6331</v>
          </cell>
          <cell r="H21">
            <v>2316</v>
          </cell>
          <cell r="I21">
            <v>289</v>
          </cell>
          <cell r="J21">
            <v>0</v>
          </cell>
          <cell r="K21">
            <v>4688</v>
          </cell>
          <cell r="L21">
            <v>3472</v>
          </cell>
        </row>
        <row r="22">
          <cell r="C22">
            <v>208</v>
          </cell>
          <cell r="D22">
            <v>387</v>
          </cell>
          <cell r="E22">
            <v>765</v>
          </cell>
          <cell r="F22">
            <v>1426</v>
          </cell>
          <cell r="G22">
            <v>2786</v>
          </cell>
          <cell r="H22">
            <v>1883</v>
          </cell>
          <cell r="I22">
            <v>95</v>
          </cell>
          <cell r="J22">
            <v>10</v>
          </cell>
          <cell r="K22">
            <v>1813</v>
          </cell>
          <cell r="L22">
            <v>628</v>
          </cell>
        </row>
        <row r="23">
          <cell r="C23">
            <v>210</v>
          </cell>
          <cell r="D23">
            <v>295</v>
          </cell>
          <cell r="E23">
            <v>268</v>
          </cell>
          <cell r="F23">
            <v>342</v>
          </cell>
          <cell r="G23">
            <v>1115</v>
          </cell>
          <cell r="H23">
            <v>674</v>
          </cell>
          <cell r="I23">
            <v>75.739999999999995</v>
          </cell>
          <cell r="J23">
            <v>17</v>
          </cell>
          <cell r="K23">
            <v>726</v>
          </cell>
          <cell r="L23">
            <v>568</v>
          </cell>
        </row>
        <row r="24">
          <cell r="C24">
            <v>167</v>
          </cell>
          <cell r="D24">
            <v>239</v>
          </cell>
          <cell r="E24">
            <v>821</v>
          </cell>
          <cell r="F24">
            <v>1426</v>
          </cell>
          <cell r="G24">
            <v>2653</v>
          </cell>
          <cell r="H24">
            <v>1345</v>
          </cell>
          <cell r="I24">
            <v>78</v>
          </cell>
          <cell r="J24">
            <v>27</v>
          </cell>
          <cell r="K24">
            <v>1842</v>
          </cell>
          <cell r="L24">
            <v>1035</v>
          </cell>
        </row>
        <row r="25">
          <cell r="C25">
            <v>726</v>
          </cell>
          <cell r="D25">
            <v>762</v>
          </cell>
          <cell r="E25">
            <v>1120</v>
          </cell>
          <cell r="F25">
            <v>1287</v>
          </cell>
          <cell r="G25">
            <v>3895</v>
          </cell>
          <cell r="H25">
            <v>1821</v>
          </cell>
          <cell r="I25">
            <v>87</v>
          </cell>
          <cell r="J25">
            <v>0</v>
          </cell>
          <cell r="K25">
            <v>2837</v>
          </cell>
          <cell r="L25">
            <v>1187</v>
          </cell>
        </row>
        <row r="26">
          <cell r="C26">
            <v>265</v>
          </cell>
          <cell r="D26">
            <v>510</v>
          </cell>
          <cell r="E26">
            <v>1168</v>
          </cell>
          <cell r="F26">
            <v>1103</v>
          </cell>
          <cell r="G26">
            <v>3046</v>
          </cell>
          <cell r="H26">
            <v>2241</v>
          </cell>
          <cell r="I26">
            <v>125</v>
          </cell>
          <cell r="J26">
            <v>0</v>
          </cell>
          <cell r="K26">
            <v>2264</v>
          </cell>
          <cell r="L26">
            <v>1048</v>
          </cell>
        </row>
        <row r="27">
          <cell r="C27">
            <v>322</v>
          </cell>
          <cell r="D27">
            <v>541</v>
          </cell>
          <cell r="E27">
            <v>826</v>
          </cell>
          <cell r="F27">
            <v>889</v>
          </cell>
          <cell r="G27">
            <v>2578</v>
          </cell>
          <cell r="H27">
            <v>1311</v>
          </cell>
          <cell r="I27">
            <v>116</v>
          </cell>
          <cell r="J27">
            <v>0</v>
          </cell>
          <cell r="K27">
            <v>1875</v>
          </cell>
          <cell r="L27">
            <v>1154</v>
          </cell>
        </row>
        <row r="28">
          <cell r="C28">
            <v>395</v>
          </cell>
          <cell r="D28">
            <v>451</v>
          </cell>
          <cell r="E28">
            <v>862</v>
          </cell>
          <cell r="F28">
            <v>986</v>
          </cell>
          <cell r="G28">
            <v>2694</v>
          </cell>
          <cell r="H28">
            <v>2104</v>
          </cell>
          <cell r="I28">
            <v>204</v>
          </cell>
          <cell r="J28">
            <v>0</v>
          </cell>
          <cell r="K28">
            <v>1990</v>
          </cell>
          <cell r="L28">
            <v>1275</v>
          </cell>
        </row>
        <row r="29">
          <cell r="C29">
            <v>11</v>
          </cell>
          <cell r="D29">
            <v>45</v>
          </cell>
          <cell r="E29">
            <v>8</v>
          </cell>
          <cell r="F29">
            <v>70</v>
          </cell>
          <cell r="G29">
            <v>134</v>
          </cell>
          <cell r="H29">
            <v>109</v>
          </cell>
          <cell r="I29">
            <v>12</v>
          </cell>
          <cell r="J29">
            <v>0</v>
          </cell>
          <cell r="K29">
            <v>97</v>
          </cell>
          <cell r="L29">
            <v>68</v>
          </cell>
        </row>
        <row r="30">
          <cell r="C30">
            <v>15</v>
          </cell>
          <cell r="D30">
            <v>132</v>
          </cell>
          <cell r="E30">
            <v>52</v>
          </cell>
          <cell r="F30">
            <v>466</v>
          </cell>
          <cell r="G30">
            <v>665</v>
          </cell>
          <cell r="H30">
            <v>591</v>
          </cell>
          <cell r="I30">
            <v>32</v>
          </cell>
          <cell r="J30">
            <v>0</v>
          </cell>
          <cell r="K30">
            <v>524</v>
          </cell>
          <cell r="L30">
            <v>348</v>
          </cell>
        </row>
        <row r="31">
          <cell r="C31">
            <v>42</v>
          </cell>
          <cell r="D31">
            <v>181</v>
          </cell>
          <cell r="E31">
            <v>193</v>
          </cell>
          <cell r="F31">
            <v>521</v>
          </cell>
          <cell r="G31">
            <v>937</v>
          </cell>
          <cell r="H31">
            <v>823</v>
          </cell>
          <cell r="I31">
            <v>37</v>
          </cell>
          <cell r="J31">
            <v>0</v>
          </cell>
          <cell r="K31">
            <v>774</v>
          </cell>
          <cell r="L31">
            <v>578</v>
          </cell>
        </row>
        <row r="32">
          <cell r="C32">
            <v>424</v>
          </cell>
          <cell r="D32">
            <v>690</v>
          </cell>
          <cell r="E32">
            <v>1023</v>
          </cell>
          <cell r="F32">
            <v>1900</v>
          </cell>
          <cell r="G32">
            <v>4037</v>
          </cell>
          <cell r="H32">
            <v>3751</v>
          </cell>
          <cell r="I32">
            <v>73</v>
          </cell>
          <cell r="J32">
            <v>0</v>
          </cell>
          <cell r="K32">
            <v>3298</v>
          </cell>
          <cell r="L32">
            <v>1273</v>
          </cell>
        </row>
        <row r="33">
          <cell r="C33">
            <v>98</v>
          </cell>
          <cell r="D33">
            <v>126</v>
          </cell>
          <cell r="E33">
            <v>789</v>
          </cell>
          <cell r="F33">
            <v>1521</v>
          </cell>
          <cell r="G33">
            <v>2534</v>
          </cell>
          <cell r="H33">
            <v>2127</v>
          </cell>
          <cell r="I33">
            <v>97</v>
          </cell>
          <cell r="J33">
            <v>0</v>
          </cell>
          <cell r="K33">
            <v>1975</v>
          </cell>
          <cell r="L33">
            <v>649</v>
          </cell>
        </row>
        <row r="34">
          <cell r="C34">
            <v>15162</v>
          </cell>
          <cell r="D34">
            <v>20769</v>
          </cell>
          <cell r="E34">
            <v>35145</v>
          </cell>
          <cell r="F34">
            <v>59555</v>
          </cell>
          <cell r="G34">
            <v>130631</v>
          </cell>
          <cell r="H34">
            <v>88537</v>
          </cell>
          <cell r="I34">
            <v>6645.2599999999993</v>
          </cell>
          <cell r="J34">
            <v>312</v>
          </cell>
          <cell r="K34">
            <v>105200</v>
          </cell>
          <cell r="L34">
            <v>72819</v>
          </cell>
        </row>
      </sheetData>
      <sheetData sheetId="13">
        <row r="4">
          <cell r="C4">
            <v>31</v>
          </cell>
          <cell r="D4">
            <v>0</v>
          </cell>
          <cell r="E4">
            <v>28</v>
          </cell>
          <cell r="F4">
            <v>0</v>
          </cell>
          <cell r="G4">
            <v>59</v>
          </cell>
          <cell r="H4">
            <v>31</v>
          </cell>
          <cell r="I4">
            <v>0.17732000000000001</v>
          </cell>
          <cell r="J4">
            <v>3</v>
          </cell>
          <cell r="K4">
            <v>17</v>
          </cell>
          <cell r="L4">
            <v>14</v>
          </cell>
        </row>
        <row r="5">
          <cell r="C5">
            <v>2526</v>
          </cell>
          <cell r="D5">
            <v>0</v>
          </cell>
          <cell r="E5">
            <v>5730</v>
          </cell>
          <cell r="F5">
            <v>0</v>
          </cell>
          <cell r="G5">
            <v>8256</v>
          </cell>
          <cell r="H5">
            <v>1995</v>
          </cell>
          <cell r="I5">
            <v>56.490094599999999</v>
          </cell>
          <cell r="J5">
            <v>1395</v>
          </cell>
          <cell r="K5">
            <v>3194</v>
          </cell>
          <cell r="L5">
            <v>2619</v>
          </cell>
        </row>
        <row r="6">
          <cell r="C6">
            <v>1782</v>
          </cell>
          <cell r="D6">
            <v>2704</v>
          </cell>
          <cell r="E6">
            <v>6325</v>
          </cell>
          <cell r="F6">
            <v>5721</v>
          </cell>
          <cell r="G6">
            <v>16532</v>
          </cell>
          <cell r="H6">
            <v>6535</v>
          </cell>
          <cell r="I6">
            <v>219.4897459</v>
          </cell>
          <cell r="J6">
            <v>3692</v>
          </cell>
          <cell r="K6">
            <v>11249</v>
          </cell>
          <cell r="L6">
            <v>9224</v>
          </cell>
        </row>
        <row r="7">
          <cell r="C7">
            <v>103</v>
          </cell>
          <cell r="D7">
            <v>184</v>
          </cell>
          <cell r="E7">
            <v>524</v>
          </cell>
          <cell r="F7">
            <v>265</v>
          </cell>
          <cell r="G7">
            <v>1076</v>
          </cell>
          <cell r="H7">
            <v>602</v>
          </cell>
          <cell r="I7">
            <v>29.542448399999998</v>
          </cell>
          <cell r="J7">
            <v>140</v>
          </cell>
          <cell r="K7">
            <v>689</v>
          </cell>
          <cell r="L7">
            <v>565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5</v>
          </cell>
          <cell r="D9">
            <v>12</v>
          </cell>
          <cell r="E9">
            <v>6</v>
          </cell>
          <cell r="F9">
            <v>19</v>
          </cell>
          <cell r="G9">
            <v>42</v>
          </cell>
          <cell r="H9">
            <v>255</v>
          </cell>
          <cell r="I9">
            <v>0.39041779999999998</v>
          </cell>
          <cell r="J9">
            <v>19</v>
          </cell>
          <cell r="K9">
            <v>356</v>
          </cell>
          <cell r="L9">
            <v>292</v>
          </cell>
        </row>
        <row r="10">
          <cell r="C10">
            <v>628</v>
          </cell>
          <cell r="D10">
            <v>973</v>
          </cell>
          <cell r="E10">
            <v>981</v>
          </cell>
          <cell r="F10">
            <v>813</v>
          </cell>
          <cell r="G10">
            <v>3395</v>
          </cell>
          <cell r="H10">
            <v>1078</v>
          </cell>
          <cell r="I10">
            <v>41.6806786</v>
          </cell>
          <cell r="J10">
            <v>640</v>
          </cell>
          <cell r="K10">
            <v>1700</v>
          </cell>
          <cell r="L10">
            <v>1394</v>
          </cell>
        </row>
        <row r="11">
          <cell r="C11">
            <v>429</v>
          </cell>
          <cell r="D11">
            <v>338</v>
          </cell>
          <cell r="E11">
            <v>0</v>
          </cell>
          <cell r="F11">
            <v>0</v>
          </cell>
          <cell r="G11">
            <v>767</v>
          </cell>
          <cell r="H11">
            <v>590</v>
          </cell>
          <cell r="I11">
            <v>3.8947114000000003</v>
          </cell>
          <cell r="J11">
            <v>14</v>
          </cell>
          <cell r="K11">
            <v>464</v>
          </cell>
          <cell r="L11">
            <v>380</v>
          </cell>
        </row>
        <row r="12">
          <cell r="C12">
            <v>603</v>
          </cell>
          <cell r="D12">
            <v>627</v>
          </cell>
          <cell r="E12">
            <v>5</v>
          </cell>
          <cell r="F12">
            <v>29</v>
          </cell>
          <cell r="G12">
            <v>1264</v>
          </cell>
          <cell r="H12">
            <v>0</v>
          </cell>
          <cell r="I12">
            <v>43.2870822</v>
          </cell>
          <cell r="J12">
            <v>0</v>
          </cell>
          <cell r="K12">
            <v>0</v>
          </cell>
          <cell r="L12">
            <v>0</v>
          </cell>
        </row>
        <row r="13">
          <cell r="C13">
            <v>11</v>
          </cell>
          <cell r="D13">
            <v>20</v>
          </cell>
          <cell r="E13">
            <v>60</v>
          </cell>
          <cell r="F13">
            <v>110</v>
          </cell>
          <cell r="G13">
            <v>201</v>
          </cell>
          <cell r="H13">
            <v>156</v>
          </cell>
          <cell r="I13">
            <v>1.1000000000000001</v>
          </cell>
          <cell r="J13">
            <v>17</v>
          </cell>
          <cell r="K13">
            <v>159</v>
          </cell>
          <cell r="L13">
            <v>130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C15">
            <v>872</v>
          </cell>
          <cell r="D15">
            <v>823</v>
          </cell>
          <cell r="E15">
            <v>177</v>
          </cell>
          <cell r="F15">
            <v>173</v>
          </cell>
          <cell r="G15">
            <v>2045</v>
          </cell>
          <cell r="H15">
            <v>271</v>
          </cell>
          <cell r="I15">
            <v>29.410497899999999</v>
          </cell>
          <cell r="J15">
            <v>242</v>
          </cell>
          <cell r="K15">
            <v>553</v>
          </cell>
          <cell r="L15">
            <v>453</v>
          </cell>
        </row>
        <row r="16">
          <cell r="C16">
            <v>0</v>
          </cell>
          <cell r="D16">
            <v>0</v>
          </cell>
          <cell r="E16">
            <v>1156</v>
          </cell>
          <cell r="F16">
            <v>878</v>
          </cell>
          <cell r="G16">
            <v>2034</v>
          </cell>
          <cell r="H16">
            <v>1319</v>
          </cell>
          <cell r="I16">
            <v>52.835076600000001</v>
          </cell>
          <cell r="J16">
            <v>381</v>
          </cell>
          <cell r="K16">
            <v>2000</v>
          </cell>
          <cell r="L16">
            <v>1640</v>
          </cell>
        </row>
        <row r="17">
          <cell r="C17">
            <v>376</v>
          </cell>
          <cell r="D17">
            <v>515</v>
          </cell>
          <cell r="E17">
            <v>1145</v>
          </cell>
          <cell r="F17">
            <v>785</v>
          </cell>
          <cell r="G17">
            <v>2821</v>
          </cell>
          <cell r="H17">
            <v>416</v>
          </cell>
          <cell r="I17">
            <v>57.154124899999999</v>
          </cell>
          <cell r="J17">
            <v>265</v>
          </cell>
          <cell r="K17">
            <v>849</v>
          </cell>
          <cell r="L17">
            <v>696</v>
          </cell>
        </row>
        <row r="18">
          <cell r="C18">
            <v>0</v>
          </cell>
          <cell r="D18">
            <v>0</v>
          </cell>
          <cell r="E18">
            <v>320</v>
          </cell>
          <cell r="F18">
            <v>345</v>
          </cell>
          <cell r="G18">
            <v>665</v>
          </cell>
          <cell r="H18">
            <v>482</v>
          </cell>
          <cell r="I18">
            <v>11.890510500000001</v>
          </cell>
          <cell r="J18">
            <v>59</v>
          </cell>
          <cell r="K18">
            <v>653</v>
          </cell>
          <cell r="L18">
            <v>535</v>
          </cell>
        </row>
        <row r="19">
          <cell r="C19">
            <v>0</v>
          </cell>
          <cell r="D19">
            <v>0</v>
          </cell>
          <cell r="E19">
            <v>981</v>
          </cell>
          <cell r="F19">
            <v>763</v>
          </cell>
          <cell r="G19">
            <v>1744</v>
          </cell>
          <cell r="H19">
            <v>1378</v>
          </cell>
          <cell r="I19">
            <v>10.4780531</v>
          </cell>
          <cell r="J19">
            <v>706</v>
          </cell>
          <cell r="K19">
            <v>1726</v>
          </cell>
          <cell r="L19">
            <v>1415</v>
          </cell>
        </row>
        <row r="20">
          <cell r="C20">
            <v>23</v>
          </cell>
          <cell r="D20">
            <v>20</v>
          </cell>
          <cell r="E20">
            <v>20</v>
          </cell>
          <cell r="F20">
            <v>30</v>
          </cell>
          <cell r="G20">
            <v>93</v>
          </cell>
          <cell r="H20">
            <v>61</v>
          </cell>
          <cell r="I20">
            <v>0.46231</v>
          </cell>
          <cell r="J20">
            <v>29</v>
          </cell>
          <cell r="K20">
            <v>25</v>
          </cell>
          <cell r="L20">
            <v>21</v>
          </cell>
        </row>
        <row r="21">
          <cell r="C21">
            <v>74</v>
          </cell>
          <cell r="D21">
            <v>100</v>
          </cell>
          <cell r="E21">
            <v>0</v>
          </cell>
          <cell r="F21">
            <v>0</v>
          </cell>
          <cell r="G21">
            <v>174</v>
          </cell>
          <cell r="H21">
            <v>221</v>
          </cell>
          <cell r="I21">
            <v>0.76768429999999988</v>
          </cell>
          <cell r="J21">
            <v>35</v>
          </cell>
          <cell r="K21">
            <v>123</v>
          </cell>
          <cell r="L21">
            <v>101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C25">
            <v>174</v>
          </cell>
          <cell r="D25">
            <v>362</v>
          </cell>
          <cell r="E25">
            <v>0</v>
          </cell>
          <cell r="F25">
            <v>0</v>
          </cell>
          <cell r="G25">
            <v>536</v>
          </cell>
          <cell r="H25">
            <v>449</v>
          </cell>
          <cell r="I25">
            <v>5.4421933999999998</v>
          </cell>
          <cell r="J25">
            <v>723</v>
          </cell>
          <cell r="K25">
            <v>445</v>
          </cell>
          <cell r="L25">
            <v>365</v>
          </cell>
        </row>
        <row r="26">
          <cell r="C26">
            <v>600</v>
          </cell>
          <cell r="D26">
            <v>554</v>
          </cell>
          <cell r="E26">
            <v>273</v>
          </cell>
          <cell r="F26">
            <v>235</v>
          </cell>
          <cell r="G26">
            <v>1662</v>
          </cell>
          <cell r="H26">
            <v>1312</v>
          </cell>
          <cell r="I26">
            <v>20.8430213</v>
          </cell>
          <cell r="J26">
            <v>211</v>
          </cell>
          <cell r="K26">
            <v>656</v>
          </cell>
          <cell r="L26">
            <v>538</v>
          </cell>
        </row>
        <row r="27">
          <cell r="C27">
            <v>0</v>
          </cell>
          <cell r="D27">
            <v>0</v>
          </cell>
          <cell r="E27">
            <v>616</v>
          </cell>
          <cell r="F27">
            <v>643</v>
          </cell>
          <cell r="G27">
            <v>1259</v>
          </cell>
          <cell r="H27">
            <v>982</v>
          </cell>
          <cell r="I27">
            <v>27.5325287</v>
          </cell>
          <cell r="J27">
            <v>321</v>
          </cell>
          <cell r="K27">
            <v>1183</v>
          </cell>
          <cell r="L27">
            <v>970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C29">
            <v>0</v>
          </cell>
          <cell r="D29">
            <v>0</v>
          </cell>
          <cell r="E29">
            <v>257</v>
          </cell>
          <cell r="F29">
            <v>240</v>
          </cell>
          <cell r="G29">
            <v>497</v>
          </cell>
          <cell r="H29">
            <v>217</v>
          </cell>
          <cell r="I29">
            <v>4.2956561999999998</v>
          </cell>
          <cell r="J29">
            <v>98</v>
          </cell>
          <cell r="K29">
            <v>386</v>
          </cell>
          <cell r="L29">
            <v>317</v>
          </cell>
        </row>
        <row r="30">
          <cell r="C30">
            <v>15</v>
          </cell>
          <cell r="D30">
            <v>30</v>
          </cell>
          <cell r="E30">
            <v>636</v>
          </cell>
          <cell r="F30">
            <v>394</v>
          </cell>
          <cell r="G30">
            <v>1075</v>
          </cell>
          <cell r="H30">
            <v>926</v>
          </cell>
          <cell r="I30">
            <v>4.9201471000000003</v>
          </cell>
          <cell r="J30">
            <v>346</v>
          </cell>
          <cell r="K30">
            <v>962</v>
          </cell>
          <cell r="L30">
            <v>789</v>
          </cell>
        </row>
        <row r="31">
          <cell r="C31">
            <v>0</v>
          </cell>
          <cell r="D31">
            <v>0</v>
          </cell>
          <cell r="E31">
            <v>110</v>
          </cell>
          <cell r="F31">
            <v>341</v>
          </cell>
          <cell r="G31">
            <v>451</v>
          </cell>
          <cell r="H31">
            <v>238</v>
          </cell>
          <cell r="I31">
            <v>27.5618433</v>
          </cell>
          <cell r="J31">
            <v>226</v>
          </cell>
          <cell r="K31">
            <v>465</v>
          </cell>
          <cell r="L31">
            <v>381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C34">
            <v>8252</v>
          </cell>
          <cell r="D34">
            <v>7262</v>
          </cell>
          <cell r="E34">
            <v>19350</v>
          </cell>
          <cell r="F34">
            <v>11784</v>
          </cell>
          <cell r="G34">
            <v>46648</v>
          </cell>
          <cell r="H34">
            <v>19514</v>
          </cell>
          <cell r="I34">
            <v>649.6461462000002</v>
          </cell>
          <cell r="J34">
            <v>9562</v>
          </cell>
          <cell r="K34">
            <v>27854</v>
          </cell>
          <cell r="L34">
            <v>22839</v>
          </cell>
        </row>
      </sheetData>
      <sheetData sheetId="14">
        <row r="4">
          <cell r="C4">
            <v>2149</v>
          </cell>
          <cell r="D4">
            <v>0</v>
          </cell>
          <cell r="E4">
            <v>818</v>
          </cell>
          <cell r="F4">
            <v>0</v>
          </cell>
          <cell r="G4">
            <v>2967</v>
          </cell>
          <cell r="H4">
            <v>2149</v>
          </cell>
          <cell r="I4">
            <v>19.23</v>
          </cell>
          <cell r="J4">
            <v>1691</v>
          </cell>
          <cell r="K4">
            <v>2963</v>
          </cell>
          <cell r="L4">
            <v>2240</v>
          </cell>
        </row>
        <row r="5">
          <cell r="C5">
            <v>189</v>
          </cell>
          <cell r="D5">
            <v>0</v>
          </cell>
          <cell r="E5">
            <v>155</v>
          </cell>
          <cell r="F5">
            <v>0</v>
          </cell>
          <cell r="G5">
            <v>344</v>
          </cell>
          <cell r="H5">
            <v>189</v>
          </cell>
          <cell r="I5">
            <v>1.65</v>
          </cell>
          <cell r="J5">
            <v>181</v>
          </cell>
          <cell r="K5">
            <v>344</v>
          </cell>
          <cell r="L5">
            <v>342</v>
          </cell>
        </row>
        <row r="6">
          <cell r="C6">
            <v>0</v>
          </cell>
          <cell r="D6">
            <v>21908</v>
          </cell>
          <cell r="E6">
            <v>0</v>
          </cell>
          <cell r="F6">
            <v>16531</v>
          </cell>
          <cell r="G6">
            <v>38439</v>
          </cell>
          <cell r="H6">
            <v>18014</v>
          </cell>
          <cell r="I6">
            <v>377.26</v>
          </cell>
          <cell r="J6">
            <v>11459</v>
          </cell>
          <cell r="K6">
            <v>33024</v>
          </cell>
          <cell r="L6">
            <v>23281</v>
          </cell>
        </row>
        <row r="7">
          <cell r="C7">
            <v>2889</v>
          </cell>
          <cell r="D7">
            <v>0</v>
          </cell>
          <cell r="E7">
            <v>4076</v>
          </cell>
          <cell r="F7">
            <v>0</v>
          </cell>
          <cell r="G7">
            <v>6965</v>
          </cell>
          <cell r="H7">
            <v>4076</v>
          </cell>
          <cell r="I7">
            <v>57.79</v>
          </cell>
          <cell r="J7">
            <v>3754</v>
          </cell>
          <cell r="K7">
            <v>6936</v>
          </cell>
          <cell r="L7">
            <v>4092</v>
          </cell>
        </row>
        <row r="8">
          <cell r="C8">
            <v>4886</v>
          </cell>
          <cell r="D8">
            <v>0</v>
          </cell>
          <cell r="E8">
            <v>3565</v>
          </cell>
          <cell r="F8">
            <v>0</v>
          </cell>
          <cell r="G8">
            <v>8451</v>
          </cell>
          <cell r="H8">
            <v>3565</v>
          </cell>
          <cell r="I8">
            <v>72.58</v>
          </cell>
          <cell r="J8">
            <v>4057</v>
          </cell>
          <cell r="K8">
            <v>8401</v>
          </cell>
          <cell r="L8">
            <v>6040</v>
          </cell>
        </row>
        <row r="9">
          <cell r="C9">
            <v>404</v>
          </cell>
          <cell r="D9">
            <v>0</v>
          </cell>
          <cell r="E9">
            <v>579</v>
          </cell>
          <cell r="F9">
            <v>0</v>
          </cell>
          <cell r="G9">
            <v>983</v>
          </cell>
          <cell r="H9">
            <v>579</v>
          </cell>
          <cell r="I9">
            <v>14.6</v>
          </cell>
          <cell r="J9">
            <v>479</v>
          </cell>
          <cell r="K9">
            <v>980</v>
          </cell>
          <cell r="L9">
            <v>830</v>
          </cell>
        </row>
        <row r="10">
          <cell r="C10">
            <v>1394</v>
          </cell>
          <cell r="D10">
            <v>0</v>
          </cell>
          <cell r="E10">
            <v>2783</v>
          </cell>
          <cell r="F10">
            <v>0</v>
          </cell>
          <cell r="G10">
            <v>4177</v>
          </cell>
          <cell r="H10">
            <v>2783</v>
          </cell>
          <cell r="I10">
            <v>33.97</v>
          </cell>
          <cell r="J10">
            <v>1157</v>
          </cell>
          <cell r="K10">
            <v>3996</v>
          </cell>
          <cell r="L10">
            <v>2878</v>
          </cell>
        </row>
        <row r="11">
          <cell r="C11">
            <v>1983</v>
          </cell>
          <cell r="D11">
            <v>0</v>
          </cell>
          <cell r="E11">
            <v>3218</v>
          </cell>
          <cell r="F11">
            <v>0</v>
          </cell>
          <cell r="G11">
            <v>5201</v>
          </cell>
          <cell r="H11">
            <v>983</v>
          </cell>
          <cell r="I11">
            <v>14.74</v>
          </cell>
          <cell r="J11">
            <v>1380</v>
          </cell>
          <cell r="K11">
            <v>2594</v>
          </cell>
          <cell r="L11">
            <v>1478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C13">
            <v>236</v>
          </cell>
          <cell r="D13">
            <v>0</v>
          </cell>
          <cell r="E13">
            <v>736</v>
          </cell>
          <cell r="F13">
            <v>0</v>
          </cell>
          <cell r="G13">
            <v>972</v>
          </cell>
          <cell r="H13">
            <v>736</v>
          </cell>
          <cell r="I13">
            <v>9.77</v>
          </cell>
          <cell r="J13">
            <v>423</v>
          </cell>
          <cell r="K13">
            <v>972</v>
          </cell>
          <cell r="L13">
            <v>516</v>
          </cell>
        </row>
        <row r="14">
          <cell r="C14">
            <v>1862</v>
          </cell>
          <cell r="D14">
            <v>0</v>
          </cell>
          <cell r="E14">
            <v>981</v>
          </cell>
          <cell r="F14">
            <v>0</v>
          </cell>
          <cell r="G14">
            <v>2843</v>
          </cell>
          <cell r="H14">
            <v>981</v>
          </cell>
          <cell r="I14">
            <v>23.72</v>
          </cell>
          <cell r="J14">
            <v>1271</v>
          </cell>
          <cell r="K14">
            <v>2842</v>
          </cell>
          <cell r="L14">
            <v>1930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C16">
            <v>1182</v>
          </cell>
          <cell r="D16">
            <v>0</v>
          </cell>
          <cell r="E16">
            <v>1119</v>
          </cell>
          <cell r="F16">
            <v>0</v>
          </cell>
          <cell r="G16">
            <v>2301</v>
          </cell>
          <cell r="H16">
            <v>1119</v>
          </cell>
          <cell r="I16">
            <v>19.45</v>
          </cell>
          <cell r="J16">
            <v>937</v>
          </cell>
          <cell r="K16">
            <v>2250</v>
          </cell>
          <cell r="L16">
            <v>1119</v>
          </cell>
        </row>
        <row r="17">
          <cell r="C17">
            <v>835</v>
          </cell>
          <cell r="D17">
            <v>0</v>
          </cell>
          <cell r="E17">
            <v>2202</v>
          </cell>
          <cell r="F17">
            <v>0</v>
          </cell>
          <cell r="G17">
            <v>3037</v>
          </cell>
          <cell r="H17">
            <v>2202</v>
          </cell>
          <cell r="I17">
            <v>18.16</v>
          </cell>
          <cell r="J17">
            <v>1610</v>
          </cell>
          <cell r="K17">
            <v>3030</v>
          </cell>
          <cell r="L17">
            <v>2359</v>
          </cell>
        </row>
        <row r="18">
          <cell r="C18">
            <v>460</v>
          </cell>
          <cell r="D18">
            <v>0</v>
          </cell>
          <cell r="E18">
            <v>680</v>
          </cell>
          <cell r="F18">
            <v>0</v>
          </cell>
          <cell r="G18">
            <v>1140</v>
          </cell>
          <cell r="H18">
            <v>680</v>
          </cell>
          <cell r="I18">
            <v>14.28</v>
          </cell>
          <cell r="J18">
            <v>202</v>
          </cell>
          <cell r="K18">
            <v>1140</v>
          </cell>
          <cell r="L18">
            <v>475</v>
          </cell>
        </row>
        <row r="19">
          <cell r="C19">
            <v>511</v>
          </cell>
          <cell r="D19">
            <v>0</v>
          </cell>
          <cell r="E19">
            <v>930</v>
          </cell>
          <cell r="F19">
            <v>0</v>
          </cell>
          <cell r="G19">
            <v>1441</v>
          </cell>
          <cell r="H19">
            <v>930</v>
          </cell>
          <cell r="I19">
            <v>12.48</v>
          </cell>
          <cell r="J19">
            <v>588</v>
          </cell>
          <cell r="K19">
            <v>1420</v>
          </cell>
          <cell r="L19">
            <v>1373</v>
          </cell>
        </row>
        <row r="20">
          <cell r="C20">
            <v>1575</v>
          </cell>
          <cell r="D20">
            <v>0</v>
          </cell>
          <cell r="E20">
            <v>1210</v>
          </cell>
          <cell r="F20">
            <v>0</v>
          </cell>
          <cell r="G20">
            <v>2785</v>
          </cell>
          <cell r="H20">
            <v>575</v>
          </cell>
          <cell r="I20">
            <v>12.6</v>
          </cell>
          <cell r="J20">
            <v>294</v>
          </cell>
          <cell r="K20">
            <v>1258</v>
          </cell>
          <cell r="L20">
            <v>292</v>
          </cell>
        </row>
        <row r="21">
          <cell r="C21">
            <v>1427</v>
          </cell>
          <cell r="D21">
            <v>0</v>
          </cell>
          <cell r="E21">
            <v>1501</v>
          </cell>
          <cell r="F21">
            <v>0</v>
          </cell>
          <cell r="G21">
            <v>2928</v>
          </cell>
          <cell r="H21">
            <v>1501</v>
          </cell>
          <cell r="I21">
            <v>28.31</v>
          </cell>
          <cell r="J21">
            <v>1029</v>
          </cell>
          <cell r="K21">
            <v>2927</v>
          </cell>
          <cell r="L21">
            <v>1026</v>
          </cell>
        </row>
        <row r="22">
          <cell r="C22">
            <v>1827</v>
          </cell>
          <cell r="D22">
            <v>0</v>
          </cell>
          <cell r="E22">
            <v>3279</v>
          </cell>
          <cell r="F22">
            <v>0</v>
          </cell>
          <cell r="G22">
            <v>5106</v>
          </cell>
          <cell r="H22">
            <v>827</v>
          </cell>
          <cell r="I22">
            <v>16.22</v>
          </cell>
          <cell r="J22">
            <v>1123</v>
          </cell>
          <cell r="K22">
            <v>2104</v>
          </cell>
          <cell r="L22">
            <v>1924</v>
          </cell>
        </row>
        <row r="23">
          <cell r="C23">
            <v>2557</v>
          </cell>
          <cell r="D23">
            <v>0</v>
          </cell>
          <cell r="E23">
            <v>162</v>
          </cell>
          <cell r="F23">
            <v>0</v>
          </cell>
          <cell r="G23">
            <v>2719</v>
          </cell>
          <cell r="H23">
            <v>1557</v>
          </cell>
          <cell r="I23">
            <v>13.52</v>
          </cell>
          <cell r="J23">
            <v>533</v>
          </cell>
          <cell r="K23">
            <v>1719</v>
          </cell>
          <cell r="L23">
            <v>1309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C25">
            <v>770</v>
          </cell>
          <cell r="D25">
            <v>0</v>
          </cell>
          <cell r="E25">
            <v>1324</v>
          </cell>
          <cell r="F25">
            <v>0</v>
          </cell>
          <cell r="G25">
            <v>2094</v>
          </cell>
          <cell r="H25">
            <v>770</v>
          </cell>
          <cell r="I25">
            <v>10.32</v>
          </cell>
          <cell r="J25">
            <v>140</v>
          </cell>
          <cell r="K25">
            <v>1274</v>
          </cell>
          <cell r="L25">
            <v>1161</v>
          </cell>
        </row>
        <row r="26">
          <cell r="C26">
            <v>4259</v>
          </cell>
          <cell r="D26">
            <v>968</v>
          </cell>
          <cell r="E26">
            <v>1931</v>
          </cell>
          <cell r="F26">
            <v>827</v>
          </cell>
          <cell r="G26">
            <v>7985</v>
          </cell>
          <cell r="H26">
            <v>3227</v>
          </cell>
          <cell r="I26">
            <v>53.31</v>
          </cell>
          <cell r="J26">
            <v>1856</v>
          </cell>
          <cell r="K26">
            <v>5519</v>
          </cell>
          <cell r="L26">
            <v>2650</v>
          </cell>
        </row>
        <row r="27">
          <cell r="C27">
            <v>4956</v>
          </cell>
          <cell r="D27">
            <v>0</v>
          </cell>
          <cell r="E27">
            <v>2468</v>
          </cell>
          <cell r="F27">
            <v>0</v>
          </cell>
          <cell r="G27">
            <v>7424</v>
          </cell>
          <cell r="H27">
            <v>2468</v>
          </cell>
          <cell r="I27">
            <v>35.414999999999999</v>
          </cell>
          <cell r="J27">
            <v>3266</v>
          </cell>
          <cell r="K27">
            <v>6081</v>
          </cell>
          <cell r="L27">
            <v>2631</v>
          </cell>
        </row>
        <row r="28">
          <cell r="C28">
            <v>130</v>
          </cell>
          <cell r="D28">
            <v>0</v>
          </cell>
          <cell r="E28">
            <v>262</v>
          </cell>
          <cell r="F28">
            <v>0</v>
          </cell>
          <cell r="G28">
            <v>392</v>
          </cell>
          <cell r="H28">
            <v>130</v>
          </cell>
          <cell r="I28">
            <v>1.29</v>
          </cell>
          <cell r="J28">
            <v>269</v>
          </cell>
          <cell r="K28">
            <v>389</v>
          </cell>
          <cell r="L28">
            <v>325</v>
          </cell>
        </row>
        <row r="29">
          <cell r="C29">
            <v>1001</v>
          </cell>
          <cell r="D29">
            <v>0</v>
          </cell>
          <cell r="E29">
            <v>1037</v>
          </cell>
          <cell r="F29">
            <v>0</v>
          </cell>
          <cell r="G29">
            <v>2038</v>
          </cell>
          <cell r="H29">
            <v>1037</v>
          </cell>
          <cell r="I29">
            <v>15.88</v>
          </cell>
          <cell r="J29">
            <v>630</v>
          </cell>
          <cell r="K29">
            <v>1985</v>
          </cell>
          <cell r="L29">
            <v>1221</v>
          </cell>
        </row>
        <row r="30">
          <cell r="C30">
            <v>805</v>
          </cell>
          <cell r="D30">
            <v>0</v>
          </cell>
          <cell r="E30">
            <v>165</v>
          </cell>
          <cell r="F30">
            <v>0</v>
          </cell>
          <cell r="G30">
            <v>970</v>
          </cell>
          <cell r="H30">
            <v>305</v>
          </cell>
          <cell r="I30">
            <v>7.67</v>
          </cell>
          <cell r="J30">
            <v>18</v>
          </cell>
          <cell r="K30">
            <v>469</v>
          </cell>
          <cell r="L30">
            <v>158</v>
          </cell>
        </row>
        <row r="31">
          <cell r="C31">
            <v>149</v>
          </cell>
          <cell r="D31">
            <v>0</v>
          </cell>
          <cell r="E31">
            <v>71</v>
          </cell>
          <cell r="F31">
            <v>0</v>
          </cell>
          <cell r="G31">
            <v>220</v>
          </cell>
          <cell r="H31">
            <v>71</v>
          </cell>
          <cell r="I31">
            <v>1.68</v>
          </cell>
          <cell r="J31">
            <v>56</v>
          </cell>
          <cell r="K31">
            <v>220</v>
          </cell>
          <cell r="L31">
            <v>134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C33">
            <v>633</v>
          </cell>
          <cell r="D33">
            <v>0</v>
          </cell>
          <cell r="E33">
            <v>777</v>
          </cell>
          <cell r="F33">
            <v>0</v>
          </cell>
          <cell r="G33">
            <v>1410</v>
          </cell>
          <cell r="H33">
            <v>777</v>
          </cell>
          <cell r="I33">
            <v>11.06</v>
          </cell>
          <cell r="J33">
            <v>726</v>
          </cell>
          <cell r="K33">
            <v>1392</v>
          </cell>
          <cell r="L33">
            <v>1332</v>
          </cell>
        </row>
        <row r="34">
          <cell r="C34">
            <v>39069</v>
          </cell>
          <cell r="D34">
            <v>22876</v>
          </cell>
          <cell r="E34">
            <v>36029</v>
          </cell>
          <cell r="F34">
            <v>17358</v>
          </cell>
          <cell r="G34">
            <v>115332</v>
          </cell>
          <cell r="H34">
            <v>52231</v>
          </cell>
          <cell r="I34">
            <v>896.95499999999981</v>
          </cell>
          <cell r="J34">
            <v>39129</v>
          </cell>
          <cell r="K34">
            <v>96229</v>
          </cell>
          <cell r="L34">
            <v>63116</v>
          </cell>
        </row>
      </sheetData>
      <sheetData sheetId="15">
        <row r="4">
          <cell r="C4">
            <v>0</v>
          </cell>
          <cell r="D4">
            <v>0</v>
          </cell>
          <cell r="E4">
            <v>0</v>
          </cell>
          <cell r="F4">
            <v>3406</v>
          </cell>
          <cell r="G4">
            <v>3406</v>
          </cell>
          <cell r="H4">
            <v>1592</v>
          </cell>
          <cell r="I4">
            <v>44.82</v>
          </cell>
          <cell r="J4">
            <v>1375</v>
          </cell>
          <cell r="K4">
            <v>3294</v>
          </cell>
          <cell r="L4">
            <v>1976.3999999999999</v>
          </cell>
        </row>
        <row r="5">
          <cell r="C5">
            <v>0</v>
          </cell>
          <cell r="D5">
            <v>0</v>
          </cell>
          <cell r="E5">
            <v>3982</v>
          </cell>
          <cell r="F5">
            <v>2867</v>
          </cell>
          <cell r="G5">
            <v>6849</v>
          </cell>
          <cell r="H5">
            <v>2184</v>
          </cell>
          <cell r="I5">
            <v>215.52</v>
          </cell>
          <cell r="J5">
            <v>1389</v>
          </cell>
          <cell r="K5">
            <v>6546</v>
          </cell>
          <cell r="L5">
            <v>3927.6</v>
          </cell>
        </row>
        <row r="6">
          <cell r="C6">
            <v>0</v>
          </cell>
          <cell r="D6">
            <v>0</v>
          </cell>
          <cell r="E6">
            <v>3335</v>
          </cell>
          <cell r="F6">
            <v>22867</v>
          </cell>
          <cell r="G6">
            <v>26202</v>
          </cell>
          <cell r="H6">
            <v>10325</v>
          </cell>
          <cell r="I6">
            <v>544.52</v>
          </cell>
          <cell r="J6">
            <v>9185</v>
          </cell>
          <cell r="K6">
            <v>24859</v>
          </cell>
          <cell r="L6">
            <v>14915.4</v>
          </cell>
        </row>
        <row r="7">
          <cell r="C7">
            <v>38</v>
          </cell>
          <cell r="D7">
            <v>0</v>
          </cell>
          <cell r="E7">
            <v>4860</v>
          </cell>
          <cell r="F7">
            <v>6564</v>
          </cell>
          <cell r="G7">
            <v>11462</v>
          </cell>
          <cell r="H7">
            <v>7520</v>
          </cell>
          <cell r="I7">
            <v>244.04302300000001</v>
          </cell>
          <cell r="J7">
            <v>1881</v>
          </cell>
          <cell r="K7">
            <v>11100</v>
          </cell>
          <cell r="L7">
            <v>6660</v>
          </cell>
        </row>
        <row r="8">
          <cell r="C8">
            <v>0</v>
          </cell>
          <cell r="D8">
            <v>0</v>
          </cell>
          <cell r="E8">
            <v>293</v>
          </cell>
          <cell r="F8">
            <v>1288</v>
          </cell>
          <cell r="G8">
            <v>1581</v>
          </cell>
          <cell r="H8">
            <v>941</v>
          </cell>
          <cell r="I8">
            <v>33.7557318</v>
          </cell>
          <cell r="J8">
            <v>298</v>
          </cell>
          <cell r="K8">
            <v>1571</v>
          </cell>
          <cell r="L8">
            <v>942.59999999999991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4245</v>
          </cell>
          <cell r="G9">
            <v>4245</v>
          </cell>
          <cell r="H9">
            <v>3619</v>
          </cell>
          <cell r="I9">
            <v>54.640323299999999</v>
          </cell>
          <cell r="J9">
            <v>1257</v>
          </cell>
          <cell r="K9">
            <v>3439</v>
          </cell>
          <cell r="L9">
            <v>2063.4</v>
          </cell>
        </row>
        <row r="10">
          <cell r="C10">
            <v>0</v>
          </cell>
          <cell r="D10">
            <v>0</v>
          </cell>
          <cell r="E10">
            <v>499</v>
          </cell>
          <cell r="F10">
            <v>213</v>
          </cell>
          <cell r="G10">
            <v>712</v>
          </cell>
          <cell r="H10">
            <v>584</v>
          </cell>
          <cell r="I10">
            <v>19.894863400000002</v>
          </cell>
          <cell r="J10">
            <v>36</v>
          </cell>
          <cell r="K10">
            <v>707</v>
          </cell>
          <cell r="L10">
            <v>424.2</v>
          </cell>
        </row>
        <row r="11">
          <cell r="C11">
            <v>0</v>
          </cell>
          <cell r="D11">
            <v>41</v>
          </cell>
          <cell r="E11">
            <v>591</v>
          </cell>
          <cell r="F11">
            <v>6086</v>
          </cell>
          <cell r="G11">
            <v>6718</v>
          </cell>
          <cell r="H11">
            <v>1952</v>
          </cell>
          <cell r="I11">
            <v>59.6374122</v>
          </cell>
          <cell r="J11">
            <v>1115</v>
          </cell>
          <cell r="K11">
            <v>4754</v>
          </cell>
          <cell r="L11">
            <v>2852.4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5753</v>
          </cell>
          <cell r="G12">
            <v>5753</v>
          </cell>
          <cell r="H12">
            <v>3209</v>
          </cell>
          <cell r="I12">
            <v>100.8999958</v>
          </cell>
          <cell r="J12">
            <v>1658</v>
          </cell>
          <cell r="K12">
            <v>5577</v>
          </cell>
          <cell r="L12">
            <v>3346.2</v>
          </cell>
        </row>
        <row r="13">
          <cell r="C13">
            <v>0</v>
          </cell>
          <cell r="D13">
            <v>512</v>
          </cell>
          <cell r="E13">
            <v>1824</v>
          </cell>
          <cell r="F13">
            <v>7137</v>
          </cell>
          <cell r="G13">
            <v>9473</v>
          </cell>
          <cell r="H13">
            <v>4313</v>
          </cell>
          <cell r="I13">
            <v>292.38173190000003</v>
          </cell>
          <cell r="J13">
            <v>2700</v>
          </cell>
          <cell r="K13">
            <v>8923</v>
          </cell>
          <cell r="L13">
            <v>5353.8</v>
          </cell>
        </row>
        <row r="14">
          <cell r="C14">
            <v>0</v>
          </cell>
          <cell r="D14">
            <v>660</v>
          </cell>
          <cell r="E14">
            <v>0</v>
          </cell>
          <cell r="F14">
            <v>10529</v>
          </cell>
          <cell r="G14">
            <v>11189</v>
          </cell>
          <cell r="H14">
            <v>4423</v>
          </cell>
          <cell r="I14">
            <v>128.51696989999999</v>
          </cell>
          <cell r="J14">
            <v>4182</v>
          </cell>
          <cell r="K14">
            <v>9934</v>
          </cell>
          <cell r="L14">
            <v>5960.4</v>
          </cell>
        </row>
        <row r="15">
          <cell r="C15">
            <v>257</v>
          </cell>
          <cell r="D15">
            <v>30</v>
          </cell>
          <cell r="E15">
            <v>2362</v>
          </cell>
          <cell r="F15">
            <v>2132</v>
          </cell>
          <cell r="G15">
            <v>4781</v>
          </cell>
          <cell r="H15">
            <v>3038</v>
          </cell>
          <cell r="I15">
            <v>127.91267230000001</v>
          </cell>
          <cell r="J15">
            <v>1325</v>
          </cell>
          <cell r="K15">
            <v>4438</v>
          </cell>
          <cell r="L15">
            <v>2662.7999999999997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3664</v>
          </cell>
          <cell r="G16">
            <v>3664</v>
          </cell>
          <cell r="H16">
            <v>1403</v>
          </cell>
          <cell r="I16">
            <v>57.005754100000004</v>
          </cell>
          <cell r="J16">
            <v>1395</v>
          </cell>
          <cell r="K16">
            <v>3439</v>
          </cell>
          <cell r="L16">
            <v>2063.4</v>
          </cell>
        </row>
        <row r="17">
          <cell r="C17">
            <v>0</v>
          </cell>
          <cell r="D17">
            <v>0</v>
          </cell>
          <cell r="E17">
            <v>416</v>
          </cell>
          <cell r="F17">
            <v>8366</v>
          </cell>
          <cell r="G17">
            <v>8782</v>
          </cell>
          <cell r="H17">
            <v>4592</v>
          </cell>
          <cell r="I17">
            <v>171.03933620000001</v>
          </cell>
          <cell r="J17">
            <v>1919</v>
          </cell>
          <cell r="K17">
            <v>8007</v>
          </cell>
          <cell r="L17">
            <v>4804.2</v>
          </cell>
        </row>
        <row r="18">
          <cell r="C18">
            <v>0</v>
          </cell>
          <cell r="D18">
            <v>0</v>
          </cell>
          <cell r="E18">
            <v>1628</v>
          </cell>
          <cell r="F18">
            <v>3358</v>
          </cell>
          <cell r="G18">
            <v>4986</v>
          </cell>
          <cell r="H18">
            <v>3157</v>
          </cell>
          <cell r="I18">
            <v>100.63955849999999</v>
          </cell>
          <cell r="J18">
            <v>1541</v>
          </cell>
          <cell r="K18">
            <v>4517</v>
          </cell>
          <cell r="L18">
            <v>2710.2</v>
          </cell>
        </row>
        <row r="19">
          <cell r="C19">
            <v>0</v>
          </cell>
          <cell r="D19">
            <v>81</v>
          </cell>
          <cell r="E19">
            <v>0</v>
          </cell>
          <cell r="F19">
            <v>2131</v>
          </cell>
          <cell r="G19">
            <v>2212</v>
          </cell>
          <cell r="H19">
            <v>865</v>
          </cell>
          <cell r="I19">
            <v>30.861687700000001</v>
          </cell>
          <cell r="J19">
            <v>967</v>
          </cell>
          <cell r="K19">
            <v>1918</v>
          </cell>
          <cell r="L19">
            <v>1150.8</v>
          </cell>
        </row>
        <row r="20">
          <cell r="C20">
            <v>0</v>
          </cell>
          <cell r="D20">
            <v>0</v>
          </cell>
          <cell r="E20">
            <v>1244</v>
          </cell>
          <cell r="F20">
            <v>6180</v>
          </cell>
          <cell r="G20">
            <v>7424</v>
          </cell>
          <cell r="H20">
            <v>2362</v>
          </cell>
          <cell r="I20">
            <v>52.926228200000004</v>
          </cell>
          <cell r="J20">
            <v>3463</v>
          </cell>
          <cell r="K20">
            <v>6898</v>
          </cell>
          <cell r="L20">
            <v>4138.8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1445</v>
          </cell>
          <cell r="G21">
            <v>1445</v>
          </cell>
          <cell r="H21">
            <v>835</v>
          </cell>
          <cell r="I21">
            <v>28.422624500000001</v>
          </cell>
          <cell r="J21">
            <v>208</v>
          </cell>
          <cell r="K21">
            <v>1232</v>
          </cell>
          <cell r="L21">
            <v>739.19999999999993</v>
          </cell>
        </row>
        <row r="22">
          <cell r="C22">
            <v>0</v>
          </cell>
          <cell r="D22">
            <v>103</v>
          </cell>
          <cell r="E22">
            <v>753</v>
          </cell>
          <cell r="F22">
            <v>5866</v>
          </cell>
          <cell r="G22">
            <v>6722</v>
          </cell>
          <cell r="H22">
            <v>391</v>
          </cell>
          <cell r="I22">
            <v>63.931139400000006</v>
          </cell>
          <cell r="J22">
            <v>3170</v>
          </cell>
          <cell r="K22">
            <v>5821</v>
          </cell>
          <cell r="L22">
            <v>3492.6</v>
          </cell>
        </row>
        <row r="23">
          <cell r="C23">
            <v>0</v>
          </cell>
          <cell r="D23">
            <v>0</v>
          </cell>
          <cell r="E23">
            <v>387</v>
          </cell>
          <cell r="F23">
            <v>1843</v>
          </cell>
          <cell r="G23">
            <v>2230</v>
          </cell>
          <cell r="H23">
            <v>1199</v>
          </cell>
          <cell r="I23">
            <v>43.926565599999996</v>
          </cell>
          <cell r="J23">
            <v>264</v>
          </cell>
          <cell r="K23">
            <v>2090</v>
          </cell>
          <cell r="L23">
            <v>1254</v>
          </cell>
        </row>
        <row r="24">
          <cell r="C24">
            <v>0</v>
          </cell>
          <cell r="D24">
            <v>0</v>
          </cell>
          <cell r="E24">
            <v>1839</v>
          </cell>
          <cell r="F24">
            <v>556</v>
          </cell>
          <cell r="G24">
            <v>2395</v>
          </cell>
          <cell r="H24">
            <v>848</v>
          </cell>
          <cell r="I24">
            <v>32.196208399999996</v>
          </cell>
          <cell r="J24">
            <v>628</v>
          </cell>
          <cell r="K24">
            <v>1982</v>
          </cell>
          <cell r="L24">
            <v>1189.2</v>
          </cell>
        </row>
        <row r="25">
          <cell r="C25">
            <v>0</v>
          </cell>
          <cell r="D25">
            <v>817</v>
          </cell>
          <cell r="E25">
            <v>862</v>
          </cell>
          <cell r="F25">
            <v>9745</v>
          </cell>
          <cell r="G25">
            <v>11424</v>
          </cell>
          <cell r="H25">
            <v>4783</v>
          </cell>
          <cell r="I25">
            <v>162.7130535</v>
          </cell>
          <cell r="J25">
            <v>2253</v>
          </cell>
          <cell r="K25">
            <v>10339</v>
          </cell>
          <cell r="L25">
            <v>6203.4</v>
          </cell>
        </row>
        <row r="26">
          <cell r="C26">
            <v>0</v>
          </cell>
          <cell r="D26">
            <v>3307</v>
          </cell>
          <cell r="E26">
            <v>13065</v>
          </cell>
          <cell r="F26">
            <v>24722</v>
          </cell>
          <cell r="G26">
            <v>41094</v>
          </cell>
          <cell r="H26">
            <v>22375</v>
          </cell>
          <cell r="I26">
            <v>445.389881</v>
          </cell>
          <cell r="J26">
            <v>9062</v>
          </cell>
          <cell r="K26">
            <v>37349</v>
          </cell>
          <cell r="L26">
            <v>22409.399999999998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7964</v>
          </cell>
          <cell r="G27">
            <v>7964</v>
          </cell>
          <cell r="H27">
            <v>5300</v>
          </cell>
          <cell r="I27">
            <v>132.44830279999999</v>
          </cell>
          <cell r="J27">
            <v>2476</v>
          </cell>
          <cell r="K27">
            <v>7149</v>
          </cell>
          <cell r="L27">
            <v>4289.3999999999996</v>
          </cell>
        </row>
        <row r="28">
          <cell r="C28">
            <v>0</v>
          </cell>
          <cell r="D28">
            <v>0</v>
          </cell>
          <cell r="E28">
            <v>968</v>
          </cell>
          <cell r="F28">
            <v>1267</v>
          </cell>
          <cell r="G28">
            <v>2235</v>
          </cell>
          <cell r="H28">
            <v>1886</v>
          </cell>
          <cell r="I28">
            <v>41.817000499999999</v>
          </cell>
          <cell r="J28">
            <v>642</v>
          </cell>
          <cell r="K28">
            <v>2192</v>
          </cell>
          <cell r="L28">
            <v>1315.2</v>
          </cell>
        </row>
        <row r="29">
          <cell r="C29">
            <v>0</v>
          </cell>
          <cell r="D29">
            <v>64</v>
          </cell>
          <cell r="E29">
            <v>0</v>
          </cell>
          <cell r="F29">
            <v>3213</v>
          </cell>
          <cell r="G29">
            <v>3277</v>
          </cell>
          <cell r="H29">
            <v>1442</v>
          </cell>
          <cell r="I29">
            <v>81.803675200000001</v>
          </cell>
          <cell r="J29">
            <v>245</v>
          </cell>
          <cell r="K29">
            <v>3104</v>
          </cell>
          <cell r="L29">
            <v>1862.3999999999999</v>
          </cell>
        </row>
        <row r="30">
          <cell r="C30">
            <v>0</v>
          </cell>
          <cell r="D30">
            <v>115</v>
          </cell>
          <cell r="E30">
            <v>2743</v>
          </cell>
          <cell r="F30">
            <v>9626</v>
          </cell>
          <cell r="G30">
            <v>12484</v>
          </cell>
          <cell r="H30">
            <v>7146</v>
          </cell>
          <cell r="I30">
            <v>322.31736410000002</v>
          </cell>
          <cell r="J30">
            <v>2647</v>
          </cell>
          <cell r="K30">
            <v>11735</v>
          </cell>
          <cell r="L30">
            <v>7041</v>
          </cell>
        </row>
        <row r="31">
          <cell r="C31">
            <v>0</v>
          </cell>
          <cell r="D31">
            <v>0</v>
          </cell>
          <cell r="E31">
            <v>126</v>
          </cell>
          <cell r="F31">
            <v>1425</v>
          </cell>
          <cell r="G31">
            <v>1551</v>
          </cell>
          <cell r="H31">
            <v>1062</v>
          </cell>
          <cell r="I31">
            <v>24.966982400000003</v>
          </cell>
          <cell r="J31">
            <v>610</v>
          </cell>
          <cell r="K31">
            <v>1402</v>
          </cell>
          <cell r="L31">
            <v>841.19999999999993</v>
          </cell>
        </row>
        <row r="32">
          <cell r="C32">
            <v>0</v>
          </cell>
          <cell r="D32">
            <v>168</v>
          </cell>
          <cell r="E32">
            <v>0</v>
          </cell>
          <cell r="F32">
            <v>6183</v>
          </cell>
          <cell r="G32">
            <v>6351</v>
          </cell>
          <cell r="H32">
            <v>4615</v>
          </cell>
          <cell r="I32">
            <v>149.49695310000001</v>
          </cell>
          <cell r="J32">
            <v>1269</v>
          </cell>
          <cell r="K32">
            <v>6324</v>
          </cell>
          <cell r="L32">
            <v>3794.3999999999996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C34">
            <v>295</v>
          </cell>
          <cell r="D34">
            <v>5898</v>
          </cell>
          <cell r="E34">
            <v>41777</v>
          </cell>
          <cell r="F34">
            <v>170641</v>
          </cell>
          <cell r="G34">
            <v>218611</v>
          </cell>
          <cell r="H34">
            <v>107961</v>
          </cell>
          <cell r="I34">
            <v>3808.4450388</v>
          </cell>
          <cell r="J34">
            <v>59160</v>
          </cell>
          <cell r="K34">
            <v>200640</v>
          </cell>
          <cell r="L34">
            <v>120383.99999999997</v>
          </cell>
        </row>
      </sheetData>
      <sheetData sheetId="16">
        <row r="4">
          <cell r="C4">
            <v>0</v>
          </cell>
          <cell r="D4">
            <v>884</v>
          </cell>
          <cell r="E4">
            <v>0</v>
          </cell>
          <cell r="F4">
            <v>490</v>
          </cell>
          <cell r="G4">
            <v>1374</v>
          </cell>
          <cell r="H4">
            <v>884</v>
          </cell>
          <cell r="I4">
            <v>60.419290400000001</v>
          </cell>
          <cell r="J4">
            <v>17</v>
          </cell>
          <cell r="K4">
            <v>1371</v>
          </cell>
          <cell r="L4">
            <v>1371</v>
          </cell>
        </row>
        <row r="5">
          <cell r="C5">
            <v>2846</v>
          </cell>
          <cell r="D5">
            <v>0</v>
          </cell>
          <cell r="E5">
            <v>1590</v>
          </cell>
          <cell r="F5">
            <v>0</v>
          </cell>
          <cell r="G5">
            <v>4436</v>
          </cell>
          <cell r="H5">
            <v>13551</v>
          </cell>
          <cell r="I5">
            <v>3347.4144770000007</v>
          </cell>
          <cell r="J5">
            <v>3324</v>
          </cell>
          <cell r="K5">
            <v>34993</v>
          </cell>
          <cell r="L5">
            <v>34993</v>
          </cell>
        </row>
        <row r="6">
          <cell r="C6">
            <v>1248</v>
          </cell>
          <cell r="D6">
            <v>12303</v>
          </cell>
          <cell r="E6">
            <v>711</v>
          </cell>
          <cell r="F6">
            <v>21444</v>
          </cell>
          <cell r="G6">
            <v>35706</v>
          </cell>
          <cell r="H6">
            <v>2846</v>
          </cell>
          <cell r="I6">
            <v>217.04435849999999</v>
          </cell>
          <cell r="J6">
            <v>189</v>
          </cell>
          <cell r="K6">
            <v>4313</v>
          </cell>
          <cell r="L6">
            <v>4313</v>
          </cell>
        </row>
        <row r="7">
          <cell r="C7">
            <v>587</v>
          </cell>
          <cell r="D7">
            <v>609</v>
          </cell>
          <cell r="E7">
            <v>928</v>
          </cell>
          <cell r="F7">
            <v>269</v>
          </cell>
          <cell r="G7">
            <v>2393</v>
          </cell>
          <cell r="H7">
            <v>1196</v>
          </cell>
          <cell r="I7">
            <v>161.4885113</v>
          </cell>
          <cell r="J7">
            <v>125</v>
          </cell>
          <cell r="K7">
            <v>2164</v>
          </cell>
          <cell r="L7">
            <v>2164</v>
          </cell>
        </row>
        <row r="8">
          <cell r="C8">
            <v>0</v>
          </cell>
          <cell r="D8">
            <v>1941</v>
          </cell>
          <cell r="E8">
            <v>0</v>
          </cell>
          <cell r="F8">
            <v>322</v>
          </cell>
          <cell r="G8">
            <v>2263</v>
          </cell>
          <cell r="H8">
            <v>1941</v>
          </cell>
          <cell r="I8">
            <v>87.965317299999995</v>
          </cell>
          <cell r="J8">
            <v>371</v>
          </cell>
          <cell r="K8">
            <v>2232</v>
          </cell>
          <cell r="L8">
            <v>2232</v>
          </cell>
        </row>
        <row r="9">
          <cell r="C9">
            <v>0</v>
          </cell>
          <cell r="D9">
            <v>1534</v>
          </cell>
          <cell r="E9">
            <v>0</v>
          </cell>
          <cell r="F9">
            <v>2262</v>
          </cell>
          <cell r="G9">
            <v>3796</v>
          </cell>
          <cell r="H9">
            <v>1534</v>
          </cell>
          <cell r="I9">
            <v>233.87106320000001</v>
          </cell>
          <cell r="J9">
            <v>484</v>
          </cell>
          <cell r="K9">
            <v>3991</v>
          </cell>
          <cell r="L9">
            <v>3991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C12">
            <v>571</v>
          </cell>
          <cell r="D12">
            <v>0</v>
          </cell>
          <cell r="E12">
            <v>277</v>
          </cell>
          <cell r="F12">
            <v>0</v>
          </cell>
          <cell r="G12">
            <v>848</v>
          </cell>
          <cell r="H12">
            <v>571</v>
          </cell>
          <cell r="I12">
            <v>88.617903200000001</v>
          </cell>
          <cell r="J12">
            <v>10</v>
          </cell>
          <cell r="K12">
            <v>839</v>
          </cell>
          <cell r="L12">
            <v>839</v>
          </cell>
        </row>
        <row r="13">
          <cell r="C13">
            <v>0</v>
          </cell>
          <cell r="D13">
            <v>28</v>
          </cell>
          <cell r="E13">
            <v>0</v>
          </cell>
          <cell r="F13">
            <v>146</v>
          </cell>
          <cell r="G13">
            <v>174</v>
          </cell>
          <cell r="H13">
            <v>28</v>
          </cell>
          <cell r="I13">
            <v>38.682863900000001</v>
          </cell>
          <cell r="J13">
            <v>9</v>
          </cell>
          <cell r="K13">
            <v>171</v>
          </cell>
          <cell r="L13">
            <v>171</v>
          </cell>
        </row>
        <row r="14">
          <cell r="C14">
            <v>0</v>
          </cell>
          <cell r="D14">
            <v>327</v>
          </cell>
          <cell r="E14">
            <v>0</v>
          </cell>
          <cell r="F14">
            <v>621</v>
          </cell>
          <cell r="G14">
            <v>948</v>
          </cell>
          <cell r="H14">
            <v>327</v>
          </cell>
          <cell r="I14">
            <v>94.842997299999993</v>
          </cell>
          <cell r="J14">
            <v>16</v>
          </cell>
          <cell r="K14">
            <v>847</v>
          </cell>
          <cell r="L14">
            <v>847</v>
          </cell>
        </row>
        <row r="15">
          <cell r="C15">
            <v>360</v>
          </cell>
          <cell r="D15">
            <v>766</v>
          </cell>
          <cell r="E15">
            <v>229</v>
          </cell>
          <cell r="F15">
            <v>445</v>
          </cell>
          <cell r="G15">
            <v>1800</v>
          </cell>
          <cell r="H15">
            <v>1126</v>
          </cell>
          <cell r="I15">
            <v>143.86021110000001</v>
          </cell>
          <cell r="J15">
            <v>80</v>
          </cell>
          <cell r="K15">
            <v>1772</v>
          </cell>
          <cell r="L15">
            <v>1772</v>
          </cell>
        </row>
        <row r="16">
          <cell r="C16">
            <v>0</v>
          </cell>
          <cell r="D16">
            <v>1073</v>
          </cell>
          <cell r="E16">
            <v>0</v>
          </cell>
          <cell r="F16">
            <v>740</v>
          </cell>
          <cell r="G16">
            <v>1813</v>
          </cell>
          <cell r="H16">
            <v>1073</v>
          </cell>
          <cell r="I16">
            <v>101.9280251</v>
          </cell>
          <cell r="J16">
            <v>12</v>
          </cell>
          <cell r="K16">
            <v>1652</v>
          </cell>
          <cell r="L16">
            <v>1652</v>
          </cell>
        </row>
        <row r="17">
          <cell r="C17">
            <v>0</v>
          </cell>
          <cell r="D17">
            <v>360</v>
          </cell>
          <cell r="E17">
            <v>0</v>
          </cell>
          <cell r="F17">
            <v>2637</v>
          </cell>
          <cell r="G17">
            <v>2997</v>
          </cell>
          <cell r="H17">
            <v>360</v>
          </cell>
          <cell r="I17">
            <v>147.3959179</v>
          </cell>
          <cell r="J17">
            <v>40</v>
          </cell>
          <cell r="K17">
            <v>1579</v>
          </cell>
          <cell r="L17">
            <v>1579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>
            <v>0</v>
          </cell>
          <cell r="D19">
            <v>331</v>
          </cell>
          <cell r="E19">
            <v>0</v>
          </cell>
          <cell r="F19">
            <v>602</v>
          </cell>
          <cell r="G19">
            <v>933</v>
          </cell>
          <cell r="H19">
            <v>331</v>
          </cell>
          <cell r="I19">
            <v>39.3242628</v>
          </cell>
          <cell r="J19">
            <v>3</v>
          </cell>
          <cell r="K19">
            <v>929</v>
          </cell>
          <cell r="L19">
            <v>929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C23">
            <v>0</v>
          </cell>
          <cell r="D23">
            <v>102</v>
          </cell>
          <cell r="E23">
            <v>0</v>
          </cell>
          <cell r="F23">
            <v>61</v>
          </cell>
          <cell r="G23">
            <v>163</v>
          </cell>
          <cell r="H23">
            <v>102</v>
          </cell>
          <cell r="I23">
            <v>79.807236000000003</v>
          </cell>
          <cell r="J23">
            <v>7</v>
          </cell>
          <cell r="K23">
            <v>162</v>
          </cell>
          <cell r="L23">
            <v>162</v>
          </cell>
        </row>
        <row r="24">
          <cell r="C24">
            <v>806</v>
          </cell>
          <cell r="D24">
            <v>0</v>
          </cell>
          <cell r="E24">
            <v>449</v>
          </cell>
          <cell r="F24">
            <v>0</v>
          </cell>
          <cell r="G24">
            <v>1255</v>
          </cell>
          <cell r="H24">
            <v>806</v>
          </cell>
          <cell r="I24">
            <v>76.303417600000003</v>
          </cell>
          <cell r="J24">
            <v>274</v>
          </cell>
          <cell r="K24">
            <v>1229</v>
          </cell>
          <cell r="L24">
            <v>1229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C26">
            <v>0</v>
          </cell>
          <cell r="D26">
            <v>1457</v>
          </cell>
          <cell r="E26">
            <v>0</v>
          </cell>
          <cell r="F26">
            <v>1751</v>
          </cell>
          <cell r="G26">
            <v>3208</v>
          </cell>
          <cell r="H26">
            <v>1457</v>
          </cell>
          <cell r="I26">
            <v>261.79251670000002</v>
          </cell>
          <cell r="J26">
            <v>448</v>
          </cell>
          <cell r="K26">
            <v>2987</v>
          </cell>
          <cell r="L26">
            <v>2987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C28">
            <v>738</v>
          </cell>
          <cell r="D28">
            <v>0</v>
          </cell>
          <cell r="E28">
            <v>892</v>
          </cell>
          <cell r="F28">
            <v>0</v>
          </cell>
          <cell r="G28">
            <v>1630</v>
          </cell>
          <cell r="H28">
            <v>738</v>
          </cell>
          <cell r="I28">
            <v>105.73133900000001</v>
          </cell>
          <cell r="J28">
            <v>20</v>
          </cell>
          <cell r="K28">
            <v>1362</v>
          </cell>
          <cell r="L28">
            <v>1362</v>
          </cell>
        </row>
        <row r="29">
          <cell r="C29">
            <v>0</v>
          </cell>
          <cell r="D29">
            <v>400</v>
          </cell>
          <cell r="E29">
            <v>0</v>
          </cell>
          <cell r="F29">
            <v>387</v>
          </cell>
          <cell r="G29">
            <v>787</v>
          </cell>
          <cell r="H29">
            <v>400</v>
          </cell>
          <cell r="I29">
            <v>37.7830291</v>
          </cell>
          <cell r="J29">
            <v>17</v>
          </cell>
          <cell r="K29">
            <v>773</v>
          </cell>
          <cell r="L29">
            <v>773</v>
          </cell>
        </row>
        <row r="30">
          <cell r="C30">
            <v>0</v>
          </cell>
          <cell r="D30">
            <v>2432</v>
          </cell>
          <cell r="E30">
            <v>0</v>
          </cell>
          <cell r="F30">
            <v>571</v>
          </cell>
          <cell r="G30">
            <v>3003</v>
          </cell>
          <cell r="H30">
            <v>2432</v>
          </cell>
          <cell r="I30">
            <v>132.33018039999999</v>
          </cell>
          <cell r="J30">
            <v>72</v>
          </cell>
          <cell r="K30">
            <v>3012</v>
          </cell>
          <cell r="L30">
            <v>3012</v>
          </cell>
        </row>
        <row r="31">
          <cell r="C31">
            <v>0</v>
          </cell>
          <cell r="D31">
            <v>87</v>
          </cell>
          <cell r="E31">
            <v>0</v>
          </cell>
          <cell r="F31">
            <v>149</v>
          </cell>
          <cell r="G31">
            <v>236</v>
          </cell>
          <cell r="H31">
            <v>87</v>
          </cell>
          <cell r="I31">
            <v>25.890272800000002</v>
          </cell>
          <cell r="J31">
            <v>28</v>
          </cell>
          <cell r="K31">
            <v>199</v>
          </cell>
          <cell r="L31">
            <v>199</v>
          </cell>
        </row>
        <row r="32">
          <cell r="C32">
            <v>706</v>
          </cell>
          <cell r="D32">
            <v>0</v>
          </cell>
          <cell r="E32">
            <v>492</v>
          </cell>
          <cell r="F32">
            <v>0</v>
          </cell>
          <cell r="G32">
            <v>1198</v>
          </cell>
          <cell r="H32">
            <v>706</v>
          </cell>
          <cell r="I32">
            <v>40.494005899999998</v>
          </cell>
          <cell r="J32">
            <v>9</v>
          </cell>
          <cell r="K32">
            <v>1188</v>
          </cell>
          <cell r="L32">
            <v>1188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C34">
            <v>7862</v>
          </cell>
          <cell r="D34">
            <v>24634</v>
          </cell>
          <cell r="E34">
            <v>5568</v>
          </cell>
          <cell r="F34">
            <v>32897</v>
          </cell>
          <cell r="G34">
            <v>70961</v>
          </cell>
          <cell r="H34">
            <v>32496</v>
          </cell>
          <cell r="I34">
            <v>5522.9871965000011</v>
          </cell>
          <cell r="J34">
            <v>5555</v>
          </cell>
          <cell r="K34">
            <v>67765</v>
          </cell>
          <cell r="L34">
            <v>67765</v>
          </cell>
        </row>
      </sheetData>
      <sheetData sheetId="17">
        <row r="4">
          <cell r="C4">
            <v>0</v>
          </cell>
          <cell r="D4">
            <v>0</v>
          </cell>
          <cell r="E4">
            <v>636</v>
          </cell>
          <cell r="F4">
            <v>0</v>
          </cell>
          <cell r="G4">
            <v>636</v>
          </cell>
          <cell r="H4">
            <v>384</v>
          </cell>
          <cell r="I4">
            <v>12.14</v>
          </cell>
          <cell r="J4">
            <v>38</v>
          </cell>
          <cell r="K4">
            <v>576</v>
          </cell>
          <cell r="L4">
            <v>558</v>
          </cell>
        </row>
        <row r="5">
          <cell r="C5">
            <v>0</v>
          </cell>
          <cell r="D5">
            <v>0</v>
          </cell>
          <cell r="E5">
            <v>27</v>
          </cell>
          <cell r="F5">
            <v>0</v>
          </cell>
          <cell r="G5">
            <v>27</v>
          </cell>
          <cell r="H5">
            <v>26</v>
          </cell>
          <cell r="I5">
            <v>0.16</v>
          </cell>
          <cell r="J5">
            <v>6</v>
          </cell>
          <cell r="K5">
            <v>2473</v>
          </cell>
          <cell r="L5">
            <v>2171</v>
          </cell>
        </row>
        <row r="6">
          <cell r="C6">
            <v>76</v>
          </cell>
          <cell r="D6">
            <v>10</v>
          </cell>
          <cell r="E6">
            <v>211</v>
          </cell>
          <cell r="F6">
            <v>7010</v>
          </cell>
          <cell r="G6">
            <v>7307</v>
          </cell>
          <cell r="H6">
            <v>5695</v>
          </cell>
          <cell r="I6">
            <v>154.94</v>
          </cell>
          <cell r="J6">
            <v>1858</v>
          </cell>
          <cell r="K6">
            <v>4885</v>
          </cell>
          <cell r="L6">
            <v>3760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749</v>
          </cell>
          <cell r="G7">
            <v>749</v>
          </cell>
          <cell r="H7">
            <v>735</v>
          </cell>
          <cell r="I7">
            <v>8.06</v>
          </cell>
          <cell r="J7">
            <v>328</v>
          </cell>
          <cell r="K7">
            <v>445</v>
          </cell>
          <cell r="L7">
            <v>192</v>
          </cell>
        </row>
        <row r="8">
          <cell r="C8">
            <v>0</v>
          </cell>
          <cell r="D8">
            <v>0</v>
          </cell>
          <cell r="E8">
            <v>1236</v>
          </cell>
          <cell r="F8">
            <v>550</v>
          </cell>
          <cell r="G8">
            <v>1786</v>
          </cell>
          <cell r="H8">
            <v>1503</v>
          </cell>
          <cell r="I8">
            <v>31.85</v>
          </cell>
          <cell r="J8">
            <v>563</v>
          </cell>
          <cell r="K8">
            <v>1550</v>
          </cell>
          <cell r="L8">
            <v>1099</v>
          </cell>
        </row>
        <row r="9">
          <cell r="C9">
            <v>0</v>
          </cell>
          <cell r="D9">
            <v>0</v>
          </cell>
          <cell r="E9">
            <v>830</v>
          </cell>
          <cell r="F9">
            <v>2761</v>
          </cell>
          <cell r="G9">
            <v>3591</v>
          </cell>
          <cell r="H9">
            <v>2710</v>
          </cell>
          <cell r="I9">
            <v>32.93</v>
          </cell>
          <cell r="J9">
            <v>56</v>
          </cell>
          <cell r="K9">
            <v>3379</v>
          </cell>
          <cell r="L9">
            <v>1488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3103</v>
          </cell>
          <cell r="G10">
            <v>3103</v>
          </cell>
          <cell r="H10">
            <v>2630</v>
          </cell>
          <cell r="I10">
            <v>62.75</v>
          </cell>
          <cell r="J10">
            <v>168</v>
          </cell>
          <cell r="K10">
            <v>3054</v>
          </cell>
          <cell r="L10">
            <v>1272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3868</v>
          </cell>
          <cell r="G11">
            <v>3868</v>
          </cell>
          <cell r="H11">
            <v>3071</v>
          </cell>
          <cell r="I11">
            <v>27.99</v>
          </cell>
          <cell r="J11">
            <v>10</v>
          </cell>
          <cell r="K11">
            <v>3623</v>
          </cell>
          <cell r="L11">
            <v>2493</v>
          </cell>
        </row>
        <row r="12">
          <cell r="C12">
            <v>0</v>
          </cell>
          <cell r="D12">
            <v>0</v>
          </cell>
          <cell r="E12">
            <v>552</v>
          </cell>
          <cell r="F12">
            <v>0</v>
          </cell>
          <cell r="G12">
            <v>552</v>
          </cell>
          <cell r="H12">
            <v>470</v>
          </cell>
          <cell r="I12">
            <v>7.38</v>
          </cell>
          <cell r="J12">
            <v>70</v>
          </cell>
          <cell r="K12">
            <v>507</v>
          </cell>
          <cell r="L12">
            <v>189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1278</v>
          </cell>
          <cell r="G13">
            <v>1278</v>
          </cell>
          <cell r="H13">
            <v>1040</v>
          </cell>
          <cell r="I13">
            <v>10.1</v>
          </cell>
          <cell r="J13">
            <v>8</v>
          </cell>
          <cell r="K13">
            <v>625</v>
          </cell>
          <cell r="L13">
            <v>603</v>
          </cell>
        </row>
        <row r="14">
          <cell r="C14">
            <v>0</v>
          </cell>
          <cell r="D14">
            <v>0</v>
          </cell>
          <cell r="E14">
            <v>748</v>
          </cell>
          <cell r="F14">
            <v>0</v>
          </cell>
          <cell r="G14">
            <v>748</v>
          </cell>
          <cell r="H14">
            <v>686</v>
          </cell>
          <cell r="I14">
            <v>11.75</v>
          </cell>
          <cell r="J14">
            <v>39</v>
          </cell>
          <cell r="K14">
            <v>639</v>
          </cell>
          <cell r="L14">
            <v>172</v>
          </cell>
        </row>
        <row r="15">
          <cell r="C15">
            <v>0</v>
          </cell>
          <cell r="D15">
            <v>0</v>
          </cell>
          <cell r="E15">
            <v>5</v>
          </cell>
          <cell r="F15">
            <v>77</v>
          </cell>
          <cell r="G15">
            <v>82</v>
          </cell>
          <cell r="H15">
            <v>50</v>
          </cell>
          <cell r="I15">
            <v>3.23</v>
          </cell>
          <cell r="J15">
            <v>59</v>
          </cell>
          <cell r="K15">
            <v>77</v>
          </cell>
          <cell r="L15">
            <v>28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2867</v>
          </cell>
          <cell r="G16">
            <v>2867</v>
          </cell>
          <cell r="H16">
            <v>2766</v>
          </cell>
          <cell r="I16">
            <v>27.38</v>
          </cell>
          <cell r="J16">
            <v>198</v>
          </cell>
          <cell r="K16">
            <v>2473</v>
          </cell>
          <cell r="L16">
            <v>2171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422</v>
          </cell>
          <cell r="G17">
            <v>422</v>
          </cell>
          <cell r="H17">
            <v>406</v>
          </cell>
          <cell r="I17">
            <v>3.79</v>
          </cell>
          <cell r="J17">
            <v>66</v>
          </cell>
          <cell r="K17">
            <v>180</v>
          </cell>
          <cell r="L17">
            <v>159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1646</v>
          </cell>
          <cell r="G18">
            <v>1646</v>
          </cell>
          <cell r="H18">
            <v>1616</v>
          </cell>
          <cell r="I18">
            <v>20.18</v>
          </cell>
          <cell r="J18">
            <v>117</v>
          </cell>
          <cell r="K18">
            <v>1430</v>
          </cell>
          <cell r="L18">
            <v>695</v>
          </cell>
        </row>
        <row r="19">
          <cell r="C19">
            <v>0</v>
          </cell>
          <cell r="D19">
            <v>0</v>
          </cell>
          <cell r="E19">
            <v>4549</v>
          </cell>
          <cell r="F19">
            <v>569</v>
          </cell>
          <cell r="G19">
            <v>5118</v>
          </cell>
          <cell r="H19">
            <v>3276</v>
          </cell>
          <cell r="I19">
            <v>46.33</v>
          </cell>
          <cell r="J19">
            <v>476</v>
          </cell>
          <cell r="K19">
            <v>3732</v>
          </cell>
          <cell r="L19">
            <v>2488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3281</v>
          </cell>
          <cell r="G20">
            <v>3281</v>
          </cell>
          <cell r="H20">
            <v>3113</v>
          </cell>
          <cell r="I20">
            <v>50.19</v>
          </cell>
          <cell r="J20">
            <v>172</v>
          </cell>
          <cell r="K20">
            <v>2610</v>
          </cell>
          <cell r="L20">
            <v>2338</v>
          </cell>
        </row>
        <row r="21">
          <cell r="C21">
            <v>0</v>
          </cell>
          <cell r="D21">
            <v>0</v>
          </cell>
          <cell r="E21">
            <v>479</v>
          </cell>
          <cell r="F21">
            <v>0</v>
          </cell>
          <cell r="G21">
            <v>479</v>
          </cell>
          <cell r="H21">
            <v>443</v>
          </cell>
          <cell r="I21">
            <v>8.6300000000000008</v>
          </cell>
          <cell r="J21">
            <v>17</v>
          </cell>
          <cell r="K21">
            <v>455</v>
          </cell>
          <cell r="L21">
            <v>422</v>
          </cell>
        </row>
        <row r="22">
          <cell r="C22">
            <v>0</v>
          </cell>
          <cell r="D22">
            <v>0</v>
          </cell>
          <cell r="E22">
            <v>162</v>
          </cell>
          <cell r="F22">
            <v>0</v>
          </cell>
          <cell r="G22">
            <v>162</v>
          </cell>
          <cell r="H22">
            <v>150</v>
          </cell>
          <cell r="I22">
            <v>5.18</v>
          </cell>
          <cell r="J22">
            <v>34</v>
          </cell>
          <cell r="K22">
            <v>153</v>
          </cell>
          <cell r="L22">
            <v>149</v>
          </cell>
        </row>
        <row r="23">
          <cell r="C23">
            <v>0</v>
          </cell>
          <cell r="D23">
            <v>0</v>
          </cell>
          <cell r="E23">
            <v>4660</v>
          </cell>
          <cell r="F23">
            <v>0</v>
          </cell>
          <cell r="G23">
            <v>4660</v>
          </cell>
          <cell r="H23">
            <v>2613</v>
          </cell>
          <cell r="I23">
            <v>55.53</v>
          </cell>
          <cell r="J23">
            <v>81</v>
          </cell>
          <cell r="K23">
            <v>4282</v>
          </cell>
          <cell r="L23">
            <v>2847</v>
          </cell>
        </row>
        <row r="24">
          <cell r="C24">
            <v>0</v>
          </cell>
          <cell r="D24">
            <v>0</v>
          </cell>
          <cell r="E24">
            <v>16</v>
          </cell>
          <cell r="F24">
            <v>0</v>
          </cell>
          <cell r="G24">
            <v>16</v>
          </cell>
          <cell r="H24">
            <v>13</v>
          </cell>
          <cell r="I24">
            <v>0.12</v>
          </cell>
          <cell r="J24">
            <v>6</v>
          </cell>
          <cell r="K24">
            <v>16</v>
          </cell>
          <cell r="L24">
            <v>16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914</v>
          </cell>
          <cell r="G25">
            <v>914</v>
          </cell>
          <cell r="H25">
            <v>806</v>
          </cell>
          <cell r="I25">
            <v>6.27</v>
          </cell>
          <cell r="J25">
            <v>39</v>
          </cell>
          <cell r="K25">
            <v>876</v>
          </cell>
          <cell r="L25">
            <v>871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452</v>
          </cell>
          <cell r="G26">
            <v>452</v>
          </cell>
          <cell r="H26">
            <v>421</v>
          </cell>
          <cell r="I26">
            <v>8.75</v>
          </cell>
          <cell r="J26">
            <v>37</v>
          </cell>
          <cell r="K26">
            <v>436</v>
          </cell>
          <cell r="L26">
            <v>390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559</v>
          </cell>
          <cell r="G27">
            <v>559</v>
          </cell>
          <cell r="H27">
            <v>556</v>
          </cell>
          <cell r="I27">
            <v>20.059999999999999</v>
          </cell>
          <cell r="J27">
            <v>56</v>
          </cell>
          <cell r="K27">
            <v>473</v>
          </cell>
          <cell r="L27">
            <v>473</v>
          </cell>
        </row>
        <row r="28">
          <cell r="C28">
            <v>0</v>
          </cell>
          <cell r="D28">
            <v>0</v>
          </cell>
          <cell r="E28">
            <v>435</v>
          </cell>
          <cell r="F28">
            <v>0</v>
          </cell>
          <cell r="G28">
            <v>435</v>
          </cell>
          <cell r="H28">
            <v>270</v>
          </cell>
          <cell r="I28">
            <v>10.6</v>
          </cell>
          <cell r="J28">
            <v>13</v>
          </cell>
          <cell r="K28">
            <v>422</v>
          </cell>
          <cell r="L28">
            <v>398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741</v>
          </cell>
          <cell r="G29">
            <v>741</v>
          </cell>
          <cell r="H29">
            <v>735</v>
          </cell>
          <cell r="I29">
            <v>9.2899999999999991</v>
          </cell>
          <cell r="J29">
            <v>19</v>
          </cell>
          <cell r="K29">
            <v>686</v>
          </cell>
          <cell r="L29">
            <v>686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365</v>
          </cell>
          <cell r="G30">
            <v>365</v>
          </cell>
          <cell r="H30">
            <v>340</v>
          </cell>
          <cell r="I30">
            <v>2.2999999999999998</v>
          </cell>
          <cell r="J30">
            <v>65</v>
          </cell>
          <cell r="K30">
            <v>365</v>
          </cell>
          <cell r="L30">
            <v>6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157</v>
          </cell>
          <cell r="G31">
            <v>157</v>
          </cell>
          <cell r="H31">
            <v>152</v>
          </cell>
          <cell r="I31">
            <v>2.81</v>
          </cell>
          <cell r="J31">
            <v>2</v>
          </cell>
          <cell r="K31">
            <v>154</v>
          </cell>
          <cell r="L31">
            <v>153</v>
          </cell>
        </row>
        <row r="32">
          <cell r="C32">
            <v>0</v>
          </cell>
          <cell r="D32">
            <v>0</v>
          </cell>
          <cell r="E32">
            <v>1119</v>
          </cell>
          <cell r="F32">
            <v>0</v>
          </cell>
          <cell r="G32">
            <v>1119</v>
          </cell>
          <cell r="H32">
            <v>1091</v>
          </cell>
          <cell r="I32">
            <v>14.99</v>
          </cell>
          <cell r="J32">
            <v>24</v>
          </cell>
          <cell r="K32">
            <v>77</v>
          </cell>
          <cell r="L32">
            <v>28</v>
          </cell>
        </row>
        <row r="33">
          <cell r="C33">
            <v>0</v>
          </cell>
          <cell r="D33">
            <v>0</v>
          </cell>
          <cell r="E33">
            <v>174</v>
          </cell>
          <cell r="F33">
            <v>0</v>
          </cell>
          <cell r="G33">
            <v>174</v>
          </cell>
          <cell r="H33">
            <v>153</v>
          </cell>
          <cell r="I33">
            <v>1.78</v>
          </cell>
          <cell r="J33">
            <v>3</v>
          </cell>
          <cell r="K33">
            <v>170</v>
          </cell>
          <cell r="L33">
            <v>170</v>
          </cell>
        </row>
        <row r="34">
          <cell r="C34">
            <v>76</v>
          </cell>
          <cell r="D34">
            <v>10</v>
          </cell>
          <cell r="E34">
            <v>15839</v>
          </cell>
          <cell r="F34">
            <v>31369</v>
          </cell>
          <cell r="G34">
            <v>47294</v>
          </cell>
          <cell r="H34">
            <v>37920</v>
          </cell>
          <cell r="I34">
            <v>657.45999999999981</v>
          </cell>
          <cell r="J34">
            <v>4628</v>
          </cell>
          <cell r="K34">
            <v>40823</v>
          </cell>
          <cell r="L34">
            <v>28485</v>
          </cell>
        </row>
      </sheetData>
      <sheetData sheetId="18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C6">
            <v>0</v>
          </cell>
          <cell r="D6">
            <v>3710</v>
          </cell>
          <cell r="E6">
            <v>0</v>
          </cell>
          <cell r="F6">
            <v>0</v>
          </cell>
          <cell r="G6">
            <v>3710</v>
          </cell>
          <cell r="H6">
            <v>2942</v>
          </cell>
          <cell r="I6">
            <v>117.37</v>
          </cell>
          <cell r="J6">
            <v>13</v>
          </cell>
          <cell r="K6">
            <v>2005</v>
          </cell>
          <cell r="L6">
            <v>57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2006</v>
          </cell>
          <cell r="E9">
            <v>0</v>
          </cell>
          <cell r="F9">
            <v>0</v>
          </cell>
          <cell r="G9">
            <v>2006</v>
          </cell>
          <cell r="H9">
            <v>1689</v>
          </cell>
          <cell r="I9">
            <v>21.66</v>
          </cell>
          <cell r="J9">
            <v>5</v>
          </cell>
          <cell r="K9">
            <v>544</v>
          </cell>
          <cell r="L9">
            <v>41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C23">
            <v>0</v>
          </cell>
          <cell r="D23">
            <v>612</v>
          </cell>
          <cell r="E23">
            <v>0</v>
          </cell>
          <cell r="F23">
            <v>0</v>
          </cell>
          <cell r="G23">
            <v>612</v>
          </cell>
          <cell r="H23">
            <v>543</v>
          </cell>
          <cell r="I23">
            <v>31.49</v>
          </cell>
          <cell r="J23">
            <v>2</v>
          </cell>
          <cell r="K23">
            <v>413</v>
          </cell>
          <cell r="L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C26">
            <v>0</v>
          </cell>
          <cell r="D26">
            <v>724</v>
          </cell>
          <cell r="E26">
            <v>0</v>
          </cell>
          <cell r="F26">
            <v>0</v>
          </cell>
          <cell r="G26">
            <v>724</v>
          </cell>
          <cell r="H26">
            <v>602</v>
          </cell>
          <cell r="I26">
            <v>7.06</v>
          </cell>
          <cell r="J26">
            <v>3</v>
          </cell>
          <cell r="K26">
            <v>94</v>
          </cell>
          <cell r="L26">
            <v>19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C34">
            <v>0</v>
          </cell>
          <cell r="D34">
            <v>7052</v>
          </cell>
          <cell r="E34">
            <v>0</v>
          </cell>
          <cell r="F34">
            <v>0</v>
          </cell>
          <cell r="G34">
            <v>7052</v>
          </cell>
          <cell r="H34">
            <v>5776</v>
          </cell>
          <cell r="I34">
            <v>177.58</v>
          </cell>
          <cell r="J34">
            <v>23</v>
          </cell>
          <cell r="K34">
            <v>3056</v>
          </cell>
          <cell r="L34">
            <v>117</v>
          </cell>
        </row>
      </sheetData>
      <sheetData sheetId="19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C6">
            <v>0</v>
          </cell>
          <cell r="D6">
            <v>1166</v>
          </cell>
          <cell r="E6">
            <v>0</v>
          </cell>
          <cell r="F6">
            <v>794</v>
          </cell>
          <cell r="G6">
            <v>1960</v>
          </cell>
          <cell r="H6">
            <v>1500</v>
          </cell>
          <cell r="I6">
            <v>4.38</v>
          </cell>
          <cell r="J6">
            <v>0</v>
          </cell>
          <cell r="K6">
            <v>1600</v>
          </cell>
          <cell r="L6">
            <v>800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C34">
            <v>0</v>
          </cell>
          <cell r="D34">
            <v>1166</v>
          </cell>
          <cell r="E34">
            <v>0</v>
          </cell>
          <cell r="F34">
            <v>794</v>
          </cell>
          <cell r="G34">
            <v>1960</v>
          </cell>
          <cell r="H34">
            <v>1500</v>
          </cell>
          <cell r="I34">
            <v>4.38</v>
          </cell>
          <cell r="J34">
            <v>0</v>
          </cell>
          <cell r="K34">
            <v>1600</v>
          </cell>
          <cell r="L34">
            <v>800</v>
          </cell>
        </row>
      </sheetData>
      <sheetData sheetId="20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C6">
            <v>0</v>
          </cell>
          <cell r="D6">
            <v>675</v>
          </cell>
          <cell r="E6">
            <v>0</v>
          </cell>
          <cell r="F6">
            <v>1400</v>
          </cell>
          <cell r="G6">
            <v>2075</v>
          </cell>
          <cell r="H6">
            <v>1300</v>
          </cell>
          <cell r="I6">
            <v>4.5</v>
          </cell>
          <cell r="J6">
            <v>0</v>
          </cell>
          <cell r="K6">
            <v>1400</v>
          </cell>
          <cell r="L6">
            <v>700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C34">
            <v>0</v>
          </cell>
          <cell r="D34">
            <v>675</v>
          </cell>
          <cell r="E34">
            <v>0</v>
          </cell>
          <cell r="F34">
            <v>1400</v>
          </cell>
          <cell r="G34">
            <v>2075</v>
          </cell>
          <cell r="H34">
            <v>1300</v>
          </cell>
          <cell r="I34">
            <v>4.5</v>
          </cell>
          <cell r="J34">
            <v>0</v>
          </cell>
          <cell r="K34">
            <v>1400</v>
          </cell>
          <cell r="L34">
            <v>700</v>
          </cell>
        </row>
      </sheetData>
      <sheetData sheetId="21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C5">
            <v>370</v>
          </cell>
          <cell r="D5">
            <v>0</v>
          </cell>
          <cell r="E5">
            <v>683</v>
          </cell>
          <cell r="F5">
            <v>0</v>
          </cell>
          <cell r="G5">
            <v>1053</v>
          </cell>
          <cell r="H5">
            <v>792</v>
          </cell>
          <cell r="I5">
            <v>0.92</v>
          </cell>
          <cell r="J5">
            <v>199</v>
          </cell>
          <cell r="K5">
            <v>679</v>
          </cell>
          <cell r="L5">
            <v>542</v>
          </cell>
        </row>
        <row r="6">
          <cell r="C6">
            <v>0</v>
          </cell>
          <cell r="D6">
            <v>2326</v>
          </cell>
          <cell r="E6">
            <v>0</v>
          </cell>
          <cell r="F6">
            <v>4401</v>
          </cell>
          <cell r="G6">
            <v>6727</v>
          </cell>
          <cell r="H6">
            <v>4316</v>
          </cell>
          <cell r="I6">
            <v>5.95</v>
          </cell>
          <cell r="J6">
            <v>935</v>
          </cell>
          <cell r="K6">
            <v>6843</v>
          </cell>
          <cell r="L6">
            <v>4892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C15">
            <v>579</v>
          </cell>
          <cell r="D15">
            <v>0</v>
          </cell>
          <cell r="E15">
            <v>1435</v>
          </cell>
          <cell r="F15">
            <v>0</v>
          </cell>
          <cell r="G15">
            <v>2014</v>
          </cell>
          <cell r="H15">
            <v>1524</v>
          </cell>
          <cell r="I15">
            <v>1.7000000000000002</v>
          </cell>
          <cell r="J15">
            <v>237</v>
          </cell>
          <cell r="K15">
            <v>1524</v>
          </cell>
          <cell r="L15">
            <v>1426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C22">
            <v>0</v>
          </cell>
          <cell r="D22">
            <v>57</v>
          </cell>
          <cell r="E22">
            <v>0</v>
          </cell>
          <cell r="F22">
            <v>169</v>
          </cell>
          <cell r="G22">
            <v>226</v>
          </cell>
          <cell r="H22">
            <v>156</v>
          </cell>
          <cell r="I22">
            <v>0.13</v>
          </cell>
          <cell r="J22">
            <v>28</v>
          </cell>
          <cell r="K22">
            <v>102</v>
          </cell>
          <cell r="L22">
            <v>82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C26">
            <v>0</v>
          </cell>
          <cell r="D26">
            <v>115</v>
          </cell>
          <cell r="E26">
            <v>0</v>
          </cell>
          <cell r="F26">
            <v>352</v>
          </cell>
          <cell r="G26">
            <v>467</v>
          </cell>
          <cell r="H26">
            <v>393</v>
          </cell>
          <cell r="I26">
            <v>0.47</v>
          </cell>
          <cell r="J26">
            <v>90</v>
          </cell>
          <cell r="K26">
            <v>305</v>
          </cell>
          <cell r="L26">
            <v>252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C28">
            <v>72</v>
          </cell>
          <cell r="D28">
            <v>0</v>
          </cell>
          <cell r="E28">
            <v>146</v>
          </cell>
          <cell r="F28">
            <v>0</v>
          </cell>
          <cell r="G28">
            <v>218</v>
          </cell>
          <cell r="H28">
            <v>173</v>
          </cell>
          <cell r="I28">
            <v>0.14000000000000001</v>
          </cell>
          <cell r="J28">
            <v>52</v>
          </cell>
          <cell r="K28">
            <v>82</v>
          </cell>
          <cell r="L28">
            <v>55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C30">
            <v>0</v>
          </cell>
          <cell r="D30">
            <v>119</v>
          </cell>
          <cell r="E30">
            <v>0</v>
          </cell>
          <cell r="F30">
            <v>324</v>
          </cell>
          <cell r="G30">
            <v>443</v>
          </cell>
          <cell r="H30">
            <v>357</v>
          </cell>
          <cell r="I30">
            <v>0.35</v>
          </cell>
          <cell r="J30">
            <v>63</v>
          </cell>
          <cell r="K30">
            <v>253</v>
          </cell>
          <cell r="L30">
            <v>208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C34">
            <v>1021</v>
          </cell>
          <cell r="D34">
            <v>2617</v>
          </cell>
          <cell r="E34">
            <v>2264</v>
          </cell>
          <cell r="F34">
            <v>5246</v>
          </cell>
          <cell r="G34">
            <v>11148</v>
          </cell>
          <cell r="H34">
            <v>7711</v>
          </cell>
          <cell r="I34">
            <v>9.6600000000000019</v>
          </cell>
          <cell r="J34">
            <v>1604</v>
          </cell>
          <cell r="K34">
            <v>9788</v>
          </cell>
          <cell r="L34">
            <v>7457</v>
          </cell>
        </row>
      </sheetData>
      <sheetData sheetId="22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C5">
            <v>21</v>
          </cell>
          <cell r="D5">
            <v>11</v>
          </cell>
          <cell r="E5">
            <v>714</v>
          </cell>
          <cell r="F5">
            <v>4754</v>
          </cell>
          <cell r="G5">
            <v>5500</v>
          </cell>
          <cell r="H5">
            <v>5325</v>
          </cell>
          <cell r="I5">
            <v>116.8134098</v>
          </cell>
          <cell r="J5">
            <v>563</v>
          </cell>
          <cell r="K5">
            <v>5167</v>
          </cell>
          <cell r="L5">
            <v>5167</v>
          </cell>
        </row>
        <row r="6">
          <cell r="C6">
            <v>173</v>
          </cell>
          <cell r="D6">
            <v>79</v>
          </cell>
          <cell r="E6">
            <v>5312</v>
          </cell>
          <cell r="F6">
            <v>22129</v>
          </cell>
          <cell r="G6">
            <v>27693</v>
          </cell>
          <cell r="H6">
            <v>27325</v>
          </cell>
          <cell r="I6">
            <v>976.08510489999992</v>
          </cell>
          <cell r="J6">
            <v>4608</v>
          </cell>
          <cell r="K6">
            <v>27227</v>
          </cell>
          <cell r="L6">
            <v>27227</v>
          </cell>
        </row>
        <row r="7">
          <cell r="C7">
            <v>0</v>
          </cell>
          <cell r="D7">
            <v>16</v>
          </cell>
          <cell r="E7">
            <v>0</v>
          </cell>
          <cell r="F7">
            <v>684</v>
          </cell>
          <cell r="G7">
            <v>700</v>
          </cell>
          <cell r="H7">
            <v>503</v>
          </cell>
          <cell r="I7">
            <v>25.057193999999999</v>
          </cell>
          <cell r="J7">
            <v>3</v>
          </cell>
          <cell r="K7">
            <v>450</v>
          </cell>
          <cell r="L7">
            <v>450</v>
          </cell>
        </row>
        <row r="8">
          <cell r="C8">
            <v>0</v>
          </cell>
          <cell r="D8">
            <v>20</v>
          </cell>
          <cell r="E8">
            <v>0</v>
          </cell>
          <cell r="F8">
            <v>2632</v>
          </cell>
          <cell r="G8">
            <v>2652</v>
          </cell>
          <cell r="H8">
            <v>2437</v>
          </cell>
          <cell r="I8">
            <v>65.007006399999995</v>
          </cell>
          <cell r="J8">
            <v>428</v>
          </cell>
          <cell r="K8">
            <v>2436</v>
          </cell>
          <cell r="L8">
            <v>2436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55</v>
          </cell>
          <cell r="E10">
            <v>0</v>
          </cell>
          <cell r="F10">
            <v>6072</v>
          </cell>
          <cell r="G10">
            <v>6127</v>
          </cell>
          <cell r="H10">
            <v>5741</v>
          </cell>
          <cell r="I10">
            <v>100.4724925</v>
          </cell>
          <cell r="J10">
            <v>361</v>
          </cell>
          <cell r="K10">
            <v>6001</v>
          </cell>
          <cell r="L10">
            <v>6001</v>
          </cell>
        </row>
        <row r="11">
          <cell r="C11">
            <v>0</v>
          </cell>
          <cell r="D11">
            <v>23</v>
          </cell>
          <cell r="E11">
            <v>0</v>
          </cell>
          <cell r="F11">
            <v>3408</v>
          </cell>
          <cell r="G11">
            <v>3431</v>
          </cell>
          <cell r="H11">
            <v>3015</v>
          </cell>
          <cell r="I11">
            <v>62.230354699999999</v>
          </cell>
          <cell r="J11">
            <v>161</v>
          </cell>
          <cell r="K11">
            <v>3178</v>
          </cell>
          <cell r="L11">
            <v>3178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C13">
            <v>0</v>
          </cell>
          <cell r="D13">
            <v>3</v>
          </cell>
          <cell r="E13">
            <v>0</v>
          </cell>
          <cell r="F13">
            <v>534</v>
          </cell>
          <cell r="G13">
            <v>537</v>
          </cell>
          <cell r="H13">
            <v>401</v>
          </cell>
          <cell r="I13">
            <v>19.5717599</v>
          </cell>
          <cell r="J13">
            <v>11</v>
          </cell>
          <cell r="K13">
            <v>481</v>
          </cell>
          <cell r="L13">
            <v>481</v>
          </cell>
        </row>
        <row r="14">
          <cell r="C14">
            <v>0</v>
          </cell>
          <cell r="D14">
            <v>3</v>
          </cell>
          <cell r="E14">
            <v>0</v>
          </cell>
          <cell r="F14">
            <v>544</v>
          </cell>
          <cell r="G14">
            <v>547</v>
          </cell>
          <cell r="H14">
            <v>455</v>
          </cell>
          <cell r="I14">
            <v>13.460791499999999</v>
          </cell>
          <cell r="J14">
            <v>10</v>
          </cell>
          <cell r="K14">
            <v>345</v>
          </cell>
          <cell r="L14">
            <v>345</v>
          </cell>
        </row>
        <row r="15">
          <cell r="C15">
            <v>39</v>
          </cell>
          <cell r="D15">
            <v>7</v>
          </cell>
          <cell r="E15">
            <v>311</v>
          </cell>
          <cell r="F15">
            <v>1121</v>
          </cell>
          <cell r="G15">
            <v>1478</v>
          </cell>
          <cell r="H15">
            <v>1265</v>
          </cell>
          <cell r="I15">
            <v>26.984727299999999</v>
          </cell>
          <cell r="J15">
            <v>233</v>
          </cell>
          <cell r="K15">
            <v>1376</v>
          </cell>
          <cell r="L15">
            <v>1376</v>
          </cell>
        </row>
        <row r="16">
          <cell r="C16">
            <v>0</v>
          </cell>
          <cell r="D16">
            <v>32</v>
          </cell>
          <cell r="E16">
            <v>0</v>
          </cell>
          <cell r="F16">
            <v>3361</v>
          </cell>
          <cell r="G16">
            <v>3393</v>
          </cell>
          <cell r="H16">
            <v>3169</v>
          </cell>
          <cell r="I16">
            <v>39.306058700000001</v>
          </cell>
          <cell r="J16">
            <v>117</v>
          </cell>
          <cell r="K16">
            <v>3336</v>
          </cell>
          <cell r="L16">
            <v>3336</v>
          </cell>
        </row>
        <row r="17">
          <cell r="C17">
            <v>0</v>
          </cell>
          <cell r="D17">
            <v>33</v>
          </cell>
          <cell r="E17">
            <v>0</v>
          </cell>
          <cell r="F17">
            <v>3734</v>
          </cell>
          <cell r="G17">
            <v>3767</v>
          </cell>
          <cell r="H17">
            <v>3384</v>
          </cell>
          <cell r="I17">
            <v>91.121904600000008</v>
          </cell>
          <cell r="J17">
            <v>472</v>
          </cell>
          <cell r="K17">
            <v>3447</v>
          </cell>
          <cell r="L17">
            <v>3447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1089</v>
          </cell>
          <cell r="G19">
            <v>1089</v>
          </cell>
          <cell r="H19">
            <v>839</v>
          </cell>
          <cell r="I19">
            <v>20.313822999999999</v>
          </cell>
          <cell r="J19">
            <v>269</v>
          </cell>
          <cell r="K19">
            <v>913</v>
          </cell>
          <cell r="L19">
            <v>913</v>
          </cell>
        </row>
        <row r="20">
          <cell r="C20">
            <v>0</v>
          </cell>
          <cell r="D20">
            <v>5</v>
          </cell>
          <cell r="E20">
            <v>0</v>
          </cell>
          <cell r="F20">
            <v>942</v>
          </cell>
          <cell r="G20">
            <v>947</v>
          </cell>
          <cell r="H20">
            <v>756</v>
          </cell>
          <cell r="I20">
            <v>26.647463900000002</v>
          </cell>
          <cell r="J20">
            <v>35</v>
          </cell>
          <cell r="K20">
            <v>817</v>
          </cell>
          <cell r="L20">
            <v>817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C23">
            <v>0</v>
          </cell>
          <cell r="D23">
            <v>9</v>
          </cell>
          <cell r="E23">
            <v>0</v>
          </cell>
          <cell r="F23">
            <v>1984</v>
          </cell>
          <cell r="G23">
            <v>1993</v>
          </cell>
          <cell r="H23">
            <v>1285</v>
          </cell>
          <cell r="I23">
            <v>37.918134299999998</v>
          </cell>
          <cell r="J23">
            <v>46</v>
          </cell>
          <cell r="K23">
            <v>1940</v>
          </cell>
          <cell r="L23">
            <v>1940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441</v>
          </cell>
          <cell r="G25">
            <v>441</v>
          </cell>
          <cell r="H25">
            <v>326</v>
          </cell>
          <cell r="I25">
            <v>8.5589584999999992</v>
          </cell>
          <cell r="J25">
            <v>2</v>
          </cell>
          <cell r="K25">
            <v>213</v>
          </cell>
          <cell r="L25">
            <v>213</v>
          </cell>
        </row>
        <row r="26">
          <cell r="C26">
            <v>54</v>
          </cell>
          <cell r="D26">
            <v>7</v>
          </cell>
          <cell r="E26">
            <v>3380</v>
          </cell>
          <cell r="F26">
            <v>2397</v>
          </cell>
          <cell r="G26">
            <v>5838</v>
          </cell>
          <cell r="H26">
            <v>5586</v>
          </cell>
          <cell r="I26">
            <v>68.592494099999996</v>
          </cell>
          <cell r="J26">
            <v>979</v>
          </cell>
          <cell r="K26">
            <v>5626</v>
          </cell>
          <cell r="L26">
            <v>5626</v>
          </cell>
        </row>
        <row r="27">
          <cell r="C27">
            <v>0</v>
          </cell>
          <cell r="D27">
            <v>71</v>
          </cell>
          <cell r="E27">
            <v>0</v>
          </cell>
          <cell r="F27">
            <v>6419</v>
          </cell>
          <cell r="G27">
            <v>6490</v>
          </cell>
          <cell r="H27">
            <v>6387</v>
          </cell>
          <cell r="I27">
            <v>59.824671600000002</v>
          </cell>
          <cell r="J27">
            <v>2150</v>
          </cell>
          <cell r="K27">
            <v>6269</v>
          </cell>
          <cell r="L27">
            <v>6269</v>
          </cell>
        </row>
        <row r="28">
          <cell r="C28">
            <v>195</v>
          </cell>
          <cell r="D28">
            <v>23</v>
          </cell>
          <cell r="E28">
            <v>17370</v>
          </cell>
          <cell r="F28">
            <v>9489</v>
          </cell>
          <cell r="G28">
            <v>27077</v>
          </cell>
          <cell r="H28">
            <v>26818</v>
          </cell>
          <cell r="I28">
            <v>341.38066020000002</v>
          </cell>
          <cell r="J28">
            <v>8311</v>
          </cell>
          <cell r="K28">
            <v>26798</v>
          </cell>
          <cell r="L28">
            <v>26798</v>
          </cell>
        </row>
        <row r="29">
          <cell r="C29">
            <v>0</v>
          </cell>
          <cell r="D29">
            <v>10</v>
          </cell>
          <cell r="E29">
            <v>0</v>
          </cell>
          <cell r="F29">
            <v>630</v>
          </cell>
          <cell r="G29">
            <v>640</v>
          </cell>
          <cell r="H29">
            <v>529</v>
          </cell>
          <cell r="I29">
            <v>20.581334399999999</v>
          </cell>
          <cell r="J29">
            <v>5</v>
          </cell>
          <cell r="K29">
            <v>536</v>
          </cell>
          <cell r="L29">
            <v>536</v>
          </cell>
        </row>
        <row r="30">
          <cell r="C30">
            <v>0</v>
          </cell>
          <cell r="D30">
            <v>16</v>
          </cell>
          <cell r="E30">
            <v>0</v>
          </cell>
          <cell r="F30">
            <v>1683</v>
          </cell>
          <cell r="G30">
            <v>1699</v>
          </cell>
          <cell r="H30">
            <v>1052</v>
          </cell>
          <cell r="I30">
            <v>47.650190300000006</v>
          </cell>
          <cell r="J30">
            <v>147</v>
          </cell>
          <cell r="K30">
            <v>1435</v>
          </cell>
          <cell r="L30">
            <v>1435</v>
          </cell>
        </row>
        <row r="31">
          <cell r="C31">
            <v>38</v>
          </cell>
          <cell r="D31">
            <v>1</v>
          </cell>
          <cell r="E31">
            <v>484</v>
          </cell>
          <cell r="F31">
            <v>390</v>
          </cell>
          <cell r="G31">
            <v>913</v>
          </cell>
          <cell r="H31">
            <v>635</v>
          </cell>
          <cell r="I31">
            <v>32.858088199999997</v>
          </cell>
          <cell r="J31">
            <v>44</v>
          </cell>
          <cell r="K31">
            <v>611</v>
          </cell>
          <cell r="L31">
            <v>611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C34">
            <v>520</v>
          </cell>
          <cell r="D34">
            <v>424</v>
          </cell>
          <cell r="E34">
            <v>27571</v>
          </cell>
          <cell r="F34">
            <v>74437</v>
          </cell>
          <cell r="G34">
            <v>102952</v>
          </cell>
          <cell r="H34">
            <v>97233</v>
          </cell>
          <cell r="I34">
            <v>2200.4366227999999</v>
          </cell>
          <cell r="J34">
            <v>18955</v>
          </cell>
          <cell r="K34">
            <v>98602</v>
          </cell>
          <cell r="L34">
            <v>98602</v>
          </cell>
        </row>
      </sheetData>
      <sheetData sheetId="23">
        <row r="4">
          <cell r="C4">
            <v>1368</v>
          </cell>
          <cell r="D4">
            <v>1905</v>
          </cell>
          <cell r="E4">
            <v>4250</v>
          </cell>
          <cell r="F4">
            <v>6971</v>
          </cell>
          <cell r="G4">
            <v>14494</v>
          </cell>
          <cell r="H4">
            <v>4763</v>
          </cell>
          <cell r="I4">
            <v>150.22999999999999</v>
          </cell>
          <cell r="J4">
            <v>3517</v>
          </cell>
          <cell r="K4">
            <v>12801</v>
          </cell>
          <cell r="L4">
            <v>7425</v>
          </cell>
        </row>
        <row r="5">
          <cell r="C5">
            <v>220</v>
          </cell>
          <cell r="D5">
            <v>0</v>
          </cell>
          <cell r="E5">
            <v>148</v>
          </cell>
          <cell r="F5">
            <v>0</v>
          </cell>
          <cell r="G5">
            <v>368</v>
          </cell>
          <cell r="H5">
            <v>211</v>
          </cell>
          <cell r="I5">
            <v>2.93</v>
          </cell>
          <cell r="J5">
            <v>8</v>
          </cell>
          <cell r="K5">
            <v>376</v>
          </cell>
          <cell r="L5">
            <v>218</v>
          </cell>
        </row>
        <row r="6">
          <cell r="C6">
            <v>0</v>
          </cell>
          <cell r="D6">
            <v>9948</v>
          </cell>
          <cell r="E6">
            <v>0</v>
          </cell>
          <cell r="F6">
            <v>13311</v>
          </cell>
          <cell r="G6">
            <v>23259</v>
          </cell>
          <cell r="H6">
            <v>8708</v>
          </cell>
          <cell r="I6">
            <v>280</v>
          </cell>
          <cell r="J6">
            <v>5152</v>
          </cell>
          <cell r="K6">
            <v>21858</v>
          </cell>
          <cell r="L6">
            <v>12678</v>
          </cell>
        </row>
        <row r="7">
          <cell r="C7">
            <v>3789</v>
          </cell>
          <cell r="D7">
            <v>3395</v>
          </cell>
          <cell r="E7">
            <v>6449</v>
          </cell>
          <cell r="F7">
            <v>31409</v>
          </cell>
          <cell r="G7">
            <v>45042</v>
          </cell>
          <cell r="H7">
            <v>16974</v>
          </cell>
          <cell r="I7">
            <v>483.11</v>
          </cell>
          <cell r="J7">
            <v>11523</v>
          </cell>
          <cell r="K7">
            <v>41900</v>
          </cell>
          <cell r="L7">
            <v>24302</v>
          </cell>
        </row>
        <row r="8">
          <cell r="C8">
            <v>0</v>
          </cell>
          <cell r="D8">
            <v>2310</v>
          </cell>
          <cell r="E8">
            <v>0</v>
          </cell>
          <cell r="F8">
            <v>2744</v>
          </cell>
          <cell r="G8">
            <v>5054</v>
          </cell>
          <cell r="H8">
            <v>2310</v>
          </cell>
          <cell r="I8">
            <v>52.65</v>
          </cell>
          <cell r="J8">
            <v>1526</v>
          </cell>
          <cell r="K8">
            <v>2951</v>
          </cell>
          <cell r="L8">
            <v>1800</v>
          </cell>
        </row>
        <row r="9">
          <cell r="C9">
            <v>0</v>
          </cell>
          <cell r="D9">
            <v>317</v>
          </cell>
          <cell r="E9">
            <v>0</v>
          </cell>
          <cell r="F9">
            <v>1748</v>
          </cell>
          <cell r="G9">
            <v>2065</v>
          </cell>
          <cell r="H9">
            <v>317</v>
          </cell>
          <cell r="I9">
            <v>23.25</v>
          </cell>
          <cell r="J9">
            <v>513</v>
          </cell>
          <cell r="K9">
            <v>1885</v>
          </cell>
          <cell r="L9">
            <v>1093</v>
          </cell>
        </row>
        <row r="10">
          <cell r="C10">
            <v>2477</v>
          </cell>
          <cell r="D10">
            <v>1061</v>
          </cell>
          <cell r="E10">
            <v>6625</v>
          </cell>
          <cell r="F10">
            <v>6240</v>
          </cell>
          <cell r="G10">
            <v>16403</v>
          </cell>
          <cell r="H10">
            <v>3538</v>
          </cell>
          <cell r="I10">
            <v>138</v>
          </cell>
          <cell r="J10">
            <v>3531</v>
          </cell>
          <cell r="K10">
            <v>14544</v>
          </cell>
          <cell r="L10">
            <v>8436</v>
          </cell>
        </row>
        <row r="11">
          <cell r="C11">
            <v>1641</v>
          </cell>
          <cell r="D11">
            <v>897</v>
          </cell>
          <cell r="E11">
            <v>1647</v>
          </cell>
          <cell r="F11">
            <v>2993</v>
          </cell>
          <cell r="G11">
            <v>7178</v>
          </cell>
          <cell r="H11">
            <v>2543</v>
          </cell>
          <cell r="I11">
            <v>76.98</v>
          </cell>
          <cell r="J11">
            <v>885</v>
          </cell>
          <cell r="K11">
            <v>6454</v>
          </cell>
          <cell r="L11">
            <v>3743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C13">
            <v>0</v>
          </cell>
          <cell r="D13">
            <v>669</v>
          </cell>
          <cell r="E13">
            <v>0</v>
          </cell>
          <cell r="F13">
            <v>1351</v>
          </cell>
          <cell r="G13">
            <v>2020</v>
          </cell>
          <cell r="H13">
            <v>676</v>
          </cell>
          <cell r="I13">
            <v>9.8800000000000008</v>
          </cell>
          <cell r="J13">
            <v>1128</v>
          </cell>
          <cell r="K13">
            <v>1988</v>
          </cell>
          <cell r="L13">
            <v>1232</v>
          </cell>
        </row>
        <row r="14">
          <cell r="C14">
            <v>2343</v>
          </cell>
          <cell r="D14">
            <v>0</v>
          </cell>
          <cell r="E14">
            <v>1146</v>
          </cell>
          <cell r="F14">
            <v>0</v>
          </cell>
          <cell r="G14">
            <v>3489</v>
          </cell>
          <cell r="H14">
            <v>2351</v>
          </cell>
          <cell r="I14">
            <v>27.99</v>
          </cell>
          <cell r="J14">
            <v>1492</v>
          </cell>
          <cell r="K14">
            <v>3303</v>
          </cell>
          <cell r="L14">
            <v>1916</v>
          </cell>
        </row>
        <row r="15">
          <cell r="C15">
            <v>0</v>
          </cell>
          <cell r="D15">
            <v>2864</v>
          </cell>
          <cell r="E15">
            <v>0</v>
          </cell>
          <cell r="F15">
            <v>2399</v>
          </cell>
          <cell r="G15">
            <v>5263</v>
          </cell>
          <cell r="H15">
            <v>2895</v>
          </cell>
          <cell r="I15">
            <v>45.44</v>
          </cell>
          <cell r="J15">
            <v>999</v>
          </cell>
          <cell r="K15">
            <v>5164</v>
          </cell>
          <cell r="L15">
            <v>2840</v>
          </cell>
        </row>
        <row r="16">
          <cell r="C16">
            <v>0</v>
          </cell>
          <cell r="D16">
            <v>947</v>
          </cell>
          <cell r="E16">
            <v>0</v>
          </cell>
          <cell r="F16">
            <v>1080</v>
          </cell>
          <cell r="G16">
            <v>2027</v>
          </cell>
          <cell r="H16">
            <v>947</v>
          </cell>
          <cell r="I16">
            <v>30.37</v>
          </cell>
          <cell r="J16">
            <v>825</v>
          </cell>
          <cell r="K16">
            <v>1856</v>
          </cell>
          <cell r="L16">
            <v>1076</v>
          </cell>
        </row>
        <row r="17">
          <cell r="C17">
            <v>0</v>
          </cell>
          <cell r="D17">
            <v>2732</v>
          </cell>
          <cell r="E17">
            <v>1162</v>
          </cell>
          <cell r="F17">
            <v>4539</v>
          </cell>
          <cell r="G17">
            <v>8433</v>
          </cell>
          <cell r="H17">
            <v>3904</v>
          </cell>
          <cell r="I17">
            <v>74.59</v>
          </cell>
          <cell r="J17">
            <v>1444</v>
          </cell>
          <cell r="K17">
            <v>5541</v>
          </cell>
          <cell r="L17">
            <v>3214</v>
          </cell>
        </row>
        <row r="18">
          <cell r="C18">
            <v>1665</v>
          </cell>
          <cell r="D18">
            <v>0</v>
          </cell>
          <cell r="E18">
            <v>2498</v>
          </cell>
          <cell r="F18">
            <v>2127</v>
          </cell>
          <cell r="G18">
            <v>6290</v>
          </cell>
          <cell r="H18">
            <v>4163</v>
          </cell>
          <cell r="I18">
            <v>26.78</v>
          </cell>
          <cell r="J18">
            <v>1407</v>
          </cell>
          <cell r="K18">
            <v>5410</v>
          </cell>
          <cell r="L18">
            <v>3138</v>
          </cell>
        </row>
        <row r="19">
          <cell r="C19">
            <v>0</v>
          </cell>
          <cell r="D19">
            <v>0</v>
          </cell>
          <cell r="E19">
            <v>400</v>
          </cell>
          <cell r="F19">
            <v>2854</v>
          </cell>
          <cell r="G19">
            <v>3254</v>
          </cell>
          <cell r="H19">
            <v>1826</v>
          </cell>
          <cell r="I19">
            <v>25.88</v>
          </cell>
          <cell r="J19">
            <v>1089</v>
          </cell>
          <cell r="K19">
            <v>2865</v>
          </cell>
          <cell r="L19">
            <v>1662</v>
          </cell>
        </row>
        <row r="20">
          <cell r="C20">
            <v>0</v>
          </cell>
          <cell r="D20">
            <v>489</v>
          </cell>
          <cell r="E20">
            <v>0</v>
          </cell>
          <cell r="F20">
            <v>730</v>
          </cell>
          <cell r="G20">
            <v>1219</v>
          </cell>
          <cell r="H20">
            <v>495</v>
          </cell>
          <cell r="I20">
            <v>10.25</v>
          </cell>
          <cell r="J20">
            <v>251</v>
          </cell>
          <cell r="K20">
            <v>914</v>
          </cell>
          <cell r="L20">
            <v>530</v>
          </cell>
        </row>
        <row r="21">
          <cell r="C21">
            <v>265</v>
          </cell>
          <cell r="D21">
            <v>3535</v>
          </cell>
          <cell r="E21">
            <v>2649</v>
          </cell>
          <cell r="F21">
            <v>6224</v>
          </cell>
          <cell r="G21">
            <v>12673</v>
          </cell>
          <cell r="H21">
            <v>3814</v>
          </cell>
          <cell r="I21">
            <v>98.42</v>
          </cell>
          <cell r="J21">
            <v>3372</v>
          </cell>
          <cell r="K21">
            <v>12151</v>
          </cell>
          <cell r="L21">
            <v>7351</v>
          </cell>
        </row>
        <row r="22">
          <cell r="C22">
            <v>0</v>
          </cell>
          <cell r="D22">
            <v>277</v>
          </cell>
          <cell r="E22">
            <v>0</v>
          </cell>
          <cell r="F22">
            <v>1368</v>
          </cell>
          <cell r="G22">
            <v>1645</v>
          </cell>
          <cell r="H22">
            <v>277</v>
          </cell>
          <cell r="I22">
            <v>23.45</v>
          </cell>
          <cell r="J22">
            <v>614</v>
          </cell>
          <cell r="K22">
            <v>1370</v>
          </cell>
          <cell r="L22">
            <v>849</v>
          </cell>
        </row>
        <row r="23">
          <cell r="C23">
            <v>462</v>
          </cell>
          <cell r="D23">
            <v>0</v>
          </cell>
          <cell r="E23">
            <v>1461</v>
          </cell>
          <cell r="F23">
            <v>0</v>
          </cell>
          <cell r="G23">
            <v>1923</v>
          </cell>
          <cell r="H23">
            <v>470</v>
          </cell>
          <cell r="I23">
            <v>24.94</v>
          </cell>
          <cell r="J23">
            <v>295</v>
          </cell>
          <cell r="K23">
            <v>919</v>
          </cell>
          <cell r="L23">
            <v>533</v>
          </cell>
        </row>
        <row r="24">
          <cell r="C24">
            <v>218</v>
          </cell>
          <cell r="D24">
            <v>0</v>
          </cell>
          <cell r="E24">
            <v>1076</v>
          </cell>
          <cell r="F24">
            <v>0</v>
          </cell>
          <cell r="G24">
            <v>1294</v>
          </cell>
          <cell r="H24">
            <v>883</v>
          </cell>
          <cell r="I24">
            <v>20.25</v>
          </cell>
          <cell r="J24">
            <v>511</v>
          </cell>
          <cell r="K24">
            <v>790</v>
          </cell>
          <cell r="L24">
            <v>458</v>
          </cell>
        </row>
        <row r="25">
          <cell r="C25">
            <v>0</v>
          </cell>
          <cell r="D25">
            <v>94</v>
          </cell>
          <cell r="E25">
            <v>0</v>
          </cell>
          <cell r="F25">
            <v>511</v>
          </cell>
          <cell r="G25">
            <v>605</v>
          </cell>
          <cell r="H25">
            <v>94</v>
          </cell>
          <cell r="I25">
            <v>11.67</v>
          </cell>
          <cell r="J25">
            <v>7</v>
          </cell>
          <cell r="K25">
            <v>603</v>
          </cell>
          <cell r="L25">
            <v>371</v>
          </cell>
        </row>
        <row r="26">
          <cell r="C26">
            <v>0</v>
          </cell>
          <cell r="D26">
            <v>1424</v>
          </cell>
          <cell r="E26">
            <v>0</v>
          </cell>
          <cell r="F26">
            <v>945</v>
          </cell>
          <cell r="G26">
            <v>2369</v>
          </cell>
          <cell r="H26">
            <v>1424</v>
          </cell>
          <cell r="I26">
            <v>27.09</v>
          </cell>
          <cell r="J26">
            <v>1141</v>
          </cell>
          <cell r="K26">
            <v>2247</v>
          </cell>
          <cell r="L26">
            <v>1472</v>
          </cell>
        </row>
        <row r="27">
          <cell r="C27">
            <v>300</v>
          </cell>
          <cell r="D27">
            <v>400</v>
          </cell>
          <cell r="E27">
            <v>5339</v>
          </cell>
          <cell r="F27">
            <v>1324</v>
          </cell>
          <cell r="G27">
            <v>7363</v>
          </cell>
          <cell r="H27">
            <v>803</v>
          </cell>
          <cell r="I27">
            <v>30.65</v>
          </cell>
          <cell r="J27">
            <v>1609</v>
          </cell>
          <cell r="K27">
            <v>5561</v>
          </cell>
          <cell r="L27">
            <v>3226</v>
          </cell>
        </row>
        <row r="28">
          <cell r="C28">
            <v>1464</v>
          </cell>
          <cell r="D28">
            <v>0</v>
          </cell>
          <cell r="E28">
            <v>1012</v>
          </cell>
          <cell r="F28">
            <v>0</v>
          </cell>
          <cell r="G28">
            <v>2476</v>
          </cell>
          <cell r="H28">
            <v>1465</v>
          </cell>
          <cell r="I28">
            <v>24.29</v>
          </cell>
          <cell r="J28">
            <v>853</v>
          </cell>
          <cell r="K28">
            <v>2269</v>
          </cell>
          <cell r="L28">
            <v>1316</v>
          </cell>
        </row>
        <row r="29">
          <cell r="C29">
            <v>0</v>
          </cell>
          <cell r="D29">
            <v>210</v>
          </cell>
          <cell r="E29">
            <v>0</v>
          </cell>
          <cell r="F29">
            <v>175</v>
          </cell>
          <cell r="G29">
            <v>385</v>
          </cell>
          <cell r="H29">
            <v>210</v>
          </cell>
          <cell r="I29">
            <v>3.33</v>
          </cell>
          <cell r="J29">
            <v>77</v>
          </cell>
          <cell r="K29">
            <v>375</v>
          </cell>
          <cell r="L29">
            <v>218</v>
          </cell>
        </row>
        <row r="30">
          <cell r="C30">
            <v>0</v>
          </cell>
          <cell r="D30">
            <v>809</v>
          </cell>
          <cell r="E30">
            <v>0</v>
          </cell>
          <cell r="F30">
            <v>31</v>
          </cell>
          <cell r="G30">
            <v>840</v>
          </cell>
          <cell r="H30">
            <v>813</v>
          </cell>
          <cell r="I30">
            <v>3.46</v>
          </cell>
          <cell r="J30">
            <v>63</v>
          </cell>
          <cell r="K30">
            <v>832</v>
          </cell>
          <cell r="L30">
            <v>483</v>
          </cell>
        </row>
        <row r="31">
          <cell r="C31">
            <v>0</v>
          </cell>
          <cell r="D31">
            <v>335</v>
          </cell>
          <cell r="E31">
            <v>0</v>
          </cell>
          <cell r="F31">
            <v>156</v>
          </cell>
          <cell r="G31">
            <v>491</v>
          </cell>
          <cell r="H31">
            <v>335</v>
          </cell>
          <cell r="I31">
            <v>11.75</v>
          </cell>
          <cell r="J31">
            <v>71</v>
          </cell>
          <cell r="K31">
            <v>474</v>
          </cell>
          <cell r="L31">
            <v>289</v>
          </cell>
        </row>
        <row r="32">
          <cell r="C32">
            <v>0</v>
          </cell>
          <cell r="D32">
            <v>2250</v>
          </cell>
          <cell r="E32">
            <v>0</v>
          </cell>
          <cell r="F32">
            <v>781</v>
          </cell>
          <cell r="G32">
            <v>3031</v>
          </cell>
          <cell r="H32">
            <v>2250</v>
          </cell>
          <cell r="I32">
            <v>37.200000000000003</v>
          </cell>
          <cell r="J32">
            <v>13</v>
          </cell>
          <cell r="K32">
            <v>2931</v>
          </cell>
          <cell r="L32">
            <v>1817</v>
          </cell>
        </row>
        <row r="33">
          <cell r="C33">
            <v>253</v>
          </cell>
          <cell r="D33">
            <v>0</v>
          </cell>
          <cell r="E33">
            <v>1255</v>
          </cell>
          <cell r="F33">
            <v>0</v>
          </cell>
          <cell r="G33">
            <v>1508</v>
          </cell>
          <cell r="H33">
            <v>844</v>
          </cell>
          <cell r="I33">
            <v>15.29</v>
          </cell>
          <cell r="J33">
            <v>174</v>
          </cell>
          <cell r="K33">
            <v>1293</v>
          </cell>
          <cell r="L33">
            <v>750</v>
          </cell>
        </row>
        <row r="34">
          <cell r="C34">
            <v>16465</v>
          </cell>
          <cell r="D34">
            <v>36868</v>
          </cell>
          <cell r="E34">
            <v>37117</v>
          </cell>
          <cell r="F34">
            <v>92011</v>
          </cell>
          <cell r="G34">
            <v>182461</v>
          </cell>
          <cell r="H34">
            <v>70303</v>
          </cell>
          <cell r="I34">
            <v>1790.1200000000003</v>
          </cell>
          <cell r="J34">
            <v>44090</v>
          </cell>
          <cell r="K34">
            <v>161625</v>
          </cell>
          <cell r="L34">
            <v>94436</v>
          </cell>
        </row>
      </sheetData>
      <sheetData sheetId="24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C6">
            <v>0</v>
          </cell>
          <cell r="D6">
            <v>171</v>
          </cell>
          <cell r="E6">
            <v>0</v>
          </cell>
          <cell r="F6">
            <v>10750</v>
          </cell>
          <cell r="G6">
            <v>10921</v>
          </cell>
          <cell r="H6">
            <v>6843</v>
          </cell>
          <cell r="I6">
            <v>896.73</v>
          </cell>
          <cell r="J6">
            <v>2384</v>
          </cell>
          <cell r="K6">
            <v>6417</v>
          </cell>
          <cell r="L6">
            <v>3209</v>
          </cell>
        </row>
        <row r="7">
          <cell r="C7">
            <v>0</v>
          </cell>
          <cell r="D7">
            <v>1</v>
          </cell>
          <cell r="E7">
            <v>0</v>
          </cell>
          <cell r="F7">
            <v>960</v>
          </cell>
          <cell r="G7">
            <v>961</v>
          </cell>
          <cell r="H7">
            <v>768</v>
          </cell>
          <cell r="I7">
            <v>34.340000000000003</v>
          </cell>
          <cell r="J7">
            <v>132</v>
          </cell>
          <cell r="K7">
            <v>339</v>
          </cell>
          <cell r="L7">
            <v>170</v>
          </cell>
        </row>
        <row r="8">
          <cell r="C8">
            <v>0</v>
          </cell>
          <cell r="D8">
            <v>128</v>
          </cell>
          <cell r="E8">
            <v>0</v>
          </cell>
          <cell r="F8">
            <v>1296</v>
          </cell>
          <cell r="G8">
            <v>1424</v>
          </cell>
          <cell r="H8">
            <v>1044</v>
          </cell>
          <cell r="I8">
            <v>60.78</v>
          </cell>
          <cell r="J8">
            <v>113</v>
          </cell>
          <cell r="K8">
            <v>755</v>
          </cell>
          <cell r="L8">
            <v>378</v>
          </cell>
        </row>
        <row r="9">
          <cell r="C9">
            <v>0</v>
          </cell>
          <cell r="D9">
            <v>317</v>
          </cell>
          <cell r="E9">
            <v>0</v>
          </cell>
          <cell r="F9">
            <v>861</v>
          </cell>
          <cell r="G9">
            <v>1178</v>
          </cell>
          <cell r="H9">
            <v>1132</v>
          </cell>
          <cell r="I9">
            <v>23.21</v>
          </cell>
          <cell r="J9">
            <v>155</v>
          </cell>
          <cell r="K9">
            <v>686</v>
          </cell>
          <cell r="L9">
            <v>343</v>
          </cell>
        </row>
        <row r="10">
          <cell r="C10">
            <v>0</v>
          </cell>
          <cell r="D10">
            <v>62</v>
          </cell>
          <cell r="E10">
            <v>0</v>
          </cell>
          <cell r="F10">
            <v>190</v>
          </cell>
          <cell r="G10">
            <v>252</v>
          </cell>
          <cell r="H10">
            <v>102</v>
          </cell>
          <cell r="I10">
            <v>13.51</v>
          </cell>
          <cell r="J10">
            <v>63</v>
          </cell>
          <cell r="K10">
            <v>67</v>
          </cell>
          <cell r="L10">
            <v>34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C14">
            <v>0</v>
          </cell>
          <cell r="D14">
            <v>204</v>
          </cell>
          <cell r="E14">
            <v>0</v>
          </cell>
          <cell r="F14">
            <v>599</v>
          </cell>
          <cell r="G14">
            <v>803</v>
          </cell>
          <cell r="H14">
            <v>586</v>
          </cell>
          <cell r="I14">
            <v>16.27</v>
          </cell>
          <cell r="J14">
            <v>88</v>
          </cell>
          <cell r="K14">
            <v>415</v>
          </cell>
          <cell r="L14">
            <v>208</v>
          </cell>
        </row>
        <row r="15">
          <cell r="C15">
            <v>0</v>
          </cell>
          <cell r="D15">
            <v>23</v>
          </cell>
          <cell r="E15">
            <v>0</v>
          </cell>
          <cell r="F15">
            <v>188</v>
          </cell>
          <cell r="G15">
            <v>211</v>
          </cell>
          <cell r="H15">
            <v>258</v>
          </cell>
          <cell r="I15">
            <v>26.41</v>
          </cell>
          <cell r="J15">
            <v>7</v>
          </cell>
          <cell r="K15">
            <v>261</v>
          </cell>
          <cell r="L15">
            <v>131</v>
          </cell>
        </row>
        <row r="16">
          <cell r="C16">
            <v>0</v>
          </cell>
          <cell r="D16">
            <v>212</v>
          </cell>
          <cell r="E16">
            <v>0</v>
          </cell>
          <cell r="F16">
            <v>1203</v>
          </cell>
          <cell r="G16">
            <v>1415</v>
          </cell>
          <cell r="H16">
            <v>931</v>
          </cell>
          <cell r="I16">
            <v>34.17</v>
          </cell>
          <cell r="J16">
            <v>52</v>
          </cell>
          <cell r="K16">
            <v>1026</v>
          </cell>
          <cell r="L16">
            <v>513</v>
          </cell>
        </row>
        <row r="17">
          <cell r="C17">
            <v>0</v>
          </cell>
          <cell r="D17">
            <v>56</v>
          </cell>
          <cell r="E17">
            <v>0</v>
          </cell>
          <cell r="F17">
            <v>996</v>
          </cell>
          <cell r="G17">
            <v>1052</v>
          </cell>
          <cell r="H17">
            <v>1010</v>
          </cell>
          <cell r="I17">
            <v>33.24</v>
          </cell>
          <cell r="J17">
            <v>328</v>
          </cell>
          <cell r="K17">
            <v>681</v>
          </cell>
          <cell r="L17">
            <v>341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793</v>
          </cell>
          <cell r="G19">
            <v>793</v>
          </cell>
          <cell r="H19">
            <v>431</v>
          </cell>
          <cell r="I19">
            <v>30.86</v>
          </cell>
          <cell r="J19">
            <v>93</v>
          </cell>
          <cell r="K19">
            <v>331</v>
          </cell>
          <cell r="L19">
            <v>166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C23">
            <v>0</v>
          </cell>
          <cell r="D23">
            <v>260</v>
          </cell>
          <cell r="E23">
            <v>0</v>
          </cell>
          <cell r="F23">
            <v>2479</v>
          </cell>
          <cell r="G23">
            <v>2739</v>
          </cell>
          <cell r="H23">
            <v>681</v>
          </cell>
          <cell r="I23">
            <v>37.6</v>
          </cell>
          <cell r="J23">
            <v>175</v>
          </cell>
          <cell r="K23">
            <v>907</v>
          </cell>
          <cell r="L23">
            <v>454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C26">
            <v>0</v>
          </cell>
          <cell r="D26">
            <v>1</v>
          </cell>
          <cell r="E26">
            <v>0</v>
          </cell>
          <cell r="F26">
            <v>222</v>
          </cell>
          <cell r="G26">
            <v>223</v>
          </cell>
          <cell r="H26">
            <v>112</v>
          </cell>
          <cell r="I26">
            <v>21.7</v>
          </cell>
          <cell r="J26">
            <v>17</v>
          </cell>
          <cell r="K26">
            <v>192</v>
          </cell>
          <cell r="L26">
            <v>96</v>
          </cell>
        </row>
        <row r="27">
          <cell r="C27">
            <v>0</v>
          </cell>
          <cell r="D27">
            <v>104</v>
          </cell>
          <cell r="E27">
            <v>0</v>
          </cell>
          <cell r="F27">
            <v>963</v>
          </cell>
          <cell r="G27">
            <v>1067</v>
          </cell>
          <cell r="H27">
            <v>1129</v>
          </cell>
          <cell r="I27">
            <v>17.899999999999999</v>
          </cell>
          <cell r="J27">
            <v>151</v>
          </cell>
          <cell r="K27">
            <v>381</v>
          </cell>
          <cell r="L27">
            <v>191</v>
          </cell>
        </row>
        <row r="28">
          <cell r="C28">
            <v>0</v>
          </cell>
          <cell r="D28">
            <v>85</v>
          </cell>
          <cell r="E28">
            <v>0</v>
          </cell>
          <cell r="F28">
            <v>738</v>
          </cell>
          <cell r="G28">
            <v>823</v>
          </cell>
          <cell r="H28">
            <v>721</v>
          </cell>
          <cell r="I28">
            <v>18.899999999999999</v>
          </cell>
          <cell r="J28">
            <v>24</v>
          </cell>
          <cell r="K28">
            <v>318</v>
          </cell>
          <cell r="L28">
            <v>159</v>
          </cell>
        </row>
        <row r="29">
          <cell r="C29">
            <v>0</v>
          </cell>
          <cell r="D29">
            <v>17</v>
          </cell>
          <cell r="E29">
            <v>0</v>
          </cell>
          <cell r="F29">
            <v>329</v>
          </cell>
          <cell r="G29">
            <v>346</v>
          </cell>
          <cell r="H29">
            <v>206</v>
          </cell>
          <cell r="I29">
            <v>58.62</v>
          </cell>
          <cell r="J29">
            <v>30</v>
          </cell>
          <cell r="K29">
            <v>148</v>
          </cell>
          <cell r="L29">
            <v>74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808</v>
          </cell>
          <cell r="G30">
            <v>808</v>
          </cell>
          <cell r="H30">
            <v>162</v>
          </cell>
          <cell r="I30">
            <v>24.75</v>
          </cell>
          <cell r="J30">
            <v>272</v>
          </cell>
          <cell r="K30">
            <v>561</v>
          </cell>
          <cell r="L30">
            <v>281</v>
          </cell>
        </row>
        <row r="31">
          <cell r="C31">
            <v>0</v>
          </cell>
          <cell r="D31">
            <v>2</v>
          </cell>
          <cell r="E31">
            <v>0</v>
          </cell>
          <cell r="F31">
            <v>106</v>
          </cell>
          <cell r="G31">
            <v>108</v>
          </cell>
          <cell r="H31">
            <v>98</v>
          </cell>
          <cell r="I31">
            <v>18.739999999999998</v>
          </cell>
          <cell r="J31">
            <v>4</v>
          </cell>
          <cell r="K31">
            <v>153</v>
          </cell>
          <cell r="L31">
            <v>71</v>
          </cell>
        </row>
        <row r="32">
          <cell r="C32">
            <v>0</v>
          </cell>
          <cell r="D32">
            <v>12</v>
          </cell>
          <cell r="E32">
            <v>0</v>
          </cell>
          <cell r="F32">
            <v>368</v>
          </cell>
          <cell r="G32">
            <v>380</v>
          </cell>
          <cell r="H32">
            <v>117</v>
          </cell>
          <cell r="I32">
            <v>9.6199999999999992</v>
          </cell>
          <cell r="J32">
            <v>110</v>
          </cell>
          <cell r="K32">
            <v>140</v>
          </cell>
          <cell r="L32">
            <v>70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C34">
            <v>0</v>
          </cell>
          <cell r="D34">
            <v>1655</v>
          </cell>
          <cell r="E34">
            <v>0</v>
          </cell>
          <cell r="F34">
            <v>23849</v>
          </cell>
          <cell r="G34">
            <v>25504</v>
          </cell>
          <cell r="H34">
            <v>16331</v>
          </cell>
          <cell r="I34">
            <v>1377.3500000000001</v>
          </cell>
          <cell r="J34">
            <v>4198</v>
          </cell>
          <cell r="K34">
            <v>13778</v>
          </cell>
          <cell r="L34">
            <v>6889</v>
          </cell>
        </row>
      </sheetData>
      <sheetData sheetId="25">
        <row r="4">
          <cell r="C4">
            <v>1478</v>
          </cell>
          <cell r="D4">
            <v>0</v>
          </cell>
          <cell r="E4">
            <v>726</v>
          </cell>
          <cell r="F4">
            <v>0</v>
          </cell>
          <cell r="G4">
            <v>2204</v>
          </cell>
          <cell r="H4">
            <v>705</v>
          </cell>
          <cell r="I4">
            <v>13.99</v>
          </cell>
          <cell r="J4">
            <v>483</v>
          </cell>
          <cell r="K4">
            <v>1452</v>
          </cell>
          <cell r="L4">
            <v>1250</v>
          </cell>
        </row>
        <row r="5">
          <cell r="C5">
            <v>4580</v>
          </cell>
          <cell r="D5">
            <v>0</v>
          </cell>
          <cell r="E5">
            <v>1642</v>
          </cell>
          <cell r="F5">
            <v>0</v>
          </cell>
          <cell r="G5">
            <v>6222</v>
          </cell>
          <cell r="H5">
            <v>1435</v>
          </cell>
          <cell r="I5">
            <v>31.689999999999998</v>
          </cell>
          <cell r="J5">
            <v>2270</v>
          </cell>
          <cell r="K5">
            <v>4562</v>
          </cell>
          <cell r="L5">
            <v>3750</v>
          </cell>
        </row>
        <row r="6">
          <cell r="C6">
            <v>1856</v>
          </cell>
          <cell r="D6">
            <v>11032</v>
          </cell>
          <cell r="E6">
            <v>751</v>
          </cell>
          <cell r="F6">
            <v>5036</v>
          </cell>
          <cell r="G6">
            <v>18675</v>
          </cell>
          <cell r="H6">
            <v>5038</v>
          </cell>
          <cell r="I6">
            <v>101.87</v>
          </cell>
          <cell r="J6">
            <v>6549</v>
          </cell>
          <cell r="K6">
            <v>12699</v>
          </cell>
          <cell r="L6">
            <v>10560</v>
          </cell>
        </row>
        <row r="7">
          <cell r="C7">
            <v>1568</v>
          </cell>
          <cell r="D7">
            <v>1272</v>
          </cell>
          <cell r="E7">
            <v>985</v>
          </cell>
          <cell r="F7">
            <v>1055</v>
          </cell>
          <cell r="G7">
            <v>4880</v>
          </cell>
          <cell r="H7">
            <v>1980</v>
          </cell>
          <cell r="I7">
            <v>15.84</v>
          </cell>
          <cell r="J7">
            <v>1353</v>
          </cell>
          <cell r="K7">
            <v>2829</v>
          </cell>
          <cell r="L7">
            <v>1720</v>
          </cell>
        </row>
        <row r="8">
          <cell r="C8">
            <v>759</v>
          </cell>
          <cell r="D8">
            <v>1072</v>
          </cell>
          <cell r="E8">
            <v>381</v>
          </cell>
          <cell r="F8">
            <v>791</v>
          </cell>
          <cell r="G8">
            <v>3003</v>
          </cell>
          <cell r="H8">
            <v>1060</v>
          </cell>
          <cell r="I8">
            <v>10.68</v>
          </cell>
          <cell r="J8">
            <v>939</v>
          </cell>
          <cell r="K8">
            <v>1812</v>
          </cell>
          <cell r="L8">
            <v>1250</v>
          </cell>
        </row>
        <row r="9">
          <cell r="C9">
            <v>0</v>
          </cell>
          <cell r="D9">
            <v>570</v>
          </cell>
          <cell r="E9">
            <v>0</v>
          </cell>
          <cell r="F9">
            <v>462</v>
          </cell>
          <cell r="G9">
            <v>1032</v>
          </cell>
          <cell r="H9">
            <v>297</v>
          </cell>
          <cell r="I9">
            <v>2.14</v>
          </cell>
          <cell r="J9">
            <v>272</v>
          </cell>
          <cell r="K9">
            <v>537</v>
          </cell>
          <cell r="L9">
            <v>257</v>
          </cell>
        </row>
        <row r="10">
          <cell r="C10">
            <v>0</v>
          </cell>
          <cell r="D10">
            <v>723</v>
          </cell>
          <cell r="E10">
            <v>0</v>
          </cell>
          <cell r="F10">
            <v>408</v>
          </cell>
          <cell r="G10">
            <v>1131</v>
          </cell>
          <cell r="H10">
            <v>342</v>
          </cell>
          <cell r="I10">
            <v>3.33</v>
          </cell>
          <cell r="J10">
            <v>534</v>
          </cell>
          <cell r="K10">
            <v>657</v>
          </cell>
          <cell r="L10">
            <v>343</v>
          </cell>
        </row>
        <row r="11">
          <cell r="C11">
            <v>1057</v>
          </cell>
          <cell r="D11">
            <v>0</v>
          </cell>
          <cell r="E11">
            <v>528</v>
          </cell>
          <cell r="F11">
            <v>0</v>
          </cell>
          <cell r="G11">
            <v>1585</v>
          </cell>
          <cell r="H11">
            <v>526</v>
          </cell>
          <cell r="I11">
            <v>4.0599999999999996</v>
          </cell>
          <cell r="J11">
            <v>514</v>
          </cell>
          <cell r="K11">
            <v>1036</v>
          </cell>
          <cell r="L11">
            <v>520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C13">
            <v>0</v>
          </cell>
          <cell r="D13">
            <v>1159</v>
          </cell>
          <cell r="E13">
            <v>0</v>
          </cell>
          <cell r="F13">
            <v>807</v>
          </cell>
          <cell r="G13">
            <v>1966</v>
          </cell>
          <cell r="H13">
            <v>697</v>
          </cell>
          <cell r="I13">
            <v>7.08</v>
          </cell>
          <cell r="J13">
            <v>480</v>
          </cell>
          <cell r="K13">
            <v>1154</v>
          </cell>
          <cell r="L13">
            <v>672</v>
          </cell>
        </row>
        <row r="14">
          <cell r="C14">
            <v>0</v>
          </cell>
          <cell r="D14">
            <v>402</v>
          </cell>
          <cell r="E14">
            <v>0</v>
          </cell>
          <cell r="F14">
            <v>221</v>
          </cell>
          <cell r="G14">
            <v>623</v>
          </cell>
          <cell r="H14">
            <v>219</v>
          </cell>
          <cell r="I14">
            <v>0.92</v>
          </cell>
          <cell r="J14">
            <v>241</v>
          </cell>
          <cell r="K14">
            <v>358</v>
          </cell>
          <cell r="L14">
            <v>175</v>
          </cell>
        </row>
        <row r="15">
          <cell r="C15">
            <v>0</v>
          </cell>
          <cell r="D15">
            <v>1906</v>
          </cell>
          <cell r="E15">
            <v>0</v>
          </cell>
          <cell r="F15">
            <v>536</v>
          </cell>
          <cell r="G15">
            <v>2442</v>
          </cell>
          <cell r="H15">
            <v>534</v>
          </cell>
          <cell r="I15">
            <v>2.78</v>
          </cell>
          <cell r="J15">
            <v>1567</v>
          </cell>
          <cell r="K15">
            <v>1895</v>
          </cell>
          <cell r="L15">
            <v>1620</v>
          </cell>
        </row>
        <row r="16">
          <cell r="C16">
            <v>0</v>
          </cell>
          <cell r="D16">
            <v>2123</v>
          </cell>
          <cell r="E16">
            <v>0</v>
          </cell>
          <cell r="F16">
            <v>840</v>
          </cell>
          <cell r="G16">
            <v>2963</v>
          </cell>
          <cell r="H16">
            <v>821</v>
          </cell>
          <cell r="I16">
            <v>13.29</v>
          </cell>
          <cell r="J16">
            <v>1150</v>
          </cell>
          <cell r="K16">
            <v>2112</v>
          </cell>
          <cell r="L16">
            <v>1011</v>
          </cell>
        </row>
        <row r="17">
          <cell r="C17">
            <v>1411</v>
          </cell>
          <cell r="D17">
            <v>2456</v>
          </cell>
          <cell r="E17">
            <v>1001</v>
          </cell>
          <cell r="F17">
            <v>1481</v>
          </cell>
          <cell r="G17">
            <v>6349</v>
          </cell>
          <cell r="H17">
            <v>2285</v>
          </cell>
          <cell r="I17">
            <v>21.18</v>
          </cell>
          <cell r="J17">
            <v>1892</v>
          </cell>
          <cell r="K17">
            <v>3453</v>
          </cell>
          <cell r="L17">
            <v>2520</v>
          </cell>
        </row>
        <row r="18">
          <cell r="C18">
            <v>0</v>
          </cell>
          <cell r="D18">
            <v>831</v>
          </cell>
          <cell r="E18">
            <v>0</v>
          </cell>
          <cell r="F18">
            <v>438</v>
          </cell>
          <cell r="G18">
            <v>1269</v>
          </cell>
          <cell r="H18">
            <v>395</v>
          </cell>
          <cell r="I18">
            <v>3.14</v>
          </cell>
          <cell r="J18">
            <v>583</v>
          </cell>
          <cell r="K18">
            <v>778</v>
          </cell>
          <cell r="L18">
            <v>457</v>
          </cell>
        </row>
        <row r="19">
          <cell r="C19">
            <v>0</v>
          </cell>
          <cell r="D19">
            <v>732</v>
          </cell>
          <cell r="E19">
            <v>0</v>
          </cell>
          <cell r="F19">
            <v>375</v>
          </cell>
          <cell r="G19">
            <v>1107</v>
          </cell>
          <cell r="H19">
            <v>352</v>
          </cell>
          <cell r="I19">
            <v>1.89</v>
          </cell>
          <cell r="J19">
            <v>460</v>
          </cell>
          <cell r="K19">
            <v>731</v>
          </cell>
          <cell r="L19">
            <v>528</v>
          </cell>
        </row>
        <row r="20">
          <cell r="C20">
            <v>0</v>
          </cell>
          <cell r="D20">
            <v>565</v>
          </cell>
          <cell r="E20">
            <v>0</v>
          </cell>
          <cell r="F20">
            <v>195</v>
          </cell>
          <cell r="G20">
            <v>760</v>
          </cell>
          <cell r="H20">
            <v>195</v>
          </cell>
          <cell r="I20">
            <v>1.06</v>
          </cell>
          <cell r="J20">
            <v>462</v>
          </cell>
          <cell r="K20">
            <v>563</v>
          </cell>
          <cell r="L20">
            <v>267</v>
          </cell>
        </row>
        <row r="21">
          <cell r="C21">
            <v>388</v>
          </cell>
          <cell r="D21">
            <v>0</v>
          </cell>
          <cell r="E21">
            <v>139</v>
          </cell>
          <cell r="F21">
            <v>0</v>
          </cell>
          <cell r="G21">
            <v>527</v>
          </cell>
          <cell r="H21">
            <v>132</v>
          </cell>
          <cell r="I21">
            <v>2.86</v>
          </cell>
          <cell r="J21">
            <v>315</v>
          </cell>
          <cell r="K21">
            <v>387</v>
          </cell>
          <cell r="L21">
            <v>179</v>
          </cell>
        </row>
        <row r="22">
          <cell r="C22">
            <v>872</v>
          </cell>
          <cell r="D22">
            <v>0</v>
          </cell>
          <cell r="E22">
            <v>87</v>
          </cell>
          <cell r="F22">
            <v>0</v>
          </cell>
          <cell r="G22">
            <v>959</v>
          </cell>
          <cell r="H22">
            <v>86</v>
          </cell>
          <cell r="I22">
            <v>2.77</v>
          </cell>
          <cell r="J22">
            <v>534</v>
          </cell>
          <cell r="K22">
            <v>872</v>
          </cell>
          <cell r="L22">
            <v>523</v>
          </cell>
        </row>
        <row r="23">
          <cell r="C23">
            <v>734</v>
          </cell>
          <cell r="D23">
            <v>0</v>
          </cell>
          <cell r="E23">
            <v>598</v>
          </cell>
          <cell r="F23">
            <v>0</v>
          </cell>
          <cell r="G23">
            <v>1332</v>
          </cell>
          <cell r="H23">
            <v>570</v>
          </cell>
          <cell r="I23">
            <v>3.31</v>
          </cell>
          <cell r="J23">
            <v>428</v>
          </cell>
          <cell r="K23">
            <v>704</v>
          </cell>
          <cell r="L23">
            <v>520</v>
          </cell>
        </row>
        <row r="24">
          <cell r="C24">
            <v>997</v>
          </cell>
          <cell r="D24">
            <v>683</v>
          </cell>
          <cell r="E24">
            <v>569</v>
          </cell>
          <cell r="F24">
            <v>591</v>
          </cell>
          <cell r="G24">
            <v>2840</v>
          </cell>
          <cell r="H24">
            <v>1116</v>
          </cell>
          <cell r="I24">
            <v>5.16</v>
          </cell>
          <cell r="J24">
            <v>908</v>
          </cell>
          <cell r="K24">
            <v>1676</v>
          </cell>
          <cell r="L24">
            <v>975</v>
          </cell>
        </row>
        <row r="25">
          <cell r="C25">
            <v>0</v>
          </cell>
          <cell r="D25">
            <v>366</v>
          </cell>
          <cell r="E25">
            <v>0</v>
          </cell>
          <cell r="F25">
            <v>226</v>
          </cell>
          <cell r="G25">
            <v>592</v>
          </cell>
          <cell r="H25">
            <v>226</v>
          </cell>
          <cell r="I25">
            <v>2.11</v>
          </cell>
          <cell r="J25">
            <v>247</v>
          </cell>
          <cell r="K25">
            <v>363</v>
          </cell>
          <cell r="L25">
            <v>175</v>
          </cell>
        </row>
        <row r="26">
          <cell r="C26">
            <v>0</v>
          </cell>
          <cell r="D26">
            <v>2084</v>
          </cell>
          <cell r="E26">
            <v>0</v>
          </cell>
          <cell r="F26">
            <v>1424</v>
          </cell>
          <cell r="G26">
            <v>3508</v>
          </cell>
          <cell r="H26">
            <v>1411</v>
          </cell>
          <cell r="I26">
            <v>2.62</v>
          </cell>
          <cell r="J26">
            <v>1754</v>
          </cell>
          <cell r="K26">
            <v>2063</v>
          </cell>
          <cell r="L26">
            <v>1750</v>
          </cell>
        </row>
        <row r="27">
          <cell r="C27">
            <v>0</v>
          </cell>
          <cell r="D27">
            <v>835</v>
          </cell>
          <cell r="E27">
            <v>0</v>
          </cell>
          <cell r="F27">
            <v>608</v>
          </cell>
          <cell r="G27">
            <v>1443</v>
          </cell>
          <cell r="H27">
            <v>579</v>
          </cell>
          <cell r="I27">
            <v>3.43</v>
          </cell>
          <cell r="J27">
            <v>364</v>
          </cell>
          <cell r="K27">
            <v>833</v>
          </cell>
          <cell r="L27">
            <v>523</v>
          </cell>
        </row>
        <row r="28">
          <cell r="C28">
            <v>574</v>
          </cell>
          <cell r="D28">
            <v>0</v>
          </cell>
          <cell r="E28">
            <v>210</v>
          </cell>
          <cell r="F28">
            <v>0</v>
          </cell>
          <cell r="G28">
            <v>784</v>
          </cell>
          <cell r="H28">
            <v>176</v>
          </cell>
          <cell r="I28">
            <v>6.33</v>
          </cell>
          <cell r="J28">
            <v>220</v>
          </cell>
          <cell r="K28">
            <v>570</v>
          </cell>
          <cell r="L28">
            <v>275</v>
          </cell>
        </row>
        <row r="29">
          <cell r="C29">
            <v>0</v>
          </cell>
          <cell r="D29">
            <v>630</v>
          </cell>
          <cell r="E29">
            <v>0</v>
          </cell>
          <cell r="F29">
            <v>95</v>
          </cell>
          <cell r="G29">
            <v>725</v>
          </cell>
          <cell r="H29">
            <v>95</v>
          </cell>
          <cell r="I29">
            <v>3.03</v>
          </cell>
          <cell r="J29">
            <v>470</v>
          </cell>
          <cell r="K29">
            <v>628</v>
          </cell>
          <cell r="L29">
            <v>356</v>
          </cell>
        </row>
        <row r="30">
          <cell r="C30">
            <v>810</v>
          </cell>
          <cell r="D30">
            <v>794</v>
          </cell>
          <cell r="E30">
            <v>644</v>
          </cell>
          <cell r="F30">
            <v>650</v>
          </cell>
          <cell r="G30">
            <v>2898</v>
          </cell>
          <cell r="H30">
            <v>1283</v>
          </cell>
          <cell r="I30">
            <v>6.73</v>
          </cell>
          <cell r="J30">
            <v>984</v>
          </cell>
          <cell r="K30">
            <v>1589</v>
          </cell>
          <cell r="L30">
            <v>1201</v>
          </cell>
        </row>
        <row r="31">
          <cell r="C31">
            <v>821</v>
          </cell>
          <cell r="D31">
            <v>377</v>
          </cell>
          <cell r="E31">
            <v>172</v>
          </cell>
          <cell r="F31">
            <v>158</v>
          </cell>
          <cell r="G31">
            <v>1528</v>
          </cell>
          <cell r="H31">
            <v>328</v>
          </cell>
          <cell r="I31">
            <v>4.0999999999999996</v>
          </cell>
          <cell r="J31">
            <v>716</v>
          </cell>
          <cell r="K31">
            <v>1195</v>
          </cell>
          <cell r="L31">
            <v>752</v>
          </cell>
        </row>
        <row r="32">
          <cell r="C32">
            <v>1538</v>
          </cell>
          <cell r="D32">
            <v>0</v>
          </cell>
          <cell r="E32">
            <v>1219</v>
          </cell>
          <cell r="F32">
            <v>0</v>
          </cell>
          <cell r="G32">
            <v>2757</v>
          </cell>
          <cell r="H32">
            <v>1216</v>
          </cell>
          <cell r="I32">
            <v>4.71</v>
          </cell>
          <cell r="J32">
            <v>918</v>
          </cell>
          <cell r="K32">
            <v>1516</v>
          </cell>
          <cell r="L32">
            <v>1232</v>
          </cell>
        </row>
        <row r="33">
          <cell r="C33">
            <v>302</v>
          </cell>
          <cell r="D33">
            <v>0</v>
          </cell>
          <cell r="E33">
            <v>117</v>
          </cell>
          <cell r="F33">
            <v>0</v>
          </cell>
          <cell r="G33">
            <v>419</v>
          </cell>
          <cell r="H33">
            <v>117</v>
          </cell>
          <cell r="I33">
            <v>0.99</v>
          </cell>
          <cell r="J33">
            <v>44</v>
          </cell>
          <cell r="K33">
            <v>298</v>
          </cell>
          <cell r="L33">
            <v>157</v>
          </cell>
        </row>
        <row r="34">
          <cell r="C34">
            <v>19745</v>
          </cell>
          <cell r="D34">
            <v>30612</v>
          </cell>
          <cell r="E34">
            <v>9769</v>
          </cell>
          <cell r="F34">
            <v>16397</v>
          </cell>
          <cell r="G34">
            <v>76523</v>
          </cell>
          <cell r="H34">
            <v>24216</v>
          </cell>
          <cell r="I34">
            <v>283.09000000000003</v>
          </cell>
          <cell r="J34">
            <v>27651</v>
          </cell>
          <cell r="K34">
            <v>49322</v>
          </cell>
          <cell r="L34">
            <v>35518</v>
          </cell>
        </row>
      </sheetData>
      <sheetData sheetId="26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C6">
            <v>0</v>
          </cell>
          <cell r="D6">
            <v>782</v>
          </cell>
          <cell r="E6">
            <v>0</v>
          </cell>
          <cell r="F6">
            <v>1295</v>
          </cell>
          <cell r="G6">
            <v>2077</v>
          </cell>
          <cell r="H6">
            <v>782</v>
          </cell>
          <cell r="I6">
            <v>15.53</v>
          </cell>
          <cell r="J6">
            <v>215</v>
          </cell>
          <cell r="K6">
            <v>2012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C34">
            <v>0</v>
          </cell>
          <cell r="D34">
            <v>782</v>
          </cell>
          <cell r="E34">
            <v>0</v>
          </cell>
          <cell r="F34">
            <v>1295</v>
          </cell>
          <cell r="G34">
            <v>2077</v>
          </cell>
          <cell r="H34">
            <v>782</v>
          </cell>
          <cell r="I34">
            <v>15.53</v>
          </cell>
          <cell r="J34">
            <v>215</v>
          </cell>
          <cell r="K34">
            <v>2012</v>
          </cell>
        </row>
      </sheetData>
      <sheetData sheetId="27">
        <row r="4">
          <cell r="C4">
            <v>0</v>
          </cell>
          <cell r="D4">
            <v>0</v>
          </cell>
          <cell r="E4">
            <v>1124</v>
          </cell>
          <cell r="F4">
            <v>2224</v>
          </cell>
          <cell r="G4">
            <v>3348</v>
          </cell>
          <cell r="H4">
            <v>1475</v>
          </cell>
          <cell r="I4">
            <v>56.325268499999993</v>
          </cell>
          <cell r="J4">
            <v>1247</v>
          </cell>
          <cell r="K4">
            <v>378</v>
          </cell>
          <cell r="L4">
            <v>378</v>
          </cell>
        </row>
        <row r="5">
          <cell r="C5">
            <v>0</v>
          </cell>
          <cell r="D5">
            <v>0</v>
          </cell>
          <cell r="E5">
            <v>815</v>
          </cell>
          <cell r="F5">
            <v>1797</v>
          </cell>
          <cell r="G5">
            <v>2612</v>
          </cell>
          <cell r="H5">
            <v>1449</v>
          </cell>
          <cell r="I5">
            <v>82.009666299999992</v>
          </cell>
          <cell r="J5">
            <v>854</v>
          </cell>
          <cell r="K5">
            <v>340</v>
          </cell>
          <cell r="L5">
            <v>340</v>
          </cell>
        </row>
        <row r="6">
          <cell r="C6">
            <v>0</v>
          </cell>
          <cell r="D6">
            <v>0</v>
          </cell>
          <cell r="E6">
            <v>42</v>
          </cell>
          <cell r="F6">
            <v>10766</v>
          </cell>
          <cell r="G6">
            <v>10808</v>
          </cell>
          <cell r="H6">
            <v>3872</v>
          </cell>
          <cell r="I6">
            <v>295.87755380000004</v>
          </cell>
          <cell r="J6">
            <v>3299</v>
          </cell>
          <cell r="K6">
            <v>2367</v>
          </cell>
          <cell r="L6">
            <v>2367</v>
          </cell>
        </row>
        <row r="7">
          <cell r="C7">
            <v>0</v>
          </cell>
          <cell r="D7">
            <v>0</v>
          </cell>
          <cell r="E7">
            <v>243</v>
          </cell>
          <cell r="F7">
            <v>3403</v>
          </cell>
          <cell r="G7">
            <v>3646</v>
          </cell>
          <cell r="H7">
            <v>847</v>
          </cell>
          <cell r="I7">
            <v>80.4522829</v>
          </cell>
          <cell r="J7">
            <v>1142</v>
          </cell>
          <cell r="K7">
            <v>581</v>
          </cell>
          <cell r="L7">
            <v>581</v>
          </cell>
        </row>
        <row r="8">
          <cell r="C8">
            <v>0</v>
          </cell>
          <cell r="D8">
            <v>0</v>
          </cell>
          <cell r="E8">
            <v>88</v>
          </cell>
          <cell r="F8">
            <v>3054</v>
          </cell>
          <cell r="G8">
            <v>3142</v>
          </cell>
          <cell r="H8">
            <v>745</v>
          </cell>
          <cell r="I8">
            <v>39.054392299999996</v>
          </cell>
          <cell r="J8">
            <v>1155</v>
          </cell>
          <cell r="K8">
            <v>494</v>
          </cell>
          <cell r="L8">
            <v>494</v>
          </cell>
        </row>
        <row r="9">
          <cell r="C9">
            <v>0</v>
          </cell>
          <cell r="D9">
            <v>0</v>
          </cell>
          <cell r="E9">
            <v>1247</v>
          </cell>
          <cell r="F9">
            <v>2872</v>
          </cell>
          <cell r="G9">
            <v>4119</v>
          </cell>
          <cell r="H9">
            <v>790</v>
          </cell>
          <cell r="I9">
            <v>75.594516899999988</v>
          </cell>
          <cell r="J9">
            <v>1723</v>
          </cell>
          <cell r="K9">
            <v>155</v>
          </cell>
          <cell r="L9">
            <v>155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4707</v>
          </cell>
          <cell r="G10">
            <v>4707</v>
          </cell>
          <cell r="H10">
            <v>373</v>
          </cell>
          <cell r="I10">
            <v>56.780895600000008</v>
          </cell>
          <cell r="J10">
            <v>2089</v>
          </cell>
          <cell r="K10">
            <v>133</v>
          </cell>
          <cell r="L10">
            <v>133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1835</v>
          </cell>
          <cell r="G11">
            <v>1835</v>
          </cell>
          <cell r="H11">
            <v>338</v>
          </cell>
          <cell r="I11">
            <v>11.9464962</v>
          </cell>
          <cell r="J11">
            <v>495</v>
          </cell>
          <cell r="K11">
            <v>9</v>
          </cell>
          <cell r="L11">
            <v>9</v>
          </cell>
        </row>
        <row r="12">
          <cell r="C12">
            <v>0</v>
          </cell>
          <cell r="D12">
            <v>0</v>
          </cell>
          <cell r="E12">
            <v>175</v>
          </cell>
          <cell r="F12">
            <v>233</v>
          </cell>
          <cell r="G12">
            <v>408</v>
          </cell>
          <cell r="H12">
            <v>199</v>
          </cell>
          <cell r="I12">
            <v>16.1550707</v>
          </cell>
          <cell r="J12">
            <v>75</v>
          </cell>
          <cell r="K12">
            <v>56</v>
          </cell>
          <cell r="L12">
            <v>56</v>
          </cell>
        </row>
        <row r="13">
          <cell r="C13">
            <v>0</v>
          </cell>
          <cell r="D13">
            <v>0</v>
          </cell>
          <cell r="E13">
            <v>3032</v>
          </cell>
          <cell r="F13">
            <v>1160</v>
          </cell>
          <cell r="G13">
            <v>4192</v>
          </cell>
          <cell r="H13">
            <v>1231</v>
          </cell>
          <cell r="I13">
            <v>124.1167631</v>
          </cell>
          <cell r="J13">
            <v>832</v>
          </cell>
          <cell r="K13">
            <v>386</v>
          </cell>
          <cell r="L13">
            <v>386</v>
          </cell>
        </row>
        <row r="14">
          <cell r="C14">
            <v>0</v>
          </cell>
          <cell r="D14">
            <v>0</v>
          </cell>
          <cell r="E14">
            <v>347</v>
          </cell>
          <cell r="F14">
            <v>2914</v>
          </cell>
          <cell r="G14">
            <v>3261</v>
          </cell>
          <cell r="H14">
            <v>1179</v>
          </cell>
          <cell r="I14">
            <v>47.487362700000006</v>
          </cell>
          <cell r="J14">
            <v>1436</v>
          </cell>
          <cell r="K14">
            <v>427</v>
          </cell>
          <cell r="L14">
            <v>427</v>
          </cell>
        </row>
        <row r="15">
          <cell r="C15">
            <v>0</v>
          </cell>
          <cell r="D15">
            <v>0</v>
          </cell>
          <cell r="E15">
            <v>1685</v>
          </cell>
          <cell r="F15">
            <v>2484</v>
          </cell>
          <cell r="G15">
            <v>4169</v>
          </cell>
          <cell r="H15">
            <v>1663</v>
          </cell>
          <cell r="I15">
            <v>130.28686009999998</v>
          </cell>
          <cell r="J15">
            <v>702</v>
          </cell>
          <cell r="K15">
            <v>593</v>
          </cell>
          <cell r="L15">
            <v>593</v>
          </cell>
        </row>
        <row r="16">
          <cell r="C16">
            <v>0</v>
          </cell>
          <cell r="D16">
            <v>0</v>
          </cell>
          <cell r="E16">
            <v>6890</v>
          </cell>
          <cell r="F16">
            <v>3630</v>
          </cell>
          <cell r="G16">
            <v>10520</v>
          </cell>
          <cell r="H16">
            <v>1495</v>
          </cell>
          <cell r="I16">
            <v>121.36316269999999</v>
          </cell>
          <cell r="J16">
            <v>2630</v>
          </cell>
          <cell r="K16">
            <v>606</v>
          </cell>
          <cell r="L16">
            <v>606</v>
          </cell>
        </row>
        <row r="17">
          <cell r="C17">
            <v>0</v>
          </cell>
          <cell r="D17">
            <v>0</v>
          </cell>
          <cell r="E17">
            <v>376</v>
          </cell>
          <cell r="F17">
            <v>3800</v>
          </cell>
          <cell r="G17">
            <v>4176</v>
          </cell>
          <cell r="H17">
            <v>2657</v>
          </cell>
          <cell r="I17">
            <v>102.47298529999999</v>
          </cell>
          <cell r="J17">
            <v>1001</v>
          </cell>
          <cell r="K17">
            <v>441</v>
          </cell>
          <cell r="L17">
            <v>441</v>
          </cell>
        </row>
        <row r="18">
          <cell r="C18">
            <v>0</v>
          </cell>
          <cell r="D18">
            <v>0</v>
          </cell>
          <cell r="E18">
            <v>183</v>
          </cell>
          <cell r="F18">
            <v>1151</v>
          </cell>
          <cell r="G18">
            <v>1334</v>
          </cell>
          <cell r="H18">
            <v>1041</v>
          </cell>
          <cell r="I18">
            <v>33.391220600000004</v>
          </cell>
          <cell r="J18">
            <v>405</v>
          </cell>
          <cell r="K18">
            <v>360</v>
          </cell>
          <cell r="L18">
            <v>360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986</v>
          </cell>
          <cell r="G19">
            <v>986</v>
          </cell>
          <cell r="H19">
            <v>725</v>
          </cell>
          <cell r="I19">
            <v>36.641078799999995</v>
          </cell>
          <cell r="J19">
            <v>39</v>
          </cell>
          <cell r="K19">
            <v>11</v>
          </cell>
          <cell r="L19">
            <v>11</v>
          </cell>
        </row>
        <row r="20">
          <cell r="C20">
            <v>0</v>
          </cell>
          <cell r="D20">
            <v>0</v>
          </cell>
          <cell r="E20">
            <v>2718</v>
          </cell>
          <cell r="F20">
            <v>2736</v>
          </cell>
          <cell r="G20">
            <v>5454</v>
          </cell>
          <cell r="H20">
            <v>1742</v>
          </cell>
          <cell r="I20">
            <v>146.62215960000003</v>
          </cell>
          <cell r="J20">
            <v>1108</v>
          </cell>
          <cell r="K20">
            <v>1140</v>
          </cell>
          <cell r="L20">
            <v>1140</v>
          </cell>
        </row>
        <row r="21">
          <cell r="C21">
            <v>0</v>
          </cell>
          <cell r="D21">
            <v>0</v>
          </cell>
          <cell r="E21">
            <v>622</v>
          </cell>
          <cell r="F21">
            <v>3239</v>
          </cell>
          <cell r="G21">
            <v>3861</v>
          </cell>
          <cell r="H21">
            <v>1092</v>
          </cell>
          <cell r="I21">
            <v>86.820204399999994</v>
          </cell>
          <cell r="J21">
            <v>638</v>
          </cell>
          <cell r="K21">
            <v>603</v>
          </cell>
          <cell r="L21">
            <v>603</v>
          </cell>
        </row>
        <row r="22">
          <cell r="C22">
            <v>0</v>
          </cell>
          <cell r="D22">
            <v>0</v>
          </cell>
          <cell r="E22">
            <v>1412</v>
          </cell>
          <cell r="F22">
            <v>391</v>
          </cell>
          <cell r="G22">
            <v>1803</v>
          </cell>
          <cell r="H22">
            <v>627</v>
          </cell>
          <cell r="I22">
            <v>43.331278500000003</v>
          </cell>
          <cell r="J22">
            <v>397</v>
          </cell>
          <cell r="K22">
            <v>261</v>
          </cell>
          <cell r="L22">
            <v>261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3010</v>
          </cell>
          <cell r="G23">
            <v>3010</v>
          </cell>
          <cell r="H23">
            <v>1459</v>
          </cell>
          <cell r="I23">
            <v>78.388802200000001</v>
          </cell>
          <cell r="J23">
            <v>342</v>
          </cell>
          <cell r="K23">
            <v>584</v>
          </cell>
          <cell r="L23">
            <v>584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1722</v>
          </cell>
          <cell r="G24">
            <v>1722</v>
          </cell>
          <cell r="H24">
            <v>79</v>
          </cell>
          <cell r="I24">
            <v>20.329227999999997</v>
          </cell>
          <cell r="J24">
            <v>642</v>
          </cell>
          <cell r="K24">
            <v>105</v>
          </cell>
          <cell r="L24">
            <v>105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1180</v>
          </cell>
          <cell r="G25">
            <v>1180</v>
          </cell>
          <cell r="H25">
            <v>232</v>
          </cell>
          <cell r="I25">
            <v>12.1339743</v>
          </cell>
          <cell r="J25">
            <v>273</v>
          </cell>
          <cell r="K25">
            <v>191</v>
          </cell>
          <cell r="L25">
            <v>191</v>
          </cell>
        </row>
        <row r="26">
          <cell r="C26">
            <v>0</v>
          </cell>
          <cell r="D26">
            <v>0</v>
          </cell>
          <cell r="E26">
            <v>2130</v>
          </cell>
          <cell r="F26">
            <v>2086</v>
          </cell>
          <cell r="G26">
            <v>4216</v>
          </cell>
          <cell r="H26">
            <v>1766</v>
          </cell>
          <cell r="I26">
            <v>55.669390100000001</v>
          </cell>
          <cell r="J26">
            <v>1254</v>
          </cell>
          <cell r="K26">
            <v>442</v>
          </cell>
          <cell r="L26">
            <v>442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3031</v>
          </cell>
          <cell r="G27">
            <v>3031</v>
          </cell>
          <cell r="H27">
            <v>1490</v>
          </cell>
          <cell r="I27">
            <v>46.969887800000002</v>
          </cell>
          <cell r="J27">
            <v>909</v>
          </cell>
          <cell r="K27">
            <v>103</v>
          </cell>
          <cell r="L27">
            <v>103</v>
          </cell>
        </row>
        <row r="28">
          <cell r="C28">
            <v>0</v>
          </cell>
          <cell r="D28">
            <v>0</v>
          </cell>
          <cell r="E28">
            <v>275</v>
          </cell>
          <cell r="F28">
            <v>3011</v>
          </cell>
          <cell r="G28">
            <v>3286</v>
          </cell>
          <cell r="H28">
            <v>746</v>
          </cell>
          <cell r="I28">
            <v>102.9775925</v>
          </cell>
          <cell r="J28">
            <v>800</v>
          </cell>
          <cell r="K28">
            <v>979</v>
          </cell>
          <cell r="L28">
            <v>979</v>
          </cell>
        </row>
        <row r="29">
          <cell r="C29">
            <v>0</v>
          </cell>
          <cell r="D29">
            <v>0</v>
          </cell>
          <cell r="E29">
            <v>1943</v>
          </cell>
          <cell r="F29">
            <v>1770</v>
          </cell>
          <cell r="G29">
            <v>3713</v>
          </cell>
          <cell r="H29">
            <v>1552</v>
          </cell>
          <cell r="I29">
            <v>72.786904300000003</v>
          </cell>
          <cell r="J29">
            <v>777</v>
          </cell>
          <cell r="K29">
            <v>751</v>
          </cell>
          <cell r="L29">
            <v>751</v>
          </cell>
        </row>
        <row r="30">
          <cell r="C30">
            <v>0</v>
          </cell>
          <cell r="D30">
            <v>0</v>
          </cell>
          <cell r="E30">
            <v>1542</v>
          </cell>
          <cell r="F30">
            <v>3338</v>
          </cell>
          <cell r="G30">
            <v>4880</v>
          </cell>
          <cell r="H30">
            <v>1133</v>
          </cell>
          <cell r="I30">
            <v>87.444580700000003</v>
          </cell>
          <cell r="J30">
            <v>1375</v>
          </cell>
          <cell r="K30">
            <v>236</v>
          </cell>
          <cell r="L30">
            <v>236</v>
          </cell>
        </row>
        <row r="31">
          <cell r="C31">
            <v>0</v>
          </cell>
          <cell r="D31">
            <v>0</v>
          </cell>
          <cell r="E31">
            <v>2768</v>
          </cell>
          <cell r="F31">
            <v>1183</v>
          </cell>
          <cell r="G31">
            <v>3951</v>
          </cell>
          <cell r="H31">
            <v>1218</v>
          </cell>
          <cell r="I31">
            <v>157.49687899999998</v>
          </cell>
          <cell r="J31">
            <v>631</v>
          </cell>
          <cell r="K31">
            <v>1580</v>
          </cell>
          <cell r="L31">
            <v>1580</v>
          </cell>
        </row>
        <row r="32">
          <cell r="C32">
            <v>0</v>
          </cell>
          <cell r="D32">
            <v>0</v>
          </cell>
          <cell r="E32">
            <v>2179</v>
          </cell>
          <cell r="F32">
            <v>3111</v>
          </cell>
          <cell r="G32">
            <v>5290</v>
          </cell>
          <cell r="H32">
            <v>2276</v>
          </cell>
          <cell r="I32">
            <v>191.34390710000005</v>
          </cell>
          <cell r="J32">
            <v>1394</v>
          </cell>
          <cell r="K32">
            <v>1051</v>
          </cell>
          <cell r="L32">
            <v>1051</v>
          </cell>
        </row>
        <row r="33">
          <cell r="C33">
            <v>0</v>
          </cell>
          <cell r="D33">
            <v>0</v>
          </cell>
          <cell r="E33">
            <v>1879</v>
          </cell>
          <cell r="F33">
            <v>2220</v>
          </cell>
          <cell r="G33">
            <v>4099</v>
          </cell>
          <cell r="H33">
            <v>250</v>
          </cell>
          <cell r="I33">
            <v>57.230075599999999</v>
          </cell>
          <cell r="J33">
            <v>2168</v>
          </cell>
          <cell r="K33">
            <v>104</v>
          </cell>
          <cell r="L33">
            <v>104</v>
          </cell>
        </row>
        <row r="34">
          <cell r="C34">
            <v>0</v>
          </cell>
          <cell r="D34">
            <v>0</v>
          </cell>
          <cell r="E34">
            <v>33715</v>
          </cell>
          <cell r="F34">
            <v>79044</v>
          </cell>
          <cell r="G34">
            <v>112759</v>
          </cell>
          <cell r="H34">
            <v>35741</v>
          </cell>
          <cell r="I34">
            <v>2469.5004406000003</v>
          </cell>
          <cell r="J34">
            <v>31832</v>
          </cell>
          <cell r="K34">
            <v>15467</v>
          </cell>
          <cell r="L34">
            <v>15467</v>
          </cell>
        </row>
      </sheetData>
      <sheetData sheetId="28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</sheetData>
      <sheetData sheetId="29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80</v>
          </cell>
          <cell r="G5">
            <v>80</v>
          </cell>
          <cell r="H5">
            <v>27</v>
          </cell>
          <cell r="I5">
            <v>10.14</v>
          </cell>
          <cell r="J5">
            <v>39</v>
          </cell>
          <cell r="K5">
            <v>236</v>
          </cell>
          <cell r="L5">
            <v>73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1005</v>
          </cell>
          <cell r="G6">
            <v>1005</v>
          </cell>
          <cell r="H6">
            <v>21</v>
          </cell>
          <cell r="I6">
            <v>9.06</v>
          </cell>
          <cell r="J6">
            <v>124</v>
          </cell>
          <cell r="K6">
            <v>163</v>
          </cell>
          <cell r="L6">
            <v>62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1</v>
          </cell>
          <cell r="G7">
            <v>1</v>
          </cell>
          <cell r="H7">
            <v>9</v>
          </cell>
          <cell r="I7">
            <v>1.77</v>
          </cell>
          <cell r="J7">
            <v>19</v>
          </cell>
          <cell r="K7">
            <v>50</v>
          </cell>
          <cell r="L7">
            <v>20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40</v>
          </cell>
          <cell r="G17">
            <v>40</v>
          </cell>
          <cell r="H17">
            <v>7</v>
          </cell>
          <cell r="I17">
            <v>2.83</v>
          </cell>
          <cell r="J17">
            <v>39</v>
          </cell>
          <cell r="K17">
            <v>111</v>
          </cell>
          <cell r="L17">
            <v>29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66</v>
          </cell>
          <cell r="G19">
            <v>66</v>
          </cell>
          <cell r="H19">
            <v>5</v>
          </cell>
          <cell r="I19">
            <v>0.28999999999999998</v>
          </cell>
          <cell r="J19">
            <v>122</v>
          </cell>
          <cell r="K19">
            <v>144</v>
          </cell>
          <cell r="L19">
            <v>11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7</v>
          </cell>
          <cell r="G26">
            <v>7</v>
          </cell>
          <cell r="H26">
            <v>0</v>
          </cell>
          <cell r="I26">
            <v>3.78</v>
          </cell>
          <cell r="J26">
            <v>24</v>
          </cell>
          <cell r="K26">
            <v>51</v>
          </cell>
          <cell r="L26">
            <v>26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  <cell r="I31">
            <v>1.34</v>
          </cell>
          <cell r="J31">
            <v>0</v>
          </cell>
          <cell r="K31">
            <v>2</v>
          </cell>
          <cell r="L31">
            <v>1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1199</v>
          </cell>
          <cell r="G34">
            <v>1199</v>
          </cell>
          <cell r="H34">
            <v>70</v>
          </cell>
          <cell r="I34">
            <v>29.210000000000004</v>
          </cell>
          <cell r="J34">
            <v>367</v>
          </cell>
          <cell r="K34">
            <v>757</v>
          </cell>
          <cell r="L34">
            <v>222</v>
          </cell>
        </row>
      </sheetData>
      <sheetData sheetId="30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C5">
            <v>0</v>
          </cell>
          <cell r="D5">
            <v>131</v>
          </cell>
          <cell r="E5">
            <v>0</v>
          </cell>
          <cell r="F5">
            <v>21</v>
          </cell>
          <cell r="G5">
            <v>152</v>
          </cell>
          <cell r="H5">
            <v>131</v>
          </cell>
          <cell r="I5">
            <v>6.98</v>
          </cell>
          <cell r="J5">
            <v>4</v>
          </cell>
          <cell r="K5">
            <v>115</v>
          </cell>
          <cell r="L5">
            <v>109</v>
          </cell>
        </row>
        <row r="6">
          <cell r="C6">
            <v>32</v>
          </cell>
          <cell r="D6">
            <v>624</v>
          </cell>
          <cell r="E6">
            <v>21</v>
          </cell>
          <cell r="F6">
            <v>314</v>
          </cell>
          <cell r="G6">
            <v>991</v>
          </cell>
          <cell r="H6">
            <v>656</v>
          </cell>
          <cell r="I6">
            <v>24.99</v>
          </cell>
          <cell r="J6">
            <v>200</v>
          </cell>
          <cell r="K6">
            <v>705</v>
          </cell>
          <cell r="L6">
            <v>600</v>
          </cell>
        </row>
        <row r="7">
          <cell r="C7">
            <v>0</v>
          </cell>
          <cell r="D7">
            <v>76</v>
          </cell>
          <cell r="E7">
            <v>0</v>
          </cell>
          <cell r="F7">
            <v>4</v>
          </cell>
          <cell r="G7">
            <v>80</v>
          </cell>
          <cell r="H7">
            <v>76</v>
          </cell>
          <cell r="I7">
            <v>0.37</v>
          </cell>
          <cell r="J7">
            <v>28</v>
          </cell>
          <cell r="K7">
            <v>66</v>
          </cell>
          <cell r="L7">
            <v>52</v>
          </cell>
        </row>
        <row r="8">
          <cell r="C8">
            <v>0</v>
          </cell>
          <cell r="D8">
            <v>3</v>
          </cell>
          <cell r="E8">
            <v>0</v>
          </cell>
          <cell r="F8">
            <v>2</v>
          </cell>
          <cell r="G8">
            <v>5</v>
          </cell>
          <cell r="H8">
            <v>3</v>
          </cell>
          <cell r="I8">
            <v>0.24</v>
          </cell>
          <cell r="J8">
            <v>2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C15">
            <v>0</v>
          </cell>
          <cell r="D15">
            <v>39</v>
          </cell>
          <cell r="E15">
            <v>0</v>
          </cell>
          <cell r="F15">
            <v>20</v>
          </cell>
          <cell r="G15">
            <v>59</v>
          </cell>
          <cell r="H15">
            <v>39</v>
          </cell>
          <cell r="I15">
            <v>1.86</v>
          </cell>
          <cell r="J15">
            <v>23</v>
          </cell>
          <cell r="K15">
            <v>48</v>
          </cell>
          <cell r="L15">
            <v>34</v>
          </cell>
        </row>
        <row r="16">
          <cell r="C16">
            <v>0</v>
          </cell>
          <cell r="D16">
            <v>821</v>
          </cell>
          <cell r="E16">
            <v>0</v>
          </cell>
          <cell r="F16">
            <v>535</v>
          </cell>
          <cell r="G16">
            <v>1356</v>
          </cell>
          <cell r="H16">
            <v>821</v>
          </cell>
          <cell r="I16">
            <v>13.05</v>
          </cell>
          <cell r="J16">
            <v>405</v>
          </cell>
          <cell r="K16">
            <v>856</v>
          </cell>
          <cell r="L16">
            <v>696</v>
          </cell>
        </row>
        <row r="17">
          <cell r="C17">
            <v>0</v>
          </cell>
          <cell r="D17">
            <v>109</v>
          </cell>
          <cell r="E17">
            <v>0</v>
          </cell>
          <cell r="F17">
            <v>4</v>
          </cell>
          <cell r="G17">
            <v>113</v>
          </cell>
          <cell r="H17">
            <v>109</v>
          </cell>
          <cell r="I17">
            <v>0.98</v>
          </cell>
          <cell r="J17">
            <v>29</v>
          </cell>
          <cell r="K17">
            <v>94</v>
          </cell>
          <cell r="L17">
            <v>71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C26">
            <v>0</v>
          </cell>
          <cell r="D26">
            <v>162</v>
          </cell>
          <cell r="E26">
            <v>0</v>
          </cell>
          <cell r="F26">
            <v>11</v>
          </cell>
          <cell r="G26">
            <v>173</v>
          </cell>
          <cell r="H26">
            <v>162</v>
          </cell>
          <cell r="I26">
            <v>2.63</v>
          </cell>
          <cell r="J26">
            <v>54</v>
          </cell>
          <cell r="K26">
            <v>144</v>
          </cell>
          <cell r="L26">
            <v>110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C28">
            <v>0</v>
          </cell>
          <cell r="D28">
            <v>356</v>
          </cell>
          <cell r="E28">
            <v>0</v>
          </cell>
          <cell r="F28">
            <v>130</v>
          </cell>
          <cell r="G28">
            <v>486</v>
          </cell>
          <cell r="H28">
            <v>356</v>
          </cell>
          <cell r="I28">
            <v>6.1</v>
          </cell>
          <cell r="J28">
            <v>85</v>
          </cell>
          <cell r="K28">
            <v>194</v>
          </cell>
          <cell r="L28">
            <v>150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C30">
            <v>0</v>
          </cell>
          <cell r="D30">
            <v>112</v>
          </cell>
          <cell r="E30">
            <v>0</v>
          </cell>
          <cell r="F30">
            <v>8</v>
          </cell>
          <cell r="G30">
            <v>120</v>
          </cell>
          <cell r="H30">
            <v>112</v>
          </cell>
          <cell r="I30">
            <v>2.12</v>
          </cell>
          <cell r="J30">
            <v>16</v>
          </cell>
          <cell r="K30">
            <v>95</v>
          </cell>
          <cell r="L30">
            <v>77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C34">
            <v>32</v>
          </cell>
          <cell r="D34">
            <v>2433</v>
          </cell>
          <cell r="E34">
            <v>21</v>
          </cell>
          <cell r="F34">
            <v>1049</v>
          </cell>
          <cell r="G34">
            <v>3535</v>
          </cell>
          <cell r="H34">
            <v>2465</v>
          </cell>
          <cell r="I34">
            <v>59.319999999999993</v>
          </cell>
          <cell r="J34">
            <v>846</v>
          </cell>
          <cell r="K34">
            <v>2317</v>
          </cell>
          <cell r="L34">
            <v>1899</v>
          </cell>
        </row>
      </sheetData>
      <sheetData sheetId="31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C5">
            <v>7</v>
          </cell>
          <cell r="D5">
            <v>0</v>
          </cell>
          <cell r="E5">
            <v>2</v>
          </cell>
          <cell r="F5">
            <v>0</v>
          </cell>
          <cell r="G5">
            <v>9</v>
          </cell>
          <cell r="H5">
            <v>7</v>
          </cell>
          <cell r="I5">
            <v>0</v>
          </cell>
          <cell r="J5">
            <v>60</v>
          </cell>
          <cell r="K5">
            <v>0</v>
          </cell>
        </row>
        <row r="6">
          <cell r="C6">
            <v>0</v>
          </cell>
          <cell r="D6">
            <v>111</v>
          </cell>
          <cell r="E6">
            <v>0</v>
          </cell>
          <cell r="F6">
            <v>102</v>
          </cell>
          <cell r="G6">
            <v>213</v>
          </cell>
          <cell r="H6">
            <v>89</v>
          </cell>
          <cell r="I6">
            <v>0</v>
          </cell>
          <cell r="J6">
            <v>0</v>
          </cell>
          <cell r="K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C34">
            <v>7</v>
          </cell>
          <cell r="D34">
            <v>111</v>
          </cell>
          <cell r="E34">
            <v>2</v>
          </cell>
          <cell r="F34">
            <v>102</v>
          </cell>
          <cell r="G34">
            <v>222</v>
          </cell>
          <cell r="H34">
            <v>96</v>
          </cell>
          <cell r="I34">
            <v>0</v>
          </cell>
          <cell r="J34">
            <v>60</v>
          </cell>
          <cell r="K34">
            <v>0</v>
          </cell>
        </row>
      </sheetData>
      <sheetData sheetId="32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231</v>
          </cell>
          <cell r="I4">
            <v>13.39</v>
          </cell>
          <cell r="J4">
            <v>80</v>
          </cell>
          <cell r="K4">
            <v>133</v>
          </cell>
          <cell r="L4">
            <v>198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4908</v>
          </cell>
          <cell r="G5">
            <v>4908</v>
          </cell>
          <cell r="H5">
            <v>749</v>
          </cell>
          <cell r="I5">
            <v>305.44</v>
          </cell>
          <cell r="J5">
            <v>1369</v>
          </cell>
          <cell r="K5">
            <v>1720</v>
          </cell>
          <cell r="L5">
            <v>2491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24531</v>
          </cell>
          <cell r="G6">
            <v>24531</v>
          </cell>
          <cell r="H6">
            <v>1138</v>
          </cell>
          <cell r="I6">
            <v>334.33</v>
          </cell>
          <cell r="J6">
            <v>1314</v>
          </cell>
          <cell r="K6">
            <v>1531</v>
          </cell>
          <cell r="L6">
            <v>2296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1740</v>
          </cell>
          <cell r="G7">
            <v>1740</v>
          </cell>
          <cell r="H7">
            <v>670</v>
          </cell>
          <cell r="I7">
            <v>226.42</v>
          </cell>
          <cell r="J7">
            <v>1611</v>
          </cell>
          <cell r="K7">
            <v>2696</v>
          </cell>
          <cell r="L7">
            <v>2497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12</v>
          </cell>
          <cell r="G8">
            <v>12</v>
          </cell>
          <cell r="H8">
            <v>12</v>
          </cell>
          <cell r="I8">
            <v>12.46</v>
          </cell>
          <cell r="J8">
            <v>69</v>
          </cell>
          <cell r="K8">
            <v>77</v>
          </cell>
          <cell r="L8">
            <v>58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3823</v>
          </cell>
          <cell r="G13">
            <v>3823</v>
          </cell>
          <cell r="H13">
            <v>218</v>
          </cell>
          <cell r="I13">
            <v>41.12</v>
          </cell>
          <cell r="J13">
            <v>658</v>
          </cell>
          <cell r="K13">
            <v>629</v>
          </cell>
          <cell r="L13">
            <v>894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2757</v>
          </cell>
          <cell r="G14">
            <v>2757</v>
          </cell>
          <cell r="H14">
            <v>604</v>
          </cell>
          <cell r="I14">
            <v>60.66</v>
          </cell>
          <cell r="J14">
            <v>660</v>
          </cell>
          <cell r="K14">
            <v>599</v>
          </cell>
          <cell r="L14">
            <v>1967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3507</v>
          </cell>
          <cell r="G15">
            <v>3507</v>
          </cell>
          <cell r="H15">
            <v>164</v>
          </cell>
          <cell r="I15">
            <v>112.55</v>
          </cell>
          <cell r="J15">
            <v>668</v>
          </cell>
          <cell r="K15">
            <v>958</v>
          </cell>
          <cell r="L15">
            <v>976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388</v>
          </cell>
          <cell r="G17">
            <v>388</v>
          </cell>
          <cell r="H17">
            <v>30</v>
          </cell>
          <cell r="I17">
            <v>11.58</v>
          </cell>
          <cell r="J17">
            <v>94</v>
          </cell>
          <cell r="K17">
            <v>96</v>
          </cell>
          <cell r="L17">
            <v>146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12</v>
          </cell>
          <cell r="I19">
            <v>14.43</v>
          </cell>
          <cell r="J19">
            <v>106</v>
          </cell>
          <cell r="K19">
            <v>193</v>
          </cell>
          <cell r="L19">
            <v>159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1888</v>
          </cell>
          <cell r="G20">
            <v>1888</v>
          </cell>
          <cell r="H20">
            <v>188</v>
          </cell>
          <cell r="I20">
            <v>37.36</v>
          </cell>
          <cell r="J20">
            <v>352</v>
          </cell>
          <cell r="K20">
            <v>611</v>
          </cell>
          <cell r="L20">
            <v>537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29</v>
          </cell>
          <cell r="I21">
            <v>21.35</v>
          </cell>
          <cell r="J21">
            <v>217</v>
          </cell>
          <cell r="K21">
            <v>326</v>
          </cell>
          <cell r="L21">
            <v>294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1550</v>
          </cell>
          <cell r="G22">
            <v>1550</v>
          </cell>
          <cell r="H22">
            <v>49</v>
          </cell>
          <cell r="I22">
            <v>22.48</v>
          </cell>
          <cell r="J22">
            <v>53</v>
          </cell>
          <cell r="K22">
            <v>101</v>
          </cell>
          <cell r="L22">
            <v>124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5</v>
          </cell>
          <cell r="I23">
            <v>9.2200000000000006</v>
          </cell>
          <cell r="J23">
            <v>88</v>
          </cell>
          <cell r="K23">
            <v>127</v>
          </cell>
          <cell r="L23">
            <v>70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1622</v>
          </cell>
          <cell r="G24">
            <v>1622</v>
          </cell>
          <cell r="H24">
            <v>33</v>
          </cell>
          <cell r="I24">
            <v>24.3</v>
          </cell>
          <cell r="J24">
            <v>151</v>
          </cell>
          <cell r="K24">
            <v>213</v>
          </cell>
          <cell r="L24">
            <v>254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2341</v>
          </cell>
          <cell r="G26">
            <v>2341</v>
          </cell>
          <cell r="H26">
            <v>284</v>
          </cell>
          <cell r="I26">
            <v>29.08</v>
          </cell>
          <cell r="J26">
            <v>688</v>
          </cell>
          <cell r="K26">
            <v>572</v>
          </cell>
          <cell r="L26">
            <v>554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1710</v>
          </cell>
          <cell r="G27">
            <v>1710</v>
          </cell>
          <cell r="H27">
            <v>115</v>
          </cell>
          <cell r="I27">
            <v>22.32</v>
          </cell>
          <cell r="J27">
            <v>234</v>
          </cell>
          <cell r="K27">
            <v>224</v>
          </cell>
          <cell r="L27">
            <v>722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2531</v>
          </cell>
          <cell r="G28">
            <v>2531</v>
          </cell>
          <cell r="H28">
            <v>197</v>
          </cell>
          <cell r="I28">
            <v>44.94</v>
          </cell>
          <cell r="J28">
            <v>676</v>
          </cell>
          <cell r="K28">
            <v>492</v>
          </cell>
          <cell r="L28">
            <v>1213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  <cell r="I29">
            <v>3.04</v>
          </cell>
          <cell r="J29">
            <v>7</v>
          </cell>
          <cell r="K29">
            <v>20</v>
          </cell>
          <cell r="L29">
            <v>11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88</v>
          </cell>
          <cell r="I30">
            <v>38.380000000000003</v>
          </cell>
          <cell r="J30">
            <v>298</v>
          </cell>
          <cell r="K30">
            <v>469</v>
          </cell>
          <cell r="L30">
            <v>632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1680</v>
          </cell>
          <cell r="G31">
            <v>1680</v>
          </cell>
          <cell r="H31">
            <v>5</v>
          </cell>
          <cell r="I31">
            <v>8.15</v>
          </cell>
          <cell r="J31">
            <v>52</v>
          </cell>
          <cell r="K31">
            <v>84</v>
          </cell>
          <cell r="L31">
            <v>61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1985</v>
          </cell>
          <cell r="G32">
            <v>1985</v>
          </cell>
          <cell r="H32">
            <v>259</v>
          </cell>
          <cell r="I32">
            <v>27.14</v>
          </cell>
          <cell r="J32">
            <v>172</v>
          </cell>
          <cell r="K32">
            <v>234</v>
          </cell>
          <cell r="L32">
            <v>196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56973</v>
          </cell>
          <cell r="G34">
            <v>56973</v>
          </cell>
          <cell r="H34">
            <v>5081</v>
          </cell>
          <cell r="I34">
            <v>1420.1399999999999</v>
          </cell>
          <cell r="J34">
            <v>9617</v>
          </cell>
          <cell r="K34">
            <v>12105</v>
          </cell>
          <cell r="L34">
            <v>16350</v>
          </cell>
        </row>
      </sheetData>
      <sheetData sheetId="33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C6">
            <v>0</v>
          </cell>
          <cell r="D6">
            <v>1897</v>
          </cell>
          <cell r="E6">
            <v>0</v>
          </cell>
          <cell r="F6">
            <v>557</v>
          </cell>
          <cell r="G6">
            <v>2454</v>
          </cell>
          <cell r="H6">
            <v>1897</v>
          </cell>
          <cell r="I6">
            <v>13.7</v>
          </cell>
          <cell r="J6">
            <v>849</v>
          </cell>
          <cell r="K6">
            <v>1533</v>
          </cell>
          <cell r="L6">
            <v>1533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C15">
            <v>0</v>
          </cell>
          <cell r="D15">
            <v>39</v>
          </cell>
          <cell r="E15">
            <v>0</v>
          </cell>
          <cell r="F15">
            <v>0</v>
          </cell>
          <cell r="G15">
            <v>39</v>
          </cell>
          <cell r="H15">
            <v>39</v>
          </cell>
          <cell r="I15">
            <v>0.42</v>
          </cell>
          <cell r="J15">
            <v>2</v>
          </cell>
          <cell r="K15">
            <v>25</v>
          </cell>
          <cell r="L15">
            <v>23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C26">
            <v>0</v>
          </cell>
          <cell r="D26">
            <v>308</v>
          </cell>
          <cell r="E26">
            <v>0</v>
          </cell>
          <cell r="F26">
            <v>0</v>
          </cell>
          <cell r="G26">
            <v>308</v>
          </cell>
          <cell r="H26">
            <v>308</v>
          </cell>
          <cell r="I26">
            <v>3.75</v>
          </cell>
          <cell r="J26">
            <v>45</v>
          </cell>
          <cell r="K26">
            <v>249</v>
          </cell>
          <cell r="L26">
            <v>186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C34">
            <v>0</v>
          </cell>
          <cell r="D34">
            <v>2244</v>
          </cell>
          <cell r="E34">
            <v>0</v>
          </cell>
          <cell r="F34">
            <v>557</v>
          </cell>
          <cell r="G34">
            <v>2801</v>
          </cell>
          <cell r="H34">
            <v>2244</v>
          </cell>
          <cell r="I34">
            <v>17.869999999999997</v>
          </cell>
          <cell r="J34">
            <v>896</v>
          </cell>
          <cell r="K34">
            <v>1807</v>
          </cell>
          <cell r="L34">
            <v>1742</v>
          </cell>
        </row>
      </sheetData>
      <sheetData sheetId="34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C5">
            <v>0</v>
          </cell>
          <cell r="D5">
            <v>0</v>
          </cell>
          <cell r="E5">
            <v>164</v>
          </cell>
          <cell r="F5">
            <v>311</v>
          </cell>
          <cell r="G5">
            <v>475</v>
          </cell>
          <cell r="H5">
            <v>185</v>
          </cell>
          <cell r="I5">
            <v>1.0900000000000001</v>
          </cell>
          <cell r="J5">
            <v>186</v>
          </cell>
          <cell r="K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961</v>
          </cell>
          <cell r="G6">
            <v>961</v>
          </cell>
          <cell r="H6">
            <v>540</v>
          </cell>
          <cell r="I6">
            <v>4.6900000000000004</v>
          </cell>
          <cell r="J6">
            <v>682</v>
          </cell>
          <cell r="K6">
            <v>0</v>
          </cell>
        </row>
        <row r="7">
          <cell r="C7">
            <v>0</v>
          </cell>
          <cell r="D7">
            <v>0</v>
          </cell>
          <cell r="E7">
            <v>1</v>
          </cell>
          <cell r="F7">
            <v>25</v>
          </cell>
          <cell r="G7">
            <v>26</v>
          </cell>
          <cell r="H7">
            <v>10</v>
          </cell>
          <cell r="I7">
            <v>0.01</v>
          </cell>
          <cell r="J7">
            <v>9</v>
          </cell>
          <cell r="K7">
            <v>0</v>
          </cell>
        </row>
        <row r="8">
          <cell r="C8">
            <v>0</v>
          </cell>
          <cell r="D8">
            <v>0</v>
          </cell>
          <cell r="E8">
            <v>272</v>
          </cell>
          <cell r="F8">
            <v>552</v>
          </cell>
          <cell r="G8">
            <v>824</v>
          </cell>
          <cell r="H8">
            <v>437</v>
          </cell>
          <cell r="I8">
            <v>1.27</v>
          </cell>
          <cell r="J8">
            <v>319</v>
          </cell>
          <cell r="K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C14">
            <v>0</v>
          </cell>
          <cell r="D14">
            <v>0</v>
          </cell>
          <cell r="E14">
            <v>114</v>
          </cell>
          <cell r="F14">
            <v>1290</v>
          </cell>
          <cell r="G14">
            <v>1404</v>
          </cell>
          <cell r="H14">
            <v>928</v>
          </cell>
          <cell r="I14">
            <v>3.17</v>
          </cell>
          <cell r="J14">
            <v>611</v>
          </cell>
          <cell r="K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8</v>
          </cell>
          <cell r="G15">
            <v>8</v>
          </cell>
          <cell r="H15">
            <v>2</v>
          </cell>
          <cell r="I15">
            <v>0</v>
          </cell>
          <cell r="J15">
            <v>0</v>
          </cell>
          <cell r="K15">
            <v>0</v>
          </cell>
        </row>
        <row r="16">
          <cell r="C16">
            <v>0</v>
          </cell>
          <cell r="D16">
            <v>0</v>
          </cell>
          <cell r="E16">
            <v>250</v>
          </cell>
          <cell r="F16">
            <v>1597</v>
          </cell>
          <cell r="G16">
            <v>1847</v>
          </cell>
          <cell r="H16">
            <v>1059</v>
          </cell>
          <cell r="I16">
            <v>1.95</v>
          </cell>
          <cell r="J16">
            <v>1323</v>
          </cell>
          <cell r="K16">
            <v>0</v>
          </cell>
        </row>
        <row r="17">
          <cell r="C17">
            <v>0</v>
          </cell>
          <cell r="D17">
            <v>0</v>
          </cell>
          <cell r="E17">
            <v>143</v>
          </cell>
          <cell r="F17">
            <v>52</v>
          </cell>
          <cell r="G17">
            <v>195</v>
          </cell>
          <cell r="H17">
            <v>34</v>
          </cell>
          <cell r="I17">
            <v>0.18</v>
          </cell>
          <cell r="J17">
            <v>66</v>
          </cell>
          <cell r="K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44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0</v>
          </cell>
          <cell r="D19">
            <v>0</v>
          </cell>
          <cell r="E19">
            <v>77</v>
          </cell>
          <cell r="F19">
            <v>46</v>
          </cell>
          <cell r="G19">
            <v>123</v>
          </cell>
          <cell r="H19">
            <v>14</v>
          </cell>
          <cell r="I19">
            <v>0.17</v>
          </cell>
          <cell r="J19">
            <v>52</v>
          </cell>
          <cell r="K19">
            <v>0</v>
          </cell>
        </row>
        <row r="20">
          <cell r="C20">
            <v>0</v>
          </cell>
          <cell r="D20">
            <v>0</v>
          </cell>
          <cell r="E20">
            <v>43</v>
          </cell>
          <cell r="F20">
            <v>21</v>
          </cell>
          <cell r="G20">
            <v>64</v>
          </cell>
          <cell r="H20">
            <v>14</v>
          </cell>
          <cell r="I20">
            <v>0</v>
          </cell>
          <cell r="J20">
            <v>12</v>
          </cell>
          <cell r="K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E23">
            <v>583</v>
          </cell>
          <cell r="F23">
            <v>1402</v>
          </cell>
          <cell r="G23">
            <v>1985</v>
          </cell>
          <cell r="H23">
            <v>1022</v>
          </cell>
          <cell r="I23">
            <v>0.49</v>
          </cell>
          <cell r="J23">
            <v>865</v>
          </cell>
          <cell r="K23">
            <v>0</v>
          </cell>
        </row>
        <row r="24">
          <cell r="C24">
            <v>0</v>
          </cell>
          <cell r="D24">
            <v>0</v>
          </cell>
          <cell r="E24">
            <v>50</v>
          </cell>
          <cell r="F24">
            <v>721</v>
          </cell>
          <cell r="G24">
            <v>771</v>
          </cell>
          <cell r="H24">
            <v>675</v>
          </cell>
          <cell r="I24">
            <v>0.47</v>
          </cell>
          <cell r="J24">
            <v>611</v>
          </cell>
          <cell r="K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C26">
            <v>0</v>
          </cell>
          <cell r="D26">
            <v>0</v>
          </cell>
          <cell r="E26">
            <v>43</v>
          </cell>
          <cell r="F26">
            <v>256</v>
          </cell>
          <cell r="G26">
            <v>299</v>
          </cell>
          <cell r="H26">
            <v>223</v>
          </cell>
          <cell r="I26">
            <v>0.93</v>
          </cell>
          <cell r="J26">
            <v>139</v>
          </cell>
          <cell r="K26">
            <v>0</v>
          </cell>
        </row>
        <row r="27">
          <cell r="C27">
            <v>0</v>
          </cell>
          <cell r="D27">
            <v>0</v>
          </cell>
          <cell r="E27">
            <v>200</v>
          </cell>
          <cell r="F27">
            <v>870</v>
          </cell>
          <cell r="G27">
            <v>1070</v>
          </cell>
          <cell r="H27">
            <v>639</v>
          </cell>
          <cell r="I27">
            <v>20.12</v>
          </cell>
          <cell r="J27">
            <v>639</v>
          </cell>
          <cell r="K27">
            <v>0</v>
          </cell>
        </row>
        <row r="28">
          <cell r="C28">
            <v>0</v>
          </cell>
          <cell r="D28">
            <v>0</v>
          </cell>
          <cell r="E28">
            <v>53</v>
          </cell>
          <cell r="F28">
            <v>704</v>
          </cell>
          <cell r="G28">
            <v>757</v>
          </cell>
          <cell r="H28">
            <v>645</v>
          </cell>
          <cell r="I28">
            <v>1.05</v>
          </cell>
          <cell r="J28">
            <v>551</v>
          </cell>
          <cell r="K28">
            <v>0</v>
          </cell>
        </row>
        <row r="29">
          <cell r="C29">
            <v>0</v>
          </cell>
          <cell r="D29">
            <v>0</v>
          </cell>
          <cell r="E29">
            <v>70</v>
          </cell>
          <cell r="F29">
            <v>45</v>
          </cell>
          <cell r="G29">
            <v>115</v>
          </cell>
          <cell r="H29">
            <v>29</v>
          </cell>
          <cell r="I29">
            <v>0</v>
          </cell>
          <cell r="J29">
            <v>42</v>
          </cell>
          <cell r="K29">
            <v>0</v>
          </cell>
        </row>
        <row r="30">
          <cell r="C30">
            <v>0</v>
          </cell>
          <cell r="D30">
            <v>0</v>
          </cell>
          <cell r="E30">
            <v>13</v>
          </cell>
          <cell r="F30">
            <v>265</v>
          </cell>
          <cell r="G30">
            <v>278</v>
          </cell>
          <cell r="H30">
            <v>253</v>
          </cell>
          <cell r="I30">
            <v>0.36</v>
          </cell>
          <cell r="J30">
            <v>150</v>
          </cell>
          <cell r="K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C34">
            <v>0</v>
          </cell>
          <cell r="D34">
            <v>0</v>
          </cell>
          <cell r="E34">
            <v>2076</v>
          </cell>
          <cell r="F34">
            <v>9126</v>
          </cell>
          <cell r="G34">
            <v>11202</v>
          </cell>
          <cell r="H34">
            <v>6753</v>
          </cell>
          <cell r="I34">
            <v>35.949999999999996</v>
          </cell>
          <cell r="J34">
            <v>6257</v>
          </cell>
          <cell r="K34">
            <v>0</v>
          </cell>
        </row>
      </sheetData>
      <sheetData sheetId="35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C5">
            <v>0</v>
          </cell>
          <cell r="D5">
            <v>0</v>
          </cell>
          <cell r="E5">
            <v>262</v>
          </cell>
          <cell r="F5">
            <v>0</v>
          </cell>
          <cell r="G5">
            <v>262</v>
          </cell>
          <cell r="H5">
            <v>52</v>
          </cell>
          <cell r="I5">
            <v>0.57999999999999996</v>
          </cell>
          <cell r="J5">
            <v>20</v>
          </cell>
          <cell r="K5">
            <v>61</v>
          </cell>
          <cell r="L5">
            <v>61</v>
          </cell>
        </row>
        <row r="6">
          <cell r="C6">
            <v>0</v>
          </cell>
          <cell r="D6">
            <v>0</v>
          </cell>
          <cell r="E6">
            <v>884</v>
          </cell>
          <cell r="F6">
            <v>413</v>
          </cell>
          <cell r="G6">
            <v>1297</v>
          </cell>
          <cell r="H6">
            <v>535</v>
          </cell>
          <cell r="I6">
            <v>14.5</v>
          </cell>
          <cell r="J6">
            <v>337</v>
          </cell>
          <cell r="K6">
            <v>1261</v>
          </cell>
          <cell r="L6">
            <v>1261</v>
          </cell>
        </row>
        <row r="7">
          <cell r="C7">
            <v>0</v>
          </cell>
          <cell r="D7">
            <v>0</v>
          </cell>
          <cell r="E7">
            <v>178</v>
          </cell>
          <cell r="F7">
            <v>19</v>
          </cell>
          <cell r="G7">
            <v>197</v>
          </cell>
          <cell r="H7">
            <v>157</v>
          </cell>
          <cell r="I7">
            <v>0.72</v>
          </cell>
          <cell r="J7">
            <v>72</v>
          </cell>
          <cell r="K7">
            <v>177</v>
          </cell>
          <cell r="L7">
            <v>177</v>
          </cell>
        </row>
        <row r="8">
          <cell r="C8">
            <v>0</v>
          </cell>
          <cell r="D8">
            <v>0</v>
          </cell>
          <cell r="E8">
            <v>509</v>
          </cell>
          <cell r="F8">
            <v>61</v>
          </cell>
          <cell r="G8">
            <v>570</v>
          </cell>
          <cell r="H8">
            <v>439</v>
          </cell>
          <cell r="I8">
            <v>3.19</v>
          </cell>
          <cell r="J8">
            <v>112</v>
          </cell>
          <cell r="K8">
            <v>448</v>
          </cell>
          <cell r="L8">
            <v>448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127</v>
          </cell>
          <cell r="F11">
            <v>32</v>
          </cell>
          <cell r="G11">
            <v>159</v>
          </cell>
          <cell r="H11">
            <v>95</v>
          </cell>
          <cell r="I11">
            <v>1.1399999999999999</v>
          </cell>
          <cell r="J11">
            <v>16</v>
          </cell>
          <cell r="K11">
            <v>129</v>
          </cell>
          <cell r="L11">
            <v>129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C14">
            <v>0</v>
          </cell>
          <cell r="D14">
            <v>0</v>
          </cell>
          <cell r="E14">
            <v>662</v>
          </cell>
          <cell r="F14">
            <v>385</v>
          </cell>
          <cell r="G14">
            <v>1047</v>
          </cell>
          <cell r="H14">
            <v>373</v>
          </cell>
          <cell r="I14">
            <v>5.66</v>
          </cell>
          <cell r="J14">
            <v>61</v>
          </cell>
          <cell r="K14">
            <v>673</v>
          </cell>
          <cell r="L14">
            <v>673</v>
          </cell>
        </row>
        <row r="15">
          <cell r="C15">
            <v>0</v>
          </cell>
          <cell r="D15">
            <v>0</v>
          </cell>
          <cell r="E15">
            <v>120</v>
          </cell>
          <cell r="F15">
            <v>39</v>
          </cell>
          <cell r="G15">
            <v>159</v>
          </cell>
          <cell r="H15">
            <v>80</v>
          </cell>
          <cell r="I15">
            <v>6.45</v>
          </cell>
          <cell r="J15">
            <v>41</v>
          </cell>
          <cell r="K15">
            <v>209</v>
          </cell>
          <cell r="L15">
            <v>209</v>
          </cell>
        </row>
        <row r="16">
          <cell r="C16">
            <v>0</v>
          </cell>
          <cell r="D16">
            <v>0</v>
          </cell>
          <cell r="E16">
            <v>126</v>
          </cell>
          <cell r="F16">
            <v>40</v>
          </cell>
          <cell r="G16">
            <v>166</v>
          </cell>
          <cell r="H16">
            <v>91</v>
          </cell>
          <cell r="I16">
            <v>2.04</v>
          </cell>
          <cell r="J16">
            <v>7</v>
          </cell>
          <cell r="K16">
            <v>135</v>
          </cell>
          <cell r="L16">
            <v>135</v>
          </cell>
        </row>
        <row r="17">
          <cell r="C17">
            <v>0</v>
          </cell>
          <cell r="D17">
            <v>0</v>
          </cell>
          <cell r="E17">
            <v>148</v>
          </cell>
          <cell r="F17">
            <v>16</v>
          </cell>
          <cell r="G17">
            <v>164</v>
          </cell>
          <cell r="H17">
            <v>135</v>
          </cell>
          <cell r="I17">
            <v>2.59</v>
          </cell>
          <cell r="J17">
            <v>38</v>
          </cell>
          <cell r="K17">
            <v>0</v>
          </cell>
          <cell r="L17">
            <v>0</v>
          </cell>
        </row>
        <row r="18">
          <cell r="C18">
            <v>0</v>
          </cell>
          <cell r="D18">
            <v>0</v>
          </cell>
          <cell r="E18">
            <v>369</v>
          </cell>
          <cell r="F18">
            <v>80</v>
          </cell>
          <cell r="G18">
            <v>449</v>
          </cell>
          <cell r="H18">
            <v>285</v>
          </cell>
          <cell r="I18">
            <v>2.36</v>
          </cell>
          <cell r="J18">
            <v>173</v>
          </cell>
          <cell r="K18">
            <v>373</v>
          </cell>
          <cell r="L18">
            <v>373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C20">
            <v>0</v>
          </cell>
          <cell r="D20">
            <v>0</v>
          </cell>
          <cell r="E20">
            <v>29</v>
          </cell>
          <cell r="F20">
            <v>9</v>
          </cell>
          <cell r="G20">
            <v>38</v>
          </cell>
          <cell r="H20">
            <v>19</v>
          </cell>
          <cell r="I20">
            <v>0.28999999999999998</v>
          </cell>
          <cell r="J20">
            <v>7</v>
          </cell>
          <cell r="K20">
            <v>28</v>
          </cell>
          <cell r="L20">
            <v>28</v>
          </cell>
        </row>
        <row r="21">
          <cell r="C21">
            <v>0</v>
          </cell>
          <cell r="D21">
            <v>0</v>
          </cell>
          <cell r="E21">
            <v>62</v>
          </cell>
          <cell r="F21">
            <v>12</v>
          </cell>
          <cell r="G21">
            <v>74</v>
          </cell>
          <cell r="H21">
            <v>48</v>
          </cell>
          <cell r="I21">
            <v>1.26</v>
          </cell>
          <cell r="J21">
            <v>12</v>
          </cell>
          <cell r="K21">
            <v>68</v>
          </cell>
          <cell r="L21">
            <v>68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C23">
            <v>0</v>
          </cell>
          <cell r="D23">
            <v>0</v>
          </cell>
          <cell r="E23">
            <v>88</v>
          </cell>
          <cell r="F23">
            <v>8</v>
          </cell>
          <cell r="G23">
            <v>96</v>
          </cell>
          <cell r="H23">
            <v>79</v>
          </cell>
          <cell r="I23">
            <v>0.32</v>
          </cell>
          <cell r="J23">
            <v>18</v>
          </cell>
          <cell r="K23">
            <v>90</v>
          </cell>
          <cell r="L23">
            <v>90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C25">
            <v>0</v>
          </cell>
          <cell r="D25">
            <v>0</v>
          </cell>
          <cell r="E25">
            <v>88</v>
          </cell>
          <cell r="F25">
            <v>23</v>
          </cell>
          <cell r="G25">
            <v>111</v>
          </cell>
          <cell r="H25">
            <v>65</v>
          </cell>
          <cell r="I25">
            <v>1.05</v>
          </cell>
          <cell r="J25">
            <v>0</v>
          </cell>
          <cell r="K25">
            <v>121</v>
          </cell>
          <cell r="L25">
            <v>121</v>
          </cell>
        </row>
        <row r="26">
          <cell r="C26">
            <v>0</v>
          </cell>
          <cell r="D26">
            <v>0</v>
          </cell>
          <cell r="E26">
            <v>82</v>
          </cell>
          <cell r="F26">
            <v>17</v>
          </cell>
          <cell r="G26">
            <v>99</v>
          </cell>
          <cell r="H26">
            <v>64</v>
          </cell>
          <cell r="I26">
            <v>1.08</v>
          </cell>
          <cell r="J26">
            <v>40</v>
          </cell>
          <cell r="K26">
            <v>88</v>
          </cell>
          <cell r="L26">
            <v>88</v>
          </cell>
        </row>
        <row r="27">
          <cell r="C27">
            <v>0</v>
          </cell>
          <cell r="D27">
            <v>0</v>
          </cell>
          <cell r="E27">
            <v>578</v>
          </cell>
          <cell r="F27">
            <v>188</v>
          </cell>
          <cell r="G27">
            <v>766</v>
          </cell>
          <cell r="H27">
            <v>397</v>
          </cell>
          <cell r="I27">
            <v>8.02</v>
          </cell>
          <cell r="J27">
            <v>340</v>
          </cell>
          <cell r="K27">
            <v>698</v>
          </cell>
          <cell r="L27">
            <v>698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C29">
            <v>0</v>
          </cell>
          <cell r="D29">
            <v>0</v>
          </cell>
          <cell r="E29">
            <v>2</v>
          </cell>
          <cell r="F29">
            <v>2</v>
          </cell>
          <cell r="G29">
            <v>4</v>
          </cell>
          <cell r="H29">
            <v>1</v>
          </cell>
          <cell r="I29">
            <v>0.04</v>
          </cell>
          <cell r="J29">
            <v>0</v>
          </cell>
          <cell r="K29">
            <v>2</v>
          </cell>
          <cell r="L29">
            <v>2</v>
          </cell>
        </row>
        <row r="30">
          <cell r="C30">
            <v>0</v>
          </cell>
          <cell r="D30">
            <v>0</v>
          </cell>
          <cell r="E30">
            <v>98</v>
          </cell>
          <cell r="F30">
            <v>10</v>
          </cell>
          <cell r="G30">
            <v>108</v>
          </cell>
          <cell r="H30">
            <v>88</v>
          </cell>
          <cell r="I30">
            <v>2.16</v>
          </cell>
          <cell r="J30">
            <v>32</v>
          </cell>
          <cell r="K30">
            <v>99</v>
          </cell>
          <cell r="L30">
            <v>99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C32">
            <v>0</v>
          </cell>
          <cell r="D32">
            <v>0</v>
          </cell>
          <cell r="E32">
            <v>136</v>
          </cell>
          <cell r="F32">
            <v>20</v>
          </cell>
          <cell r="G32">
            <v>156</v>
          </cell>
          <cell r="H32">
            <v>115</v>
          </cell>
          <cell r="I32">
            <v>0.66</v>
          </cell>
          <cell r="J32">
            <v>80</v>
          </cell>
          <cell r="K32">
            <v>151</v>
          </cell>
          <cell r="L32">
            <v>151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0.04</v>
          </cell>
          <cell r="J33">
            <v>0</v>
          </cell>
          <cell r="K33">
            <v>1</v>
          </cell>
          <cell r="L33">
            <v>1</v>
          </cell>
        </row>
        <row r="34">
          <cell r="C34">
            <v>0</v>
          </cell>
          <cell r="D34">
            <v>0</v>
          </cell>
          <cell r="E34">
            <v>4548</v>
          </cell>
          <cell r="F34">
            <v>1374</v>
          </cell>
          <cell r="G34">
            <v>5922</v>
          </cell>
          <cell r="H34">
            <v>3118</v>
          </cell>
          <cell r="I34">
            <v>54.15</v>
          </cell>
          <cell r="J34">
            <v>1406</v>
          </cell>
          <cell r="K34">
            <v>4812</v>
          </cell>
          <cell r="L34">
            <v>4812</v>
          </cell>
        </row>
      </sheetData>
      <sheetData sheetId="36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C5">
            <v>0</v>
          </cell>
          <cell r="D5">
            <v>0</v>
          </cell>
          <cell r="E5">
            <v>936</v>
          </cell>
          <cell r="F5">
            <v>0</v>
          </cell>
          <cell r="G5">
            <v>936</v>
          </cell>
          <cell r="H5">
            <v>370</v>
          </cell>
          <cell r="I5">
            <v>8.2100000000000009</v>
          </cell>
          <cell r="J5">
            <v>13</v>
          </cell>
          <cell r="K5">
            <v>936</v>
          </cell>
          <cell r="L5">
            <v>2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C7">
            <v>0</v>
          </cell>
          <cell r="D7">
            <v>0</v>
          </cell>
          <cell r="E7">
            <v>4559</v>
          </cell>
          <cell r="F7">
            <v>1067</v>
          </cell>
          <cell r="G7">
            <v>5626</v>
          </cell>
          <cell r="H7">
            <v>2541</v>
          </cell>
          <cell r="I7">
            <v>28.33</v>
          </cell>
          <cell r="J7">
            <v>120</v>
          </cell>
          <cell r="K7">
            <v>5626</v>
          </cell>
          <cell r="L7">
            <v>402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0</v>
          </cell>
          <cell r="D10">
            <v>0</v>
          </cell>
          <cell r="E10">
            <v>1360</v>
          </cell>
          <cell r="F10">
            <v>0</v>
          </cell>
          <cell r="G10">
            <v>1360</v>
          </cell>
          <cell r="H10">
            <v>808</v>
          </cell>
          <cell r="I10">
            <v>14.42</v>
          </cell>
          <cell r="J10">
            <v>124</v>
          </cell>
          <cell r="K10">
            <v>1360</v>
          </cell>
          <cell r="L10">
            <v>251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5496</v>
          </cell>
          <cell r="G16">
            <v>5496</v>
          </cell>
          <cell r="H16">
            <v>3335</v>
          </cell>
          <cell r="I16">
            <v>26.32</v>
          </cell>
          <cell r="J16">
            <v>2631</v>
          </cell>
          <cell r="K16">
            <v>5496</v>
          </cell>
          <cell r="L16">
            <v>373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2943</v>
          </cell>
          <cell r="G17">
            <v>2943</v>
          </cell>
          <cell r="H17">
            <v>1454</v>
          </cell>
          <cell r="I17">
            <v>20.6</v>
          </cell>
          <cell r="J17">
            <v>115</v>
          </cell>
          <cell r="K17">
            <v>2943</v>
          </cell>
          <cell r="L17">
            <v>118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C34">
            <v>0</v>
          </cell>
          <cell r="D34">
            <v>0</v>
          </cell>
          <cell r="E34">
            <v>6855</v>
          </cell>
          <cell r="F34">
            <v>9506</v>
          </cell>
          <cell r="G34">
            <v>16361</v>
          </cell>
          <cell r="H34">
            <v>8508</v>
          </cell>
          <cell r="I34">
            <v>97.88</v>
          </cell>
          <cell r="J34">
            <v>3003</v>
          </cell>
          <cell r="K34">
            <v>16361</v>
          </cell>
          <cell r="L34">
            <v>1146</v>
          </cell>
        </row>
      </sheetData>
      <sheetData sheetId="37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C5">
            <v>0</v>
          </cell>
          <cell r="D5">
            <v>0</v>
          </cell>
          <cell r="E5">
            <v>280</v>
          </cell>
          <cell r="F5">
            <v>0</v>
          </cell>
          <cell r="G5">
            <v>280</v>
          </cell>
          <cell r="H5">
            <v>280</v>
          </cell>
          <cell r="I5">
            <v>1.54</v>
          </cell>
          <cell r="J5">
            <v>32</v>
          </cell>
          <cell r="K5">
            <v>179</v>
          </cell>
          <cell r="L5">
            <v>90</v>
          </cell>
        </row>
        <row r="6">
          <cell r="C6">
            <v>0</v>
          </cell>
          <cell r="D6">
            <v>0</v>
          </cell>
          <cell r="E6">
            <v>49</v>
          </cell>
          <cell r="F6">
            <v>4431</v>
          </cell>
          <cell r="G6">
            <v>4480</v>
          </cell>
          <cell r="H6">
            <v>4480</v>
          </cell>
          <cell r="I6">
            <v>65.165999999999997</v>
          </cell>
          <cell r="J6">
            <v>374</v>
          </cell>
          <cell r="K6">
            <v>1902</v>
          </cell>
          <cell r="L6">
            <v>951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1514</v>
          </cell>
          <cell r="G14">
            <v>1514</v>
          </cell>
          <cell r="H14">
            <v>1514</v>
          </cell>
          <cell r="I14">
            <v>5.32</v>
          </cell>
          <cell r="J14">
            <v>469</v>
          </cell>
          <cell r="K14">
            <v>884</v>
          </cell>
          <cell r="L14">
            <v>442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488</v>
          </cell>
          <cell r="G15">
            <v>488</v>
          </cell>
          <cell r="H15">
            <v>488</v>
          </cell>
          <cell r="I15">
            <v>5.23</v>
          </cell>
          <cell r="J15">
            <v>242</v>
          </cell>
          <cell r="K15">
            <v>435</v>
          </cell>
          <cell r="L15">
            <v>218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229</v>
          </cell>
          <cell r="G17">
            <v>229</v>
          </cell>
          <cell r="H17">
            <v>229</v>
          </cell>
          <cell r="I17">
            <v>2.88</v>
          </cell>
          <cell r="J17">
            <v>108</v>
          </cell>
          <cell r="K17">
            <v>196</v>
          </cell>
          <cell r="L17">
            <v>98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C22">
            <v>0</v>
          </cell>
          <cell r="D22">
            <v>0</v>
          </cell>
          <cell r="E22">
            <v>283</v>
          </cell>
          <cell r="F22">
            <v>0</v>
          </cell>
          <cell r="G22">
            <v>283</v>
          </cell>
          <cell r="H22">
            <v>283</v>
          </cell>
          <cell r="I22">
            <v>2.5</v>
          </cell>
          <cell r="J22">
            <v>121</v>
          </cell>
          <cell r="K22">
            <v>276</v>
          </cell>
          <cell r="L22">
            <v>138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846</v>
          </cell>
          <cell r="G25">
            <v>846</v>
          </cell>
          <cell r="H25">
            <v>846</v>
          </cell>
          <cell r="I25">
            <v>7.06</v>
          </cell>
          <cell r="J25">
            <v>224</v>
          </cell>
          <cell r="K25">
            <v>715</v>
          </cell>
          <cell r="L25">
            <v>358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838</v>
          </cell>
          <cell r="G26">
            <v>838</v>
          </cell>
          <cell r="H26">
            <v>838</v>
          </cell>
          <cell r="I26">
            <v>2.87</v>
          </cell>
          <cell r="J26">
            <v>114</v>
          </cell>
          <cell r="K26">
            <v>712</v>
          </cell>
          <cell r="L26">
            <v>356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C28">
            <v>0</v>
          </cell>
          <cell r="D28">
            <v>0</v>
          </cell>
          <cell r="E28">
            <v>9</v>
          </cell>
          <cell r="F28">
            <v>0</v>
          </cell>
          <cell r="G28">
            <v>9</v>
          </cell>
          <cell r="H28">
            <v>9</v>
          </cell>
          <cell r="I28">
            <v>0.01</v>
          </cell>
          <cell r="J28">
            <v>2</v>
          </cell>
          <cell r="K28">
            <v>9</v>
          </cell>
          <cell r="L28">
            <v>5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1628</v>
          </cell>
          <cell r="G29">
            <v>1628</v>
          </cell>
          <cell r="H29">
            <v>1628</v>
          </cell>
          <cell r="I29">
            <v>10.29</v>
          </cell>
          <cell r="J29">
            <v>269</v>
          </cell>
          <cell r="K29">
            <v>1407</v>
          </cell>
          <cell r="L29">
            <v>704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28</v>
          </cell>
          <cell r="G30">
            <v>28</v>
          </cell>
          <cell r="H30">
            <v>28</v>
          </cell>
          <cell r="I30">
            <v>0.15</v>
          </cell>
          <cell r="J30">
            <v>1</v>
          </cell>
          <cell r="K30">
            <v>24</v>
          </cell>
          <cell r="L30">
            <v>12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66</v>
          </cell>
          <cell r="G31">
            <v>66</v>
          </cell>
          <cell r="H31">
            <v>66</v>
          </cell>
          <cell r="I31">
            <v>0.23</v>
          </cell>
          <cell r="J31">
            <v>21</v>
          </cell>
          <cell r="K31">
            <v>61</v>
          </cell>
          <cell r="L31">
            <v>31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C34">
            <v>0</v>
          </cell>
          <cell r="D34">
            <v>0</v>
          </cell>
          <cell r="E34">
            <v>621</v>
          </cell>
          <cell r="F34">
            <v>10068</v>
          </cell>
          <cell r="G34">
            <v>10689</v>
          </cell>
          <cell r="H34">
            <v>10689</v>
          </cell>
          <cell r="I34">
            <v>103.24600000000002</v>
          </cell>
          <cell r="J34">
            <v>1977</v>
          </cell>
          <cell r="K34">
            <v>6800</v>
          </cell>
          <cell r="L34">
            <v>3403</v>
          </cell>
        </row>
      </sheetData>
      <sheetData sheetId="38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22</v>
          </cell>
          <cell r="G5">
            <v>22</v>
          </cell>
          <cell r="H5">
            <v>9</v>
          </cell>
          <cell r="I5">
            <v>0.63</v>
          </cell>
          <cell r="J5">
            <v>6</v>
          </cell>
          <cell r="K5">
            <v>14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738</v>
          </cell>
          <cell r="G6">
            <v>738</v>
          </cell>
          <cell r="H6">
            <v>471</v>
          </cell>
          <cell r="I6">
            <v>8.75</v>
          </cell>
          <cell r="J6">
            <v>415</v>
          </cell>
          <cell r="K6">
            <v>165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5</v>
          </cell>
          <cell r="G11">
            <v>5</v>
          </cell>
          <cell r="H11">
            <v>5</v>
          </cell>
          <cell r="I11">
            <v>0.01</v>
          </cell>
          <cell r="J11">
            <v>0</v>
          </cell>
          <cell r="K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4</v>
          </cell>
          <cell r="G15">
            <v>4</v>
          </cell>
          <cell r="H15">
            <v>4</v>
          </cell>
          <cell r="I15">
            <v>0.03</v>
          </cell>
          <cell r="J15">
            <v>0</v>
          </cell>
          <cell r="K15">
            <v>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50</v>
          </cell>
          <cell r="G19">
            <v>50</v>
          </cell>
          <cell r="H19">
            <v>15</v>
          </cell>
          <cell r="I19">
            <v>0.15</v>
          </cell>
          <cell r="J19">
            <v>0</v>
          </cell>
          <cell r="K19">
            <v>14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107</v>
          </cell>
          <cell r="G20">
            <v>107</v>
          </cell>
          <cell r="H20">
            <v>43</v>
          </cell>
          <cell r="I20">
            <v>2.5099999999999998</v>
          </cell>
          <cell r="J20">
            <v>0</v>
          </cell>
          <cell r="K20">
            <v>49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56</v>
          </cell>
          <cell r="G28">
            <v>56</v>
          </cell>
          <cell r="H28">
            <v>19</v>
          </cell>
          <cell r="I28">
            <v>1.1100000000000001</v>
          </cell>
          <cell r="J28">
            <v>0</v>
          </cell>
          <cell r="K28">
            <v>21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982</v>
          </cell>
          <cell r="G34">
            <v>982</v>
          </cell>
          <cell r="H34">
            <v>566</v>
          </cell>
          <cell r="I34">
            <v>13.19</v>
          </cell>
          <cell r="J34">
            <v>421</v>
          </cell>
          <cell r="K34">
            <v>265</v>
          </cell>
          <cell r="L34">
            <v>0</v>
          </cell>
        </row>
      </sheetData>
      <sheetData sheetId="39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C5">
            <v>1</v>
          </cell>
          <cell r="D5">
            <v>0</v>
          </cell>
          <cell r="E5">
            <v>143</v>
          </cell>
          <cell r="F5">
            <v>25</v>
          </cell>
          <cell r="G5">
            <v>169</v>
          </cell>
          <cell r="H5">
            <v>77</v>
          </cell>
          <cell r="I5">
            <v>1.0356118999999997</v>
          </cell>
          <cell r="J5">
            <v>76</v>
          </cell>
          <cell r="K5">
            <v>167</v>
          </cell>
          <cell r="L5">
            <v>92</v>
          </cell>
        </row>
        <row r="6">
          <cell r="C6">
            <v>1</v>
          </cell>
          <cell r="D6">
            <v>1</v>
          </cell>
          <cell r="E6">
            <v>125</v>
          </cell>
          <cell r="F6">
            <v>1816</v>
          </cell>
          <cell r="G6">
            <v>1943</v>
          </cell>
          <cell r="H6">
            <v>873</v>
          </cell>
          <cell r="I6">
            <v>17.654609799999999</v>
          </cell>
          <cell r="J6">
            <v>554</v>
          </cell>
          <cell r="K6">
            <v>1936</v>
          </cell>
          <cell r="L6">
            <v>1407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464</v>
          </cell>
          <cell r="G13">
            <v>464</v>
          </cell>
          <cell r="H13">
            <v>326</v>
          </cell>
          <cell r="I13">
            <v>2.3208764000000017</v>
          </cell>
          <cell r="J13">
            <v>106</v>
          </cell>
          <cell r="K13">
            <v>464</v>
          </cell>
          <cell r="L13">
            <v>342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142</v>
          </cell>
          <cell r="G15">
            <v>142</v>
          </cell>
          <cell r="H15">
            <v>87</v>
          </cell>
          <cell r="I15">
            <v>0.62840340000000006</v>
          </cell>
          <cell r="J15">
            <v>4</v>
          </cell>
          <cell r="K15">
            <v>142</v>
          </cell>
          <cell r="L15">
            <v>138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2</v>
          </cell>
          <cell r="E17">
            <v>0</v>
          </cell>
          <cell r="F17">
            <v>15985</v>
          </cell>
          <cell r="G17">
            <v>15987</v>
          </cell>
          <cell r="H17">
            <v>13571</v>
          </cell>
          <cell r="I17">
            <v>26.453876700000102</v>
          </cell>
          <cell r="J17">
            <v>11573</v>
          </cell>
          <cell r="K17">
            <v>15414</v>
          </cell>
          <cell r="L17">
            <v>3719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240</v>
          </cell>
          <cell r="G26">
            <v>240</v>
          </cell>
          <cell r="H26">
            <v>201</v>
          </cell>
          <cell r="I26">
            <v>7.0272338999999979</v>
          </cell>
          <cell r="J26">
            <v>22</v>
          </cell>
          <cell r="K26">
            <v>240</v>
          </cell>
          <cell r="L26">
            <v>209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1003</v>
          </cell>
          <cell r="G29">
            <v>1003</v>
          </cell>
          <cell r="H29">
            <v>493</v>
          </cell>
          <cell r="I29">
            <v>5.7779876000000039</v>
          </cell>
          <cell r="J29">
            <v>170</v>
          </cell>
          <cell r="K29">
            <v>1003</v>
          </cell>
          <cell r="L29">
            <v>807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C34">
            <v>2</v>
          </cell>
          <cell r="D34">
            <v>3</v>
          </cell>
          <cell r="E34">
            <v>268</v>
          </cell>
          <cell r="F34">
            <v>19675</v>
          </cell>
          <cell r="G34">
            <v>19948</v>
          </cell>
          <cell r="H34">
            <v>15628</v>
          </cell>
          <cell r="I34">
            <v>60.898599700000105</v>
          </cell>
          <cell r="J34">
            <v>12505</v>
          </cell>
          <cell r="K34">
            <v>19366</v>
          </cell>
          <cell r="L34">
            <v>6714</v>
          </cell>
        </row>
      </sheetData>
      <sheetData sheetId="40">
        <row r="4">
          <cell r="C4">
            <v>0</v>
          </cell>
          <cell r="D4">
            <v>0</v>
          </cell>
          <cell r="E4">
            <v>0</v>
          </cell>
          <cell r="F4">
            <v>1517</v>
          </cell>
          <cell r="G4">
            <v>1517</v>
          </cell>
          <cell r="H4">
            <v>787</v>
          </cell>
          <cell r="I4">
            <v>23.16539310000001</v>
          </cell>
          <cell r="J4">
            <v>409</v>
          </cell>
          <cell r="K4">
            <v>1517</v>
          </cell>
          <cell r="L4">
            <v>927</v>
          </cell>
        </row>
        <row r="5">
          <cell r="C5">
            <v>0</v>
          </cell>
          <cell r="D5">
            <v>0</v>
          </cell>
          <cell r="E5">
            <v>1377</v>
          </cell>
          <cell r="F5">
            <v>4811</v>
          </cell>
          <cell r="G5">
            <v>6188</v>
          </cell>
          <cell r="H5">
            <v>1502</v>
          </cell>
          <cell r="I5">
            <v>108.3671810000001</v>
          </cell>
          <cell r="J5">
            <v>1358</v>
          </cell>
          <cell r="K5">
            <v>6188</v>
          </cell>
          <cell r="L5">
            <v>4578</v>
          </cell>
        </row>
        <row r="6">
          <cell r="C6">
            <v>0</v>
          </cell>
          <cell r="D6">
            <v>0</v>
          </cell>
          <cell r="E6">
            <v>290</v>
          </cell>
          <cell r="F6">
            <v>23838</v>
          </cell>
          <cell r="G6">
            <v>24128</v>
          </cell>
          <cell r="H6">
            <v>8401</v>
          </cell>
          <cell r="I6">
            <v>685.45749279999643</v>
          </cell>
          <cell r="J6">
            <v>6307</v>
          </cell>
          <cell r="K6">
            <v>24128</v>
          </cell>
          <cell r="L6">
            <v>17882</v>
          </cell>
        </row>
        <row r="7">
          <cell r="C7">
            <v>0</v>
          </cell>
          <cell r="D7">
            <v>0</v>
          </cell>
          <cell r="E7">
            <v>195</v>
          </cell>
          <cell r="F7">
            <v>3070</v>
          </cell>
          <cell r="G7">
            <v>3265</v>
          </cell>
          <cell r="H7">
            <v>1463</v>
          </cell>
          <cell r="I7">
            <v>41.709480799999966</v>
          </cell>
          <cell r="J7">
            <v>869</v>
          </cell>
          <cell r="K7">
            <v>3263</v>
          </cell>
          <cell r="L7">
            <v>2254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3488</v>
          </cell>
          <cell r="G8">
            <v>3488</v>
          </cell>
          <cell r="H8">
            <v>1768</v>
          </cell>
          <cell r="I8">
            <v>25.047704000000003</v>
          </cell>
          <cell r="J8">
            <v>681</v>
          </cell>
          <cell r="K8">
            <v>3488</v>
          </cell>
          <cell r="L8">
            <v>2843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7562</v>
          </cell>
          <cell r="G9">
            <v>7562</v>
          </cell>
          <cell r="H9">
            <v>3217</v>
          </cell>
          <cell r="I9">
            <v>163.26282040000032</v>
          </cell>
          <cell r="J9">
            <v>1602</v>
          </cell>
          <cell r="K9">
            <v>7562</v>
          </cell>
          <cell r="L9">
            <v>5320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2147</v>
          </cell>
          <cell r="G10">
            <v>2147</v>
          </cell>
          <cell r="H10">
            <v>1443</v>
          </cell>
          <cell r="I10">
            <v>24.725308800000001</v>
          </cell>
          <cell r="J10">
            <v>249</v>
          </cell>
          <cell r="K10">
            <v>2147</v>
          </cell>
          <cell r="L10">
            <v>1906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714</v>
          </cell>
          <cell r="G11">
            <v>714</v>
          </cell>
          <cell r="H11">
            <v>456</v>
          </cell>
          <cell r="I11">
            <v>3.4700748000000003</v>
          </cell>
          <cell r="J11">
            <v>103</v>
          </cell>
          <cell r="K11">
            <v>714</v>
          </cell>
          <cell r="L11">
            <v>593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2643</v>
          </cell>
          <cell r="G12">
            <v>2643</v>
          </cell>
          <cell r="H12">
            <v>838</v>
          </cell>
          <cell r="I12">
            <v>51.95557060000003</v>
          </cell>
          <cell r="J12">
            <v>567</v>
          </cell>
          <cell r="K12">
            <v>2643</v>
          </cell>
          <cell r="L12">
            <v>1926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1003</v>
          </cell>
          <cell r="G13">
            <v>1003</v>
          </cell>
          <cell r="H13">
            <v>559</v>
          </cell>
          <cell r="I13">
            <v>6.1278356999999986</v>
          </cell>
          <cell r="J13">
            <v>137</v>
          </cell>
          <cell r="K13">
            <v>1003</v>
          </cell>
          <cell r="L13">
            <v>913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3996</v>
          </cell>
          <cell r="G14">
            <v>3996</v>
          </cell>
          <cell r="H14">
            <v>1705</v>
          </cell>
          <cell r="I14">
            <v>40.486378900000005</v>
          </cell>
          <cell r="J14">
            <v>1105</v>
          </cell>
          <cell r="K14">
            <v>3996</v>
          </cell>
          <cell r="L14">
            <v>2930</v>
          </cell>
        </row>
        <row r="15">
          <cell r="C15">
            <v>0</v>
          </cell>
          <cell r="D15">
            <v>0</v>
          </cell>
          <cell r="E15">
            <v>280</v>
          </cell>
          <cell r="F15">
            <v>2143</v>
          </cell>
          <cell r="G15">
            <v>2423</v>
          </cell>
          <cell r="H15">
            <v>1204</v>
          </cell>
          <cell r="I15">
            <v>60.527768899999998</v>
          </cell>
          <cell r="J15">
            <v>751</v>
          </cell>
          <cell r="K15">
            <v>2421</v>
          </cell>
          <cell r="L15">
            <v>1452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3056</v>
          </cell>
          <cell r="G16">
            <v>3056</v>
          </cell>
          <cell r="H16">
            <v>1245</v>
          </cell>
          <cell r="I16">
            <v>37.830445399999988</v>
          </cell>
          <cell r="J16">
            <v>1029</v>
          </cell>
          <cell r="K16">
            <v>3056</v>
          </cell>
          <cell r="L16">
            <v>1809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1657</v>
          </cell>
          <cell r="G17">
            <v>1657</v>
          </cell>
          <cell r="H17">
            <v>813</v>
          </cell>
          <cell r="I17">
            <v>15.048399199999992</v>
          </cell>
          <cell r="J17">
            <v>335</v>
          </cell>
          <cell r="K17">
            <v>1657</v>
          </cell>
          <cell r="L17">
            <v>1230</v>
          </cell>
        </row>
        <row r="18">
          <cell r="C18">
            <v>0</v>
          </cell>
          <cell r="D18">
            <v>0</v>
          </cell>
          <cell r="E18">
            <v>731</v>
          </cell>
          <cell r="F18">
            <v>0</v>
          </cell>
          <cell r="G18">
            <v>731</v>
          </cell>
          <cell r="H18">
            <v>452</v>
          </cell>
          <cell r="I18">
            <v>12.901311400000001</v>
          </cell>
          <cell r="J18">
            <v>216</v>
          </cell>
          <cell r="K18">
            <v>731</v>
          </cell>
          <cell r="L18">
            <v>458</v>
          </cell>
        </row>
        <row r="19">
          <cell r="C19">
            <v>0</v>
          </cell>
          <cell r="D19">
            <v>0</v>
          </cell>
          <cell r="E19">
            <v>368</v>
          </cell>
          <cell r="F19">
            <v>5482</v>
          </cell>
          <cell r="G19">
            <v>5850</v>
          </cell>
          <cell r="H19">
            <v>2531</v>
          </cell>
          <cell r="I19">
            <v>99.883081699999948</v>
          </cell>
          <cell r="J19">
            <v>938</v>
          </cell>
          <cell r="K19">
            <v>5850</v>
          </cell>
          <cell r="L19">
            <v>4895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3104</v>
          </cell>
          <cell r="G20">
            <v>3104</v>
          </cell>
          <cell r="H20">
            <v>1495</v>
          </cell>
          <cell r="I20">
            <v>78.793007900000006</v>
          </cell>
          <cell r="J20">
            <v>814</v>
          </cell>
          <cell r="K20">
            <v>3104</v>
          </cell>
          <cell r="L20">
            <v>2121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2050</v>
          </cell>
          <cell r="G21">
            <v>2050</v>
          </cell>
          <cell r="H21">
            <v>685</v>
          </cell>
          <cell r="I21">
            <v>46.871639300000005</v>
          </cell>
          <cell r="J21">
            <v>459</v>
          </cell>
          <cell r="K21">
            <v>2050</v>
          </cell>
          <cell r="L21">
            <v>1381</v>
          </cell>
        </row>
        <row r="22">
          <cell r="C22">
            <v>0</v>
          </cell>
          <cell r="D22">
            <v>0</v>
          </cell>
          <cell r="E22">
            <v>74</v>
          </cell>
          <cell r="F22">
            <v>189</v>
          </cell>
          <cell r="G22">
            <v>263</v>
          </cell>
          <cell r="H22">
            <v>125</v>
          </cell>
          <cell r="I22">
            <v>7.7301763000000037</v>
          </cell>
          <cell r="J22">
            <v>75</v>
          </cell>
          <cell r="K22">
            <v>263</v>
          </cell>
          <cell r="L22">
            <v>173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259</v>
          </cell>
          <cell r="G23">
            <v>259</v>
          </cell>
          <cell r="H23">
            <v>227</v>
          </cell>
          <cell r="I23">
            <v>16.017916700000001</v>
          </cell>
          <cell r="J23">
            <v>84</v>
          </cell>
          <cell r="K23">
            <v>259</v>
          </cell>
          <cell r="L23">
            <v>172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1696</v>
          </cell>
          <cell r="G24">
            <v>1696</v>
          </cell>
          <cell r="H24">
            <v>931</v>
          </cell>
          <cell r="I24">
            <v>18.182970600000012</v>
          </cell>
          <cell r="J24">
            <v>407</v>
          </cell>
          <cell r="K24">
            <v>1696</v>
          </cell>
          <cell r="L24">
            <v>1142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1062</v>
          </cell>
          <cell r="G25">
            <v>1062</v>
          </cell>
          <cell r="H25">
            <v>733</v>
          </cell>
          <cell r="I25">
            <v>6.9080141000000017</v>
          </cell>
          <cell r="J25">
            <v>293</v>
          </cell>
          <cell r="K25">
            <v>1062</v>
          </cell>
          <cell r="L25">
            <v>788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5799</v>
          </cell>
          <cell r="G26">
            <v>5799</v>
          </cell>
          <cell r="H26">
            <v>3846</v>
          </cell>
          <cell r="I26">
            <v>40.028790900000004</v>
          </cell>
          <cell r="J26">
            <v>1155</v>
          </cell>
          <cell r="K26">
            <v>5799</v>
          </cell>
          <cell r="L26">
            <v>4271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3947</v>
          </cell>
          <cell r="G27">
            <v>3947</v>
          </cell>
          <cell r="H27">
            <v>1790</v>
          </cell>
          <cell r="I27">
            <v>23.757449400000031</v>
          </cell>
          <cell r="J27">
            <v>898</v>
          </cell>
          <cell r="K27">
            <v>3947</v>
          </cell>
          <cell r="L27">
            <v>3001</v>
          </cell>
        </row>
        <row r="28">
          <cell r="C28">
            <v>0</v>
          </cell>
          <cell r="D28">
            <v>0</v>
          </cell>
          <cell r="E28">
            <v>1547</v>
          </cell>
          <cell r="F28">
            <v>3212</v>
          </cell>
          <cell r="G28">
            <v>4759</v>
          </cell>
          <cell r="H28">
            <v>1133</v>
          </cell>
          <cell r="I28">
            <v>40.675760999999994</v>
          </cell>
          <cell r="J28">
            <v>450</v>
          </cell>
          <cell r="K28">
            <v>4759</v>
          </cell>
          <cell r="L28">
            <v>4092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3775</v>
          </cell>
          <cell r="G29">
            <v>3775</v>
          </cell>
          <cell r="H29">
            <v>649</v>
          </cell>
          <cell r="I29">
            <v>29.012309900000016</v>
          </cell>
          <cell r="J29">
            <v>686</v>
          </cell>
          <cell r="K29">
            <v>3775</v>
          </cell>
          <cell r="L29">
            <v>3054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1344</v>
          </cell>
          <cell r="G30">
            <v>1344</v>
          </cell>
          <cell r="H30">
            <v>781</v>
          </cell>
          <cell r="I30">
            <v>-9.9825522999999983</v>
          </cell>
          <cell r="J30">
            <v>442</v>
          </cell>
          <cell r="K30">
            <v>1344</v>
          </cell>
          <cell r="L30">
            <v>804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656</v>
          </cell>
          <cell r="G31">
            <v>656</v>
          </cell>
          <cell r="H31">
            <v>353</v>
          </cell>
          <cell r="I31">
            <v>97.339389499999953</v>
          </cell>
          <cell r="J31">
            <v>202</v>
          </cell>
          <cell r="K31">
            <v>656</v>
          </cell>
          <cell r="L31">
            <v>391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994</v>
          </cell>
          <cell r="G32">
            <v>994</v>
          </cell>
          <cell r="H32">
            <v>722</v>
          </cell>
          <cell r="I32">
            <v>7.3976079999999946</v>
          </cell>
          <cell r="J32">
            <v>211</v>
          </cell>
          <cell r="K32">
            <v>994</v>
          </cell>
          <cell r="L32">
            <v>736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1139</v>
          </cell>
          <cell r="G33">
            <v>1139</v>
          </cell>
          <cell r="H33">
            <v>584</v>
          </cell>
          <cell r="I33">
            <v>16.228870500000003</v>
          </cell>
          <cell r="J33">
            <v>119</v>
          </cell>
          <cell r="K33">
            <v>1139</v>
          </cell>
          <cell r="L33">
            <v>1021</v>
          </cell>
        </row>
        <row r="34">
          <cell r="C34">
            <v>0</v>
          </cell>
          <cell r="D34">
            <v>0</v>
          </cell>
          <cell r="E34">
            <v>4862</v>
          </cell>
          <cell r="F34">
            <v>96353</v>
          </cell>
          <cell r="G34">
            <v>101215</v>
          </cell>
          <cell r="H34">
            <v>42438</v>
          </cell>
          <cell r="I34">
            <v>1818.9275992999969</v>
          </cell>
          <cell r="J34">
            <v>22951</v>
          </cell>
          <cell r="K34">
            <v>101211</v>
          </cell>
          <cell r="L34">
            <v>75063</v>
          </cell>
        </row>
      </sheetData>
      <sheetData sheetId="41">
        <row r="4">
          <cell r="C4">
            <v>0</v>
          </cell>
          <cell r="D4">
            <v>0</v>
          </cell>
          <cell r="E4">
            <v>5</v>
          </cell>
          <cell r="F4">
            <v>1322</v>
          </cell>
          <cell r="G4">
            <v>1327</v>
          </cell>
          <cell r="H4">
            <v>323</v>
          </cell>
          <cell r="I4">
            <v>28.2506716</v>
          </cell>
          <cell r="J4">
            <v>485</v>
          </cell>
          <cell r="K4">
            <v>1051</v>
          </cell>
          <cell r="L4">
            <v>842</v>
          </cell>
        </row>
        <row r="5">
          <cell r="C5">
            <v>0</v>
          </cell>
          <cell r="D5">
            <v>1613</v>
          </cell>
          <cell r="E5">
            <v>0</v>
          </cell>
          <cell r="F5">
            <v>1320</v>
          </cell>
          <cell r="G5">
            <v>2933</v>
          </cell>
          <cell r="H5">
            <v>537</v>
          </cell>
          <cell r="I5">
            <v>34.773408000000003</v>
          </cell>
          <cell r="J5">
            <v>1114</v>
          </cell>
          <cell r="K5">
            <v>2903</v>
          </cell>
          <cell r="L5">
            <v>1819</v>
          </cell>
        </row>
        <row r="6">
          <cell r="C6">
            <v>0</v>
          </cell>
          <cell r="D6">
            <v>7</v>
          </cell>
          <cell r="E6">
            <v>1284</v>
          </cell>
          <cell r="F6">
            <v>9583</v>
          </cell>
          <cell r="G6">
            <v>10874</v>
          </cell>
          <cell r="H6">
            <v>3370</v>
          </cell>
          <cell r="I6">
            <v>401.09242</v>
          </cell>
          <cell r="J6">
            <v>3696</v>
          </cell>
          <cell r="K6">
            <v>10239</v>
          </cell>
          <cell r="L6">
            <v>7178</v>
          </cell>
        </row>
        <row r="7">
          <cell r="C7">
            <v>0</v>
          </cell>
          <cell r="D7">
            <v>3483</v>
          </cell>
          <cell r="E7">
            <v>0</v>
          </cell>
          <cell r="F7">
            <v>2207</v>
          </cell>
          <cell r="G7">
            <v>5690</v>
          </cell>
          <cell r="H7">
            <v>1073</v>
          </cell>
          <cell r="I7">
            <v>80.583435800000004</v>
          </cell>
          <cell r="J7">
            <v>2139</v>
          </cell>
          <cell r="K7">
            <v>5288</v>
          </cell>
          <cell r="L7">
            <v>3551</v>
          </cell>
        </row>
        <row r="8">
          <cell r="C8">
            <v>0</v>
          </cell>
          <cell r="D8">
            <v>2</v>
          </cell>
          <cell r="E8">
            <v>0</v>
          </cell>
          <cell r="F8">
            <v>1182</v>
          </cell>
          <cell r="G8">
            <v>1184</v>
          </cell>
          <cell r="H8">
            <v>422</v>
          </cell>
          <cell r="I8">
            <v>50.433396600000002</v>
          </cell>
          <cell r="J8">
            <v>327</v>
          </cell>
          <cell r="K8">
            <v>1113</v>
          </cell>
          <cell r="L8">
            <v>857</v>
          </cell>
        </row>
        <row r="9">
          <cell r="C9">
            <v>0</v>
          </cell>
          <cell r="D9">
            <v>909</v>
          </cell>
          <cell r="E9">
            <v>0</v>
          </cell>
          <cell r="F9">
            <v>635</v>
          </cell>
          <cell r="G9">
            <v>1544</v>
          </cell>
          <cell r="H9">
            <v>276</v>
          </cell>
          <cell r="I9">
            <v>47.272174999999997</v>
          </cell>
          <cell r="J9">
            <v>783</v>
          </cell>
          <cell r="K9">
            <v>1494</v>
          </cell>
          <cell r="L9">
            <v>761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148</v>
          </cell>
          <cell r="G10">
            <v>148</v>
          </cell>
          <cell r="H10">
            <v>74</v>
          </cell>
          <cell r="I10">
            <v>5.6007603000000001</v>
          </cell>
          <cell r="J10">
            <v>50</v>
          </cell>
          <cell r="K10">
            <v>127</v>
          </cell>
          <cell r="L10">
            <v>98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330</v>
          </cell>
          <cell r="G11">
            <v>330</v>
          </cell>
          <cell r="H11">
            <v>164</v>
          </cell>
          <cell r="I11">
            <v>5.2650106000000001</v>
          </cell>
          <cell r="J11">
            <v>79</v>
          </cell>
          <cell r="K11">
            <v>279</v>
          </cell>
          <cell r="L11">
            <v>251</v>
          </cell>
        </row>
        <row r="12">
          <cell r="C12">
            <v>0</v>
          </cell>
          <cell r="D12">
            <v>1</v>
          </cell>
          <cell r="E12">
            <v>0</v>
          </cell>
          <cell r="F12">
            <v>312</v>
          </cell>
          <cell r="G12">
            <v>313</v>
          </cell>
          <cell r="H12">
            <v>80</v>
          </cell>
          <cell r="I12">
            <v>12.411260800000001</v>
          </cell>
          <cell r="J12">
            <v>63</v>
          </cell>
          <cell r="K12">
            <v>285</v>
          </cell>
          <cell r="L12">
            <v>250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489</v>
          </cell>
          <cell r="G13">
            <v>489</v>
          </cell>
          <cell r="H13">
            <v>206</v>
          </cell>
          <cell r="I13">
            <v>22.225263200000001</v>
          </cell>
          <cell r="J13">
            <v>128</v>
          </cell>
          <cell r="K13">
            <v>464</v>
          </cell>
          <cell r="L13">
            <v>361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1117</v>
          </cell>
          <cell r="G14">
            <v>1117</v>
          </cell>
          <cell r="H14">
            <v>491</v>
          </cell>
          <cell r="I14">
            <v>44.3867756</v>
          </cell>
          <cell r="J14">
            <v>408</v>
          </cell>
          <cell r="K14">
            <v>1044</v>
          </cell>
          <cell r="L14">
            <v>709</v>
          </cell>
        </row>
        <row r="15">
          <cell r="C15">
            <v>0</v>
          </cell>
          <cell r="D15">
            <v>0</v>
          </cell>
          <cell r="E15">
            <v>66</v>
          </cell>
          <cell r="F15">
            <v>1245</v>
          </cell>
          <cell r="G15">
            <v>1311</v>
          </cell>
          <cell r="H15">
            <v>347</v>
          </cell>
          <cell r="I15">
            <v>50.602699200000004</v>
          </cell>
          <cell r="J15">
            <v>312</v>
          </cell>
          <cell r="K15">
            <v>1209</v>
          </cell>
          <cell r="L15">
            <v>999</v>
          </cell>
        </row>
        <row r="16">
          <cell r="C16">
            <v>0</v>
          </cell>
          <cell r="D16">
            <v>2</v>
          </cell>
          <cell r="E16">
            <v>0</v>
          </cell>
          <cell r="F16">
            <v>3111</v>
          </cell>
          <cell r="G16">
            <v>3113</v>
          </cell>
          <cell r="H16">
            <v>657</v>
          </cell>
          <cell r="I16">
            <v>75.744359599999996</v>
          </cell>
          <cell r="J16">
            <v>1252</v>
          </cell>
          <cell r="K16">
            <v>3022</v>
          </cell>
          <cell r="L16">
            <v>1861</v>
          </cell>
        </row>
        <row r="17">
          <cell r="C17">
            <v>152</v>
          </cell>
          <cell r="D17">
            <v>1</v>
          </cell>
          <cell r="E17">
            <v>802</v>
          </cell>
          <cell r="F17">
            <v>1402</v>
          </cell>
          <cell r="G17">
            <v>2357</v>
          </cell>
          <cell r="H17">
            <v>621</v>
          </cell>
          <cell r="I17">
            <v>40.129809799999997</v>
          </cell>
          <cell r="J17">
            <v>591</v>
          </cell>
          <cell r="K17">
            <v>2150</v>
          </cell>
          <cell r="L17">
            <v>1766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644</v>
          </cell>
          <cell r="G18">
            <v>644</v>
          </cell>
          <cell r="H18">
            <v>354</v>
          </cell>
          <cell r="I18">
            <v>15.462469499999999</v>
          </cell>
          <cell r="J18">
            <v>227</v>
          </cell>
          <cell r="K18">
            <v>554</v>
          </cell>
          <cell r="L18">
            <v>417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1240</v>
          </cell>
          <cell r="G19">
            <v>1240</v>
          </cell>
          <cell r="H19">
            <v>324</v>
          </cell>
          <cell r="I19">
            <v>49.281162600000002</v>
          </cell>
          <cell r="J19">
            <v>356</v>
          </cell>
          <cell r="K19">
            <v>1069</v>
          </cell>
          <cell r="L19">
            <v>884</v>
          </cell>
        </row>
        <row r="20">
          <cell r="C20">
            <v>0</v>
          </cell>
          <cell r="D20">
            <v>2</v>
          </cell>
          <cell r="E20">
            <v>0</v>
          </cell>
          <cell r="F20">
            <v>1185</v>
          </cell>
          <cell r="G20">
            <v>1187</v>
          </cell>
          <cell r="H20">
            <v>468</v>
          </cell>
          <cell r="I20">
            <v>23.608367300000001</v>
          </cell>
          <cell r="J20">
            <v>333</v>
          </cell>
          <cell r="K20">
            <v>1117</v>
          </cell>
          <cell r="L20">
            <v>854</v>
          </cell>
        </row>
        <row r="21">
          <cell r="C21">
            <v>0</v>
          </cell>
          <cell r="D21">
            <v>3</v>
          </cell>
          <cell r="E21">
            <v>128</v>
          </cell>
          <cell r="F21">
            <v>1152</v>
          </cell>
          <cell r="G21">
            <v>1283</v>
          </cell>
          <cell r="H21">
            <v>459</v>
          </cell>
          <cell r="I21">
            <v>62.982914100000002</v>
          </cell>
          <cell r="J21">
            <v>152</v>
          </cell>
          <cell r="K21">
            <v>1198</v>
          </cell>
          <cell r="L21">
            <v>1131</v>
          </cell>
        </row>
        <row r="22">
          <cell r="C22">
            <v>0</v>
          </cell>
          <cell r="D22">
            <v>4</v>
          </cell>
          <cell r="E22">
            <v>0</v>
          </cell>
          <cell r="F22">
            <v>875</v>
          </cell>
          <cell r="G22">
            <v>879</v>
          </cell>
          <cell r="H22">
            <v>139</v>
          </cell>
          <cell r="I22">
            <v>8.8114083999999995</v>
          </cell>
          <cell r="J22">
            <v>421</v>
          </cell>
          <cell r="K22">
            <v>639</v>
          </cell>
          <cell r="L22">
            <v>458</v>
          </cell>
        </row>
        <row r="23">
          <cell r="C23">
            <v>0</v>
          </cell>
          <cell r="D23">
            <v>1473</v>
          </cell>
          <cell r="E23">
            <v>0</v>
          </cell>
          <cell r="F23">
            <v>2686</v>
          </cell>
          <cell r="G23">
            <v>4159</v>
          </cell>
          <cell r="H23">
            <v>1113</v>
          </cell>
          <cell r="I23">
            <v>56.9018418</v>
          </cell>
          <cell r="J23">
            <v>1689</v>
          </cell>
          <cell r="K23">
            <v>3810</v>
          </cell>
          <cell r="L23">
            <v>2470</v>
          </cell>
        </row>
        <row r="24">
          <cell r="C24">
            <v>0</v>
          </cell>
          <cell r="D24">
            <v>1</v>
          </cell>
          <cell r="E24">
            <v>307</v>
          </cell>
          <cell r="F24">
            <v>1371</v>
          </cell>
          <cell r="G24">
            <v>1679</v>
          </cell>
          <cell r="H24">
            <v>687</v>
          </cell>
          <cell r="I24">
            <v>36.871903400000001</v>
          </cell>
          <cell r="J24">
            <v>599</v>
          </cell>
          <cell r="K24">
            <v>1261</v>
          </cell>
          <cell r="L24">
            <v>1080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344</v>
          </cell>
          <cell r="G25">
            <v>344</v>
          </cell>
          <cell r="H25">
            <v>154</v>
          </cell>
          <cell r="I25">
            <v>5.2262392000000002</v>
          </cell>
          <cell r="J25">
            <v>94</v>
          </cell>
          <cell r="K25">
            <v>327</v>
          </cell>
          <cell r="L25">
            <v>250</v>
          </cell>
        </row>
        <row r="26">
          <cell r="C26">
            <v>0</v>
          </cell>
          <cell r="D26">
            <v>15</v>
          </cell>
          <cell r="E26">
            <v>0</v>
          </cell>
          <cell r="F26">
            <v>1097</v>
          </cell>
          <cell r="G26">
            <v>1112</v>
          </cell>
          <cell r="H26">
            <v>314</v>
          </cell>
          <cell r="I26">
            <v>42.425752500000002</v>
          </cell>
          <cell r="J26">
            <v>334</v>
          </cell>
          <cell r="K26">
            <v>1046</v>
          </cell>
          <cell r="L26">
            <v>778</v>
          </cell>
        </row>
        <row r="27">
          <cell r="C27">
            <v>0</v>
          </cell>
          <cell r="D27">
            <v>16</v>
          </cell>
          <cell r="E27">
            <v>0</v>
          </cell>
          <cell r="F27">
            <v>2180</v>
          </cell>
          <cell r="G27">
            <v>2196</v>
          </cell>
          <cell r="H27">
            <v>815</v>
          </cell>
          <cell r="I27">
            <v>85.847930300000002</v>
          </cell>
          <cell r="J27">
            <v>720</v>
          </cell>
          <cell r="K27">
            <v>1894</v>
          </cell>
          <cell r="L27">
            <v>1476</v>
          </cell>
        </row>
        <row r="28">
          <cell r="C28">
            <v>0</v>
          </cell>
          <cell r="D28">
            <v>0</v>
          </cell>
          <cell r="E28">
            <v>115</v>
          </cell>
          <cell r="F28">
            <v>496</v>
          </cell>
          <cell r="G28">
            <v>611</v>
          </cell>
          <cell r="H28">
            <v>237</v>
          </cell>
          <cell r="I28">
            <v>27.0063757</v>
          </cell>
          <cell r="J28">
            <v>68</v>
          </cell>
          <cell r="K28">
            <v>602</v>
          </cell>
          <cell r="L28">
            <v>544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1751</v>
          </cell>
          <cell r="G29">
            <v>1751</v>
          </cell>
          <cell r="H29">
            <v>464</v>
          </cell>
          <cell r="I29">
            <v>47.683027799999998</v>
          </cell>
          <cell r="J29">
            <v>565</v>
          </cell>
          <cell r="K29">
            <v>1665</v>
          </cell>
          <cell r="L29">
            <v>1186</v>
          </cell>
        </row>
        <row r="30">
          <cell r="C30">
            <v>0</v>
          </cell>
          <cell r="D30">
            <v>5</v>
          </cell>
          <cell r="E30">
            <v>0</v>
          </cell>
          <cell r="F30">
            <v>1889</v>
          </cell>
          <cell r="G30">
            <v>1894</v>
          </cell>
          <cell r="H30">
            <v>1017</v>
          </cell>
          <cell r="I30">
            <v>63.242511999999998</v>
          </cell>
          <cell r="J30">
            <v>357</v>
          </cell>
          <cell r="K30">
            <v>1443</v>
          </cell>
          <cell r="L30">
            <v>1537</v>
          </cell>
        </row>
        <row r="31">
          <cell r="C31">
            <v>0</v>
          </cell>
          <cell r="D31">
            <v>1</v>
          </cell>
          <cell r="E31">
            <v>0</v>
          </cell>
          <cell r="F31">
            <v>1330</v>
          </cell>
          <cell r="G31">
            <v>1331</v>
          </cell>
          <cell r="H31">
            <v>421</v>
          </cell>
          <cell r="I31">
            <v>63.983250400000003</v>
          </cell>
          <cell r="J31">
            <v>347</v>
          </cell>
          <cell r="K31">
            <v>1281</v>
          </cell>
          <cell r="L31">
            <v>984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819</v>
          </cell>
          <cell r="G32">
            <v>819</v>
          </cell>
          <cell r="H32">
            <v>326</v>
          </cell>
          <cell r="I32">
            <v>38.846411600000003</v>
          </cell>
          <cell r="J32">
            <v>226</v>
          </cell>
          <cell r="K32">
            <v>795</v>
          </cell>
          <cell r="L32">
            <v>593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937</v>
          </cell>
          <cell r="G33">
            <v>937</v>
          </cell>
          <cell r="H33">
            <v>350</v>
          </cell>
          <cell r="I33">
            <v>25.179128500000001</v>
          </cell>
          <cell r="J33">
            <v>331</v>
          </cell>
          <cell r="K33">
            <v>739</v>
          </cell>
          <cell r="L33">
            <v>606</v>
          </cell>
        </row>
        <row r="34">
          <cell r="C34">
            <v>152</v>
          </cell>
          <cell r="D34">
            <v>7538</v>
          </cell>
          <cell r="E34">
            <v>2707</v>
          </cell>
          <cell r="F34">
            <v>44399</v>
          </cell>
          <cell r="G34">
            <v>54796</v>
          </cell>
          <cell r="H34">
            <v>16283</v>
          </cell>
          <cell r="I34">
            <v>1552.1321412</v>
          </cell>
          <cell r="J34">
            <v>18246</v>
          </cell>
          <cell r="K34">
            <v>50108</v>
          </cell>
          <cell r="L34">
            <v>36551</v>
          </cell>
        </row>
      </sheetData>
      <sheetData sheetId="42">
        <row r="4">
          <cell r="C4">
            <v>1825</v>
          </cell>
          <cell r="D4">
            <v>335</v>
          </cell>
          <cell r="E4">
            <v>702</v>
          </cell>
          <cell r="F4">
            <v>701</v>
          </cell>
          <cell r="G4">
            <v>3563</v>
          </cell>
          <cell r="H4">
            <v>2160</v>
          </cell>
          <cell r="I4">
            <v>19.516918099999973</v>
          </cell>
          <cell r="J4">
            <v>2022</v>
          </cell>
          <cell r="K4">
            <v>3563</v>
          </cell>
          <cell r="L4">
            <v>3563</v>
          </cell>
        </row>
        <row r="5">
          <cell r="C5">
            <v>10</v>
          </cell>
          <cell r="D5">
            <v>53</v>
          </cell>
          <cell r="E5">
            <v>101</v>
          </cell>
          <cell r="F5">
            <v>150</v>
          </cell>
          <cell r="G5">
            <v>314</v>
          </cell>
          <cell r="H5">
            <v>63</v>
          </cell>
          <cell r="I5">
            <v>1.9087218000000001</v>
          </cell>
          <cell r="J5">
            <v>138</v>
          </cell>
          <cell r="K5">
            <v>314</v>
          </cell>
          <cell r="L5">
            <v>314</v>
          </cell>
        </row>
        <row r="6">
          <cell r="C6">
            <v>13</v>
          </cell>
          <cell r="D6">
            <v>818</v>
          </cell>
          <cell r="E6">
            <v>71</v>
          </cell>
          <cell r="F6">
            <v>2032</v>
          </cell>
          <cell r="G6">
            <v>2934</v>
          </cell>
          <cell r="H6">
            <v>831</v>
          </cell>
          <cell r="I6">
            <v>47.927466099999862</v>
          </cell>
          <cell r="J6">
            <v>1253</v>
          </cell>
          <cell r="K6">
            <v>2934</v>
          </cell>
          <cell r="L6">
            <v>2934</v>
          </cell>
        </row>
        <row r="7">
          <cell r="C7">
            <v>560</v>
          </cell>
          <cell r="D7">
            <v>627</v>
          </cell>
          <cell r="E7">
            <v>1073</v>
          </cell>
          <cell r="F7">
            <v>1359</v>
          </cell>
          <cell r="G7">
            <v>3619</v>
          </cell>
          <cell r="H7">
            <v>1187</v>
          </cell>
          <cell r="I7">
            <v>31.545285900000007</v>
          </cell>
          <cell r="J7">
            <v>1676</v>
          </cell>
          <cell r="K7">
            <v>3619</v>
          </cell>
          <cell r="L7">
            <v>3619</v>
          </cell>
        </row>
        <row r="8">
          <cell r="C8">
            <v>20</v>
          </cell>
          <cell r="D8">
            <v>88</v>
          </cell>
          <cell r="E8">
            <v>7</v>
          </cell>
          <cell r="F8">
            <v>123</v>
          </cell>
          <cell r="G8">
            <v>238</v>
          </cell>
          <cell r="H8">
            <v>108</v>
          </cell>
          <cell r="I8">
            <v>1.0861142000000001</v>
          </cell>
          <cell r="J8">
            <v>125</v>
          </cell>
          <cell r="K8">
            <v>238</v>
          </cell>
          <cell r="L8">
            <v>238</v>
          </cell>
        </row>
        <row r="9">
          <cell r="C9">
            <v>0</v>
          </cell>
          <cell r="D9">
            <v>27</v>
          </cell>
          <cell r="E9">
            <v>0</v>
          </cell>
          <cell r="F9">
            <v>117</v>
          </cell>
          <cell r="G9">
            <v>144</v>
          </cell>
          <cell r="H9">
            <v>27</v>
          </cell>
          <cell r="I9">
            <v>1.6386537999999999</v>
          </cell>
          <cell r="J9">
            <v>55</v>
          </cell>
          <cell r="K9">
            <v>144</v>
          </cell>
          <cell r="L9">
            <v>144</v>
          </cell>
        </row>
        <row r="10">
          <cell r="C10">
            <v>0</v>
          </cell>
          <cell r="D10">
            <v>77</v>
          </cell>
          <cell r="E10">
            <v>0</v>
          </cell>
          <cell r="F10">
            <v>184</v>
          </cell>
          <cell r="G10">
            <v>261</v>
          </cell>
          <cell r="H10">
            <v>77</v>
          </cell>
          <cell r="I10">
            <v>5.5807612000000013</v>
          </cell>
          <cell r="J10">
            <v>78</v>
          </cell>
          <cell r="K10">
            <v>261</v>
          </cell>
          <cell r="L10">
            <v>261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C13">
            <v>138</v>
          </cell>
          <cell r="D13">
            <v>29</v>
          </cell>
          <cell r="E13">
            <v>267</v>
          </cell>
          <cell r="F13">
            <v>90</v>
          </cell>
          <cell r="G13">
            <v>524</v>
          </cell>
          <cell r="H13">
            <v>167</v>
          </cell>
          <cell r="I13">
            <v>9.7265683000000021</v>
          </cell>
          <cell r="J13">
            <v>189</v>
          </cell>
          <cell r="K13">
            <v>524</v>
          </cell>
          <cell r="L13">
            <v>524</v>
          </cell>
        </row>
        <row r="14">
          <cell r="C14">
            <v>72</v>
          </cell>
          <cell r="D14">
            <v>243</v>
          </cell>
          <cell r="E14">
            <v>680</v>
          </cell>
          <cell r="F14">
            <v>1000</v>
          </cell>
          <cell r="G14">
            <v>1995</v>
          </cell>
          <cell r="H14">
            <v>315</v>
          </cell>
          <cell r="I14">
            <v>19.091942700000004</v>
          </cell>
          <cell r="J14">
            <v>880</v>
          </cell>
          <cell r="K14">
            <v>1995</v>
          </cell>
          <cell r="L14">
            <v>1995</v>
          </cell>
        </row>
        <row r="15">
          <cell r="C15">
            <v>0</v>
          </cell>
          <cell r="D15">
            <v>80</v>
          </cell>
          <cell r="E15">
            <v>20</v>
          </cell>
          <cell r="F15">
            <v>416</v>
          </cell>
          <cell r="G15">
            <v>516</v>
          </cell>
          <cell r="H15">
            <v>80</v>
          </cell>
          <cell r="I15">
            <v>8.4636002999999942</v>
          </cell>
          <cell r="J15">
            <v>132</v>
          </cell>
          <cell r="K15">
            <v>516</v>
          </cell>
          <cell r="L15">
            <v>516</v>
          </cell>
        </row>
        <row r="16">
          <cell r="C16">
            <v>0</v>
          </cell>
          <cell r="D16">
            <v>86</v>
          </cell>
          <cell r="E16">
            <v>0</v>
          </cell>
          <cell r="F16">
            <v>203</v>
          </cell>
          <cell r="G16">
            <v>289</v>
          </cell>
          <cell r="H16">
            <v>86</v>
          </cell>
          <cell r="I16">
            <v>3.0158989000000003</v>
          </cell>
          <cell r="J16">
            <v>141</v>
          </cell>
          <cell r="K16">
            <v>289</v>
          </cell>
          <cell r="L16">
            <v>289</v>
          </cell>
        </row>
        <row r="17">
          <cell r="C17">
            <v>0</v>
          </cell>
          <cell r="D17">
            <v>189</v>
          </cell>
          <cell r="E17">
            <v>0</v>
          </cell>
          <cell r="F17">
            <v>361</v>
          </cell>
          <cell r="G17">
            <v>550</v>
          </cell>
          <cell r="H17">
            <v>189</v>
          </cell>
          <cell r="I17">
            <v>4.4726364000000007</v>
          </cell>
          <cell r="J17">
            <v>222</v>
          </cell>
          <cell r="K17">
            <v>550</v>
          </cell>
          <cell r="L17">
            <v>550</v>
          </cell>
        </row>
        <row r="18">
          <cell r="C18">
            <v>206</v>
          </cell>
          <cell r="D18">
            <v>121</v>
          </cell>
          <cell r="E18">
            <v>350</v>
          </cell>
          <cell r="F18">
            <v>283</v>
          </cell>
          <cell r="G18">
            <v>960</v>
          </cell>
          <cell r="H18">
            <v>327</v>
          </cell>
          <cell r="I18">
            <v>16.184552499999999</v>
          </cell>
          <cell r="J18">
            <v>332</v>
          </cell>
          <cell r="K18">
            <v>960</v>
          </cell>
          <cell r="L18">
            <v>960</v>
          </cell>
        </row>
        <row r="19">
          <cell r="C19">
            <v>0</v>
          </cell>
          <cell r="D19">
            <v>123</v>
          </cell>
          <cell r="E19">
            <v>0</v>
          </cell>
          <cell r="F19">
            <v>248</v>
          </cell>
          <cell r="G19">
            <v>371</v>
          </cell>
          <cell r="H19">
            <v>123</v>
          </cell>
          <cell r="I19">
            <v>2.2279893</v>
          </cell>
          <cell r="J19">
            <v>187</v>
          </cell>
          <cell r="K19">
            <v>371</v>
          </cell>
          <cell r="L19">
            <v>371</v>
          </cell>
        </row>
        <row r="20">
          <cell r="C20">
            <v>223</v>
          </cell>
          <cell r="D20">
            <v>47</v>
          </cell>
          <cell r="E20">
            <v>736</v>
          </cell>
          <cell r="F20">
            <v>142</v>
          </cell>
          <cell r="G20">
            <v>1148</v>
          </cell>
          <cell r="H20">
            <v>270</v>
          </cell>
          <cell r="I20">
            <v>20.869916700000008</v>
          </cell>
          <cell r="J20">
            <v>244</v>
          </cell>
          <cell r="K20">
            <v>1148</v>
          </cell>
          <cell r="L20">
            <v>1148</v>
          </cell>
        </row>
        <row r="21">
          <cell r="C21">
            <v>303</v>
          </cell>
          <cell r="D21">
            <v>80</v>
          </cell>
          <cell r="E21">
            <v>683</v>
          </cell>
          <cell r="F21">
            <v>172</v>
          </cell>
          <cell r="G21">
            <v>1238</v>
          </cell>
          <cell r="H21">
            <v>383</v>
          </cell>
          <cell r="I21">
            <v>45.178846699999987</v>
          </cell>
          <cell r="J21">
            <v>515</v>
          </cell>
          <cell r="K21">
            <v>1238</v>
          </cell>
          <cell r="L21">
            <v>1238</v>
          </cell>
        </row>
        <row r="22">
          <cell r="C22">
            <v>0</v>
          </cell>
          <cell r="D22">
            <v>31</v>
          </cell>
          <cell r="E22">
            <v>0</v>
          </cell>
          <cell r="F22">
            <v>104</v>
          </cell>
          <cell r="G22">
            <v>135</v>
          </cell>
          <cell r="H22">
            <v>31</v>
          </cell>
          <cell r="I22">
            <v>1.3097221999999999</v>
          </cell>
          <cell r="J22">
            <v>54</v>
          </cell>
          <cell r="K22">
            <v>135</v>
          </cell>
          <cell r="L22">
            <v>135</v>
          </cell>
        </row>
        <row r="23">
          <cell r="C23">
            <v>59</v>
          </cell>
          <cell r="D23">
            <v>334</v>
          </cell>
          <cell r="E23">
            <v>437</v>
          </cell>
          <cell r="F23">
            <v>307</v>
          </cell>
          <cell r="G23">
            <v>1137</v>
          </cell>
          <cell r="H23">
            <v>393</v>
          </cell>
          <cell r="I23">
            <v>5.5655237000000062</v>
          </cell>
          <cell r="J23">
            <v>515</v>
          </cell>
          <cell r="K23">
            <v>1137</v>
          </cell>
          <cell r="L23">
            <v>1137</v>
          </cell>
        </row>
        <row r="24">
          <cell r="C24">
            <v>110</v>
          </cell>
          <cell r="D24">
            <v>118</v>
          </cell>
          <cell r="E24">
            <v>258</v>
          </cell>
          <cell r="F24">
            <v>547</v>
          </cell>
          <cell r="G24">
            <v>1033</v>
          </cell>
          <cell r="H24">
            <v>228</v>
          </cell>
          <cell r="I24">
            <v>19.308256699999998</v>
          </cell>
          <cell r="J24">
            <v>444</v>
          </cell>
          <cell r="K24">
            <v>1033</v>
          </cell>
          <cell r="L24">
            <v>1033</v>
          </cell>
        </row>
        <row r="25">
          <cell r="C25">
            <v>0</v>
          </cell>
          <cell r="D25">
            <v>82</v>
          </cell>
          <cell r="E25">
            <v>0</v>
          </cell>
          <cell r="F25">
            <v>339</v>
          </cell>
          <cell r="G25">
            <v>421</v>
          </cell>
          <cell r="H25">
            <v>82</v>
          </cell>
          <cell r="I25">
            <v>1.6159900000000009</v>
          </cell>
          <cell r="J25">
            <v>269</v>
          </cell>
          <cell r="K25">
            <v>421</v>
          </cell>
          <cell r="L25">
            <v>421</v>
          </cell>
        </row>
        <row r="26">
          <cell r="C26">
            <v>0</v>
          </cell>
          <cell r="D26">
            <v>225</v>
          </cell>
          <cell r="E26">
            <v>0</v>
          </cell>
          <cell r="F26">
            <v>814</v>
          </cell>
          <cell r="G26">
            <v>1039</v>
          </cell>
          <cell r="H26">
            <v>225</v>
          </cell>
          <cell r="I26">
            <v>24.125201399999998</v>
          </cell>
          <cell r="J26">
            <v>350</v>
          </cell>
          <cell r="K26">
            <v>1039</v>
          </cell>
          <cell r="L26">
            <v>1039</v>
          </cell>
        </row>
        <row r="27">
          <cell r="C27">
            <v>38</v>
          </cell>
          <cell r="D27">
            <v>77</v>
          </cell>
          <cell r="E27">
            <v>175</v>
          </cell>
          <cell r="F27">
            <v>246</v>
          </cell>
          <cell r="G27">
            <v>536</v>
          </cell>
          <cell r="H27">
            <v>115</v>
          </cell>
          <cell r="I27">
            <v>7.1251661999999989</v>
          </cell>
          <cell r="J27">
            <v>245</v>
          </cell>
          <cell r="K27">
            <v>536</v>
          </cell>
          <cell r="L27">
            <v>536</v>
          </cell>
        </row>
        <row r="28">
          <cell r="C28">
            <v>0</v>
          </cell>
          <cell r="D28">
            <v>0</v>
          </cell>
          <cell r="E28">
            <v>1</v>
          </cell>
          <cell r="F28">
            <v>0</v>
          </cell>
          <cell r="G28">
            <v>1</v>
          </cell>
          <cell r="H28">
            <v>0</v>
          </cell>
          <cell r="I28">
            <v>2.6059999999999999E-4</v>
          </cell>
          <cell r="J28">
            <v>0</v>
          </cell>
          <cell r="K28">
            <v>1</v>
          </cell>
          <cell r="L28">
            <v>1</v>
          </cell>
        </row>
        <row r="29">
          <cell r="C29">
            <v>0</v>
          </cell>
          <cell r="D29">
            <v>28</v>
          </cell>
          <cell r="E29">
            <v>0</v>
          </cell>
          <cell r="F29">
            <v>82</v>
          </cell>
          <cell r="G29">
            <v>110</v>
          </cell>
          <cell r="H29">
            <v>28</v>
          </cell>
          <cell r="I29">
            <v>3.4463953000000003</v>
          </cell>
          <cell r="J29">
            <v>35</v>
          </cell>
          <cell r="K29">
            <v>110</v>
          </cell>
          <cell r="L29">
            <v>110</v>
          </cell>
        </row>
        <row r="30">
          <cell r="C30">
            <v>0</v>
          </cell>
          <cell r="D30">
            <v>29</v>
          </cell>
          <cell r="E30">
            <v>0</v>
          </cell>
          <cell r="F30">
            <v>27</v>
          </cell>
          <cell r="G30">
            <v>56</v>
          </cell>
          <cell r="H30">
            <v>29</v>
          </cell>
          <cell r="I30">
            <v>0.38697629999999988</v>
          </cell>
          <cell r="J30">
            <v>20</v>
          </cell>
          <cell r="K30">
            <v>56</v>
          </cell>
          <cell r="L30">
            <v>56</v>
          </cell>
        </row>
        <row r="31">
          <cell r="C31">
            <v>0</v>
          </cell>
          <cell r="D31">
            <v>75</v>
          </cell>
          <cell r="E31">
            <v>0</v>
          </cell>
          <cell r="F31">
            <v>260</v>
          </cell>
          <cell r="G31">
            <v>335</v>
          </cell>
          <cell r="H31">
            <v>75</v>
          </cell>
          <cell r="I31">
            <v>9.2405117000000008</v>
          </cell>
          <cell r="J31">
            <v>120</v>
          </cell>
          <cell r="K31">
            <v>335</v>
          </cell>
          <cell r="L31">
            <v>335</v>
          </cell>
        </row>
        <row r="32">
          <cell r="C32">
            <v>136</v>
          </cell>
          <cell r="D32">
            <v>209</v>
          </cell>
          <cell r="E32">
            <v>363</v>
          </cell>
          <cell r="F32">
            <v>362</v>
          </cell>
          <cell r="G32">
            <v>1070</v>
          </cell>
          <cell r="H32">
            <v>345</v>
          </cell>
          <cell r="I32">
            <v>15.888645399999996</v>
          </cell>
          <cell r="J32">
            <v>475</v>
          </cell>
          <cell r="K32">
            <v>1070</v>
          </cell>
          <cell r="L32">
            <v>1070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C34">
            <v>3713</v>
          </cell>
          <cell r="D34">
            <v>4231</v>
          </cell>
          <cell r="E34">
            <v>5924</v>
          </cell>
          <cell r="F34">
            <v>10669</v>
          </cell>
          <cell r="G34">
            <v>24537</v>
          </cell>
          <cell r="H34">
            <v>7944</v>
          </cell>
          <cell r="I34">
            <v>326.44852239999983</v>
          </cell>
          <cell r="J34">
            <v>10716</v>
          </cell>
          <cell r="K34">
            <v>24537</v>
          </cell>
          <cell r="L34">
            <v>24537</v>
          </cell>
        </row>
      </sheetData>
      <sheetData sheetId="43">
        <row r="4">
          <cell r="C4">
            <v>87</v>
          </cell>
          <cell r="D4">
            <v>0</v>
          </cell>
          <cell r="E4">
            <v>7</v>
          </cell>
          <cell r="F4">
            <v>0</v>
          </cell>
          <cell r="G4">
            <v>94</v>
          </cell>
          <cell r="H4">
            <v>87</v>
          </cell>
          <cell r="I4">
            <v>0.90850400000000009</v>
          </cell>
          <cell r="J4">
            <v>25</v>
          </cell>
          <cell r="K4">
            <v>82</v>
          </cell>
          <cell r="L4">
            <v>81</v>
          </cell>
        </row>
        <row r="5">
          <cell r="C5">
            <v>115</v>
          </cell>
          <cell r="D5">
            <v>0</v>
          </cell>
          <cell r="E5">
            <v>77</v>
          </cell>
          <cell r="F5">
            <v>5</v>
          </cell>
          <cell r="G5">
            <v>197</v>
          </cell>
          <cell r="H5">
            <v>115</v>
          </cell>
          <cell r="I5">
            <v>2.4713696000000009</v>
          </cell>
          <cell r="J5">
            <v>57</v>
          </cell>
          <cell r="K5">
            <v>182</v>
          </cell>
          <cell r="L5">
            <v>125</v>
          </cell>
        </row>
        <row r="6">
          <cell r="C6">
            <v>389</v>
          </cell>
          <cell r="D6">
            <v>3987</v>
          </cell>
          <cell r="E6">
            <v>103</v>
          </cell>
          <cell r="F6">
            <v>4922</v>
          </cell>
          <cell r="G6">
            <v>9401</v>
          </cell>
          <cell r="H6">
            <v>4376</v>
          </cell>
          <cell r="I6">
            <v>107.99084829999984</v>
          </cell>
          <cell r="J6">
            <v>5629</v>
          </cell>
          <cell r="K6">
            <v>7835</v>
          </cell>
          <cell r="L6">
            <v>3010</v>
          </cell>
        </row>
        <row r="7">
          <cell r="C7">
            <v>351</v>
          </cell>
          <cell r="D7">
            <v>12</v>
          </cell>
          <cell r="E7">
            <v>225</v>
          </cell>
          <cell r="F7">
            <v>4</v>
          </cell>
          <cell r="G7">
            <v>592</v>
          </cell>
          <cell r="H7">
            <v>363</v>
          </cell>
          <cell r="I7">
            <v>19.190191399999996</v>
          </cell>
          <cell r="J7">
            <v>102</v>
          </cell>
          <cell r="K7">
            <v>305</v>
          </cell>
          <cell r="L7">
            <v>294</v>
          </cell>
        </row>
        <row r="8">
          <cell r="C8">
            <v>816</v>
          </cell>
          <cell r="D8">
            <v>115</v>
          </cell>
          <cell r="E8">
            <v>400</v>
          </cell>
          <cell r="F8">
            <v>17</v>
          </cell>
          <cell r="G8">
            <v>1348</v>
          </cell>
          <cell r="H8">
            <v>931</v>
          </cell>
          <cell r="I8">
            <v>8.6773794000000013</v>
          </cell>
          <cell r="J8">
            <v>661</v>
          </cell>
          <cell r="K8">
            <v>941</v>
          </cell>
          <cell r="L8">
            <v>938</v>
          </cell>
        </row>
        <row r="9">
          <cell r="C9">
            <v>2028</v>
          </cell>
          <cell r="D9">
            <v>1497</v>
          </cell>
          <cell r="E9">
            <v>1989</v>
          </cell>
          <cell r="F9">
            <v>152</v>
          </cell>
          <cell r="G9">
            <v>5666</v>
          </cell>
          <cell r="H9">
            <v>3525</v>
          </cell>
          <cell r="I9">
            <v>32.990338199999947</v>
          </cell>
          <cell r="J9">
            <v>2786</v>
          </cell>
          <cell r="K9">
            <v>1151</v>
          </cell>
          <cell r="L9">
            <v>1150</v>
          </cell>
        </row>
        <row r="10">
          <cell r="C10">
            <v>1467</v>
          </cell>
          <cell r="D10">
            <v>251</v>
          </cell>
          <cell r="E10">
            <v>1659</v>
          </cell>
          <cell r="F10">
            <v>151</v>
          </cell>
          <cell r="G10">
            <v>3528</v>
          </cell>
          <cell r="H10">
            <v>1718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1135</v>
          </cell>
          <cell r="D11">
            <v>0</v>
          </cell>
          <cell r="E11">
            <v>559</v>
          </cell>
          <cell r="F11">
            <v>0</v>
          </cell>
          <cell r="G11">
            <v>1694</v>
          </cell>
          <cell r="H11">
            <v>1135</v>
          </cell>
          <cell r="I11">
            <v>19.959562300000027</v>
          </cell>
          <cell r="J11">
            <v>731</v>
          </cell>
          <cell r="K11">
            <v>551</v>
          </cell>
          <cell r="L11">
            <v>549</v>
          </cell>
        </row>
        <row r="12">
          <cell r="C12">
            <v>934</v>
          </cell>
          <cell r="D12">
            <v>0</v>
          </cell>
          <cell r="E12">
            <v>2465</v>
          </cell>
          <cell r="F12">
            <v>0</v>
          </cell>
          <cell r="G12">
            <v>3399</v>
          </cell>
          <cell r="H12">
            <v>934</v>
          </cell>
          <cell r="I12">
            <v>33.086094399999986</v>
          </cell>
          <cell r="J12">
            <v>1262</v>
          </cell>
          <cell r="K12">
            <v>1763</v>
          </cell>
          <cell r="L12">
            <v>1756</v>
          </cell>
        </row>
        <row r="13">
          <cell r="C13">
            <v>15</v>
          </cell>
          <cell r="D13">
            <v>31</v>
          </cell>
          <cell r="E13">
            <v>68</v>
          </cell>
          <cell r="F13">
            <v>76</v>
          </cell>
          <cell r="G13">
            <v>190</v>
          </cell>
          <cell r="H13">
            <v>46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C14">
            <v>2075</v>
          </cell>
          <cell r="D14">
            <v>712</v>
          </cell>
          <cell r="E14">
            <v>2949</v>
          </cell>
          <cell r="F14">
            <v>175</v>
          </cell>
          <cell r="G14">
            <v>5911</v>
          </cell>
          <cell r="H14">
            <v>2787</v>
          </cell>
          <cell r="I14">
            <v>109.04884990000006</v>
          </cell>
          <cell r="J14">
            <v>1337</v>
          </cell>
          <cell r="K14">
            <v>3738</v>
          </cell>
          <cell r="L14">
            <v>3439</v>
          </cell>
        </row>
        <row r="15">
          <cell r="C15">
            <v>0</v>
          </cell>
          <cell r="D15">
            <v>10</v>
          </cell>
          <cell r="E15">
            <v>0</v>
          </cell>
          <cell r="F15">
            <v>21</v>
          </cell>
          <cell r="G15">
            <v>31</v>
          </cell>
          <cell r="H15">
            <v>10</v>
          </cell>
          <cell r="I15">
            <v>0.13267690000000001</v>
          </cell>
          <cell r="J15">
            <v>13</v>
          </cell>
          <cell r="K15">
            <v>29</v>
          </cell>
          <cell r="L15">
            <v>13</v>
          </cell>
        </row>
        <row r="16">
          <cell r="C16">
            <v>0</v>
          </cell>
          <cell r="D16">
            <v>179</v>
          </cell>
          <cell r="E16">
            <v>0</v>
          </cell>
          <cell r="F16">
            <v>147</v>
          </cell>
          <cell r="G16">
            <v>326</v>
          </cell>
          <cell r="H16">
            <v>179</v>
          </cell>
          <cell r="I16">
            <v>0.31711889999999998</v>
          </cell>
          <cell r="J16">
            <v>272</v>
          </cell>
          <cell r="K16">
            <v>280</v>
          </cell>
          <cell r="L16">
            <v>279</v>
          </cell>
        </row>
        <row r="17">
          <cell r="C17">
            <v>122</v>
          </cell>
          <cell r="D17">
            <v>228</v>
          </cell>
          <cell r="E17">
            <v>48</v>
          </cell>
          <cell r="F17">
            <v>48</v>
          </cell>
          <cell r="G17">
            <v>446</v>
          </cell>
          <cell r="H17">
            <v>350</v>
          </cell>
          <cell r="I17">
            <v>6.9663932000000042</v>
          </cell>
          <cell r="J17">
            <v>216</v>
          </cell>
          <cell r="K17">
            <v>308</v>
          </cell>
          <cell r="L17">
            <v>264</v>
          </cell>
        </row>
        <row r="18">
          <cell r="C18">
            <v>61</v>
          </cell>
          <cell r="D18">
            <v>319</v>
          </cell>
          <cell r="E18">
            <v>125</v>
          </cell>
          <cell r="F18">
            <v>146</v>
          </cell>
          <cell r="G18">
            <v>651</v>
          </cell>
          <cell r="H18">
            <v>380</v>
          </cell>
          <cell r="I18">
            <v>4.8999562000000001</v>
          </cell>
          <cell r="J18">
            <v>263</v>
          </cell>
          <cell r="K18">
            <v>443</v>
          </cell>
          <cell r="L18">
            <v>442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C20">
            <v>217</v>
          </cell>
          <cell r="D20">
            <v>2</v>
          </cell>
          <cell r="E20">
            <v>99</v>
          </cell>
          <cell r="F20">
            <v>2</v>
          </cell>
          <cell r="G20">
            <v>320</v>
          </cell>
          <cell r="H20">
            <v>219</v>
          </cell>
          <cell r="I20">
            <v>5.3485684000000022</v>
          </cell>
          <cell r="J20">
            <v>171</v>
          </cell>
          <cell r="K20">
            <v>315</v>
          </cell>
          <cell r="L20">
            <v>91</v>
          </cell>
        </row>
        <row r="21">
          <cell r="C21">
            <v>1024</v>
          </cell>
          <cell r="D21">
            <v>0</v>
          </cell>
          <cell r="E21">
            <v>1856</v>
          </cell>
          <cell r="F21">
            <v>0</v>
          </cell>
          <cell r="G21">
            <v>2880</v>
          </cell>
          <cell r="H21">
            <v>1024</v>
          </cell>
          <cell r="I21">
            <v>9.2807539999999893</v>
          </cell>
          <cell r="J21">
            <v>1706</v>
          </cell>
          <cell r="K21">
            <v>69</v>
          </cell>
          <cell r="L21">
            <v>69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C23">
            <v>2116</v>
          </cell>
          <cell r="D23">
            <v>306</v>
          </cell>
          <cell r="E23">
            <v>1430</v>
          </cell>
          <cell r="F23">
            <v>334</v>
          </cell>
          <cell r="G23">
            <v>4186</v>
          </cell>
          <cell r="H23">
            <v>2422</v>
          </cell>
          <cell r="I23">
            <v>63.122246299999816</v>
          </cell>
          <cell r="J23">
            <v>1637</v>
          </cell>
          <cell r="K23">
            <v>2615</v>
          </cell>
          <cell r="L23">
            <v>2606</v>
          </cell>
        </row>
        <row r="24">
          <cell r="C24">
            <v>0</v>
          </cell>
          <cell r="D24">
            <v>283</v>
          </cell>
          <cell r="E24">
            <v>0</v>
          </cell>
          <cell r="F24">
            <v>60</v>
          </cell>
          <cell r="G24">
            <v>343</v>
          </cell>
          <cell r="H24">
            <v>283</v>
          </cell>
          <cell r="I24">
            <v>0.43924529999999984</v>
          </cell>
          <cell r="J24">
            <v>236</v>
          </cell>
          <cell r="K24">
            <v>328</v>
          </cell>
          <cell r="L24">
            <v>328</v>
          </cell>
        </row>
        <row r="25">
          <cell r="C25">
            <v>269</v>
          </cell>
          <cell r="D25">
            <v>0</v>
          </cell>
          <cell r="E25">
            <v>91</v>
          </cell>
          <cell r="F25">
            <v>0</v>
          </cell>
          <cell r="G25">
            <v>360</v>
          </cell>
          <cell r="H25">
            <v>269</v>
          </cell>
          <cell r="I25">
            <v>7.2649438000000055</v>
          </cell>
          <cell r="J25">
            <v>92</v>
          </cell>
          <cell r="K25">
            <v>179</v>
          </cell>
          <cell r="L25">
            <v>178</v>
          </cell>
        </row>
        <row r="26">
          <cell r="C26">
            <v>1675</v>
          </cell>
          <cell r="D26">
            <v>394</v>
          </cell>
          <cell r="E26">
            <v>314</v>
          </cell>
          <cell r="F26">
            <v>48</v>
          </cell>
          <cell r="G26">
            <v>2431</v>
          </cell>
          <cell r="H26">
            <v>2069</v>
          </cell>
          <cell r="I26">
            <v>75.735598900000028</v>
          </cell>
          <cell r="J26">
            <v>619</v>
          </cell>
          <cell r="K26">
            <v>1471</v>
          </cell>
          <cell r="L26">
            <v>1433</v>
          </cell>
        </row>
        <row r="27">
          <cell r="C27">
            <v>456</v>
          </cell>
          <cell r="D27">
            <v>916</v>
          </cell>
          <cell r="E27">
            <v>171</v>
          </cell>
          <cell r="F27">
            <v>19</v>
          </cell>
          <cell r="G27">
            <v>1562</v>
          </cell>
          <cell r="H27">
            <v>1372</v>
          </cell>
          <cell r="I27">
            <v>12.985010300000001</v>
          </cell>
          <cell r="J27">
            <v>815</v>
          </cell>
          <cell r="K27">
            <v>1130</v>
          </cell>
          <cell r="L27">
            <v>783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C29">
            <v>157</v>
          </cell>
          <cell r="D29">
            <v>3</v>
          </cell>
          <cell r="E29">
            <v>178</v>
          </cell>
          <cell r="F29">
            <v>6</v>
          </cell>
          <cell r="G29">
            <v>344</v>
          </cell>
          <cell r="H29">
            <v>160</v>
          </cell>
          <cell r="I29">
            <v>1.2994058000000002</v>
          </cell>
          <cell r="J29">
            <v>79</v>
          </cell>
          <cell r="K29">
            <v>9</v>
          </cell>
          <cell r="L29">
            <v>9</v>
          </cell>
        </row>
        <row r="30">
          <cell r="C30">
            <v>513</v>
          </cell>
          <cell r="D30">
            <v>0</v>
          </cell>
          <cell r="E30">
            <v>96</v>
          </cell>
          <cell r="F30">
            <v>0</v>
          </cell>
          <cell r="G30">
            <v>609</v>
          </cell>
          <cell r="H30">
            <v>513</v>
          </cell>
          <cell r="I30">
            <v>4.4224527999999994</v>
          </cell>
          <cell r="J30">
            <v>445</v>
          </cell>
          <cell r="K30">
            <v>234</v>
          </cell>
          <cell r="L30">
            <v>233</v>
          </cell>
        </row>
        <row r="31">
          <cell r="C31">
            <v>0</v>
          </cell>
          <cell r="D31">
            <v>2</v>
          </cell>
          <cell r="E31">
            <v>0</v>
          </cell>
          <cell r="F31">
            <v>0</v>
          </cell>
          <cell r="G31">
            <v>2</v>
          </cell>
          <cell r="H31">
            <v>2</v>
          </cell>
          <cell r="I31">
            <v>1.2748499999999999E-2</v>
          </cell>
          <cell r="J31">
            <v>0</v>
          </cell>
          <cell r="K31">
            <v>2</v>
          </cell>
          <cell r="L31">
            <v>2</v>
          </cell>
        </row>
        <row r="32">
          <cell r="C32">
            <v>54</v>
          </cell>
          <cell r="D32">
            <v>0</v>
          </cell>
          <cell r="E32">
            <v>2</v>
          </cell>
          <cell r="F32">
            <v>0</v>
          </cell>
          <cell r="G32">
            <v>56</v>
          </cell>
          <cell r="H32">
            <v>54</v>
          </cell>
          <cell r="I32">
            <v>1.4798165000000008</v>
          </cell>
          <cell r="J32">
            <v>9</v>
          </cell>
          <cell r="K32">
            <v>45</v>
          </cell>
          <cell r="L32">
            <v>45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C34">
            <v>16076</v>
          </cell>
          <cell r="D34">
            <v>9247</v>
          </cell>
          <cell r="E34">
            <v>14911</v>
          </cell>
          <cell r="F34">
            <v>6333</v>
          </cell>
          <cell r="G34">
            <v>46567</v>
          </cell>
          <cell r="H34">
            <v>25323</v>
          </cell>
          <cell r="I34">
            <v>528.0300732999998</v>
          </cell>
          <cell r="J34">
            <v>19163</v>
          </cell>
          <cell r="K34">
            <v>24005</v>
          </cell>
          <cell r="L34">
            <v>18117</v>
          </cell>
        </row>
      </sheetData>
      <sheetData sheetId="44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C6">
            <v>6</v>
          </cell>
          <cell r="D6">
            <v>31</v>
          </cell>
          <cell r="E6">
            <v>0</v>
          </cell>
          <cell r="F6">
            <v>13</v>
          </cell>
          <cell r="G6">
            <v>50</v>
          </cell>
          <cell r="H6">
            <v>24</v>
          </cell>
          <cell r="I6">
            <v>0.73</v>
          </cell>
          <cell r="J6">
            <v>12</v>
          </cell>
          <cell r="K6">
            <v>35</v>
          </cell>
          <cell r="L6">
            <v>22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C34">
            <v>6</v>
          </cell>
          <cell r="D34">
            <v>31</v>
          </cell>
          <cell r="E34">
            <v>0</v>
          </cell>
          <cell r="F34">
            <v>13</v>
          </cell>
          <cell r="G34">
            <v>50</v>
          </cell>
          <cell r="H34">
            <v>24</v>
          </cell>
          <cell r="I34">
            <v>0.73</v>
          </cell>
          <cell r="J34">
            <v>12</v>
          </cell>
          <cell r="K34">
            <v>35</v>
          </cell>
          <cell r="L34">
            <v>22</v>
          </cell>
        </row>
      </sheetData>
      <sheetData sheetId="45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C5">
            <v>8148</v>
          </cell>
          <cell r="D5">
            <v>5655</v>
          </cell>
          <cell r="E5">
            <v>5168</v>
          </cell>
          <cell r="F5">
            <v>2543</v>
          </cell>
          <cell r="G5">
            <v>21514</v>
          </cell>
          <cell r="H5">
            <v>16051</v>
          </cell>
          <cell r="I5">
            <v>882.08519000000001</v>
          </cell>
          <cell r="J5">
            <v>6193</v>
          </cell>
          <cell r="K5">
            <v>16767</v>
          </cell>
          <cell r="L5">
            <v>5453</v>
          </cell>
        </row>
        <row r="6">
          <cell r="C6">
            <v>10862</v>
          </cell>
          <cell r="D6">
            <v>7451</v>
          </cell>
          <cell r="E6">
            <v>3513</v>
          </cell>
          <cell r="F6">
            <v>1337</v>
          </cell>
          <cell r="G6">
            <v>23163</v>
          </cell>
          <cell r="H6">
            <v>19961</v>
          </cell>
          <cell r="I6">
            <v>1300.0931599999999</v>
          </cell>
          <cell r="J6">
            <v>7839</v>
          </cell>
          <cell r="K6">
            <v>21154</v>
          </cell>
          <cell r="L6">
            <v>11524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20020</v>
          </cell>
          <cell r="D11">
            <v>5271</v>
          </cell>
          <cell r="E11">
            <v>2719</v>
          </cell>
          <cell r="F11">
            <v>580</v>
          </cell>
          <cell r="G11">
            <v>28590</v>
          </cell>
          <cell r="H11">
            <v>27128</v>
          </cell>
          <cell r="I11">
            <v>1135.1711600000001</v>
          </cell>
          <cell r="J11">
            <v>5044</v>
          </cell>
          <cell r="K11">
            <v>22791</v>
          </cell>
          <cell r="L11">
            <v>3818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C13">
            <v>18471</v>
          </cell>
          <cell r="D13">
            <v>2900</v>
          </cell>
          <cell r="E13">
            <v>2950</v>
          </cell>
          <cell r="F13">
            <v>493</v>
          </cell>
          <cell r="G13">
            <v>24814</v>
          </cell>
          <cell r="H13">
            <v>24097</v>
          </cell>
          <cell r="I13">
            <v>1881.6330700000001</v>
          </cell>
          <cell r="J13">
            <v>1812</v>
          </cell>
          <cell r="K13">
            <v>25448</v>
          </cell>
          <cell r="L13">
            <v>9839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C20">
            <v>31990</v>
          </cell>
          <cell r="D20">
            <v>7858</v>
          </cell>
          <cell r="E20">
            <v>5641</v>
          </cell>
          <cell r="F20">
            <v>1356</v>
          </cell>
          <cell r="G20">
            <v>46845</v>
          </cell>
          <cell r="H20">
            <v>38828</v>
          </cell>
          <cell r="I20">
            <v>2458.8462399999999</v>
          </cell>
          <cell r="J20">
            <v>7071</v>
          </cell>
          <cell r="K20">
            <v>37096</v>
          </cell>
          <cell r="L20">
            <v>11438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C22">
            <v>6328</v>
          </cell>
          <cell r="D22">
            <v>1045</v>
          </cell>
          <cell r="E22">
            <v>1352</v>
          </cell>
          <cell r="F22">
            <v>211</v>
          </cell>
          <cell r="G22">
            <v>8936</v>
          </cell>
          <cell r="H22">
            <v>9225</v>
          </cell>
          <cell r="I22">
            <v>529.67804999999998</v>
          </cell>
          <cell r="J22">
            <v>945</v>
          </cell>
          <cell r="K22">
            <v>10124</v>
          </cell>
          <cell r="L22">
            <v>5223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C25">
            <v>16913</v>
          </cell>
          <cell r="D25">
            <v>3852</v>
          </cell>
          <cell r="E25">
            <v>4347</v>
          </cell>
          <cell r="F25">
            <v>913</v>
          </cell>
          <cell r="G25">
            <v>26025</v>
          </cell>
          <cell r="H25">
            <v>26359</v>
          </cell>
          <cell r="I25">
            <v>1238.0844</v>
          </cell>
          <cell r="J25">
            <v>3451</v>
          </cell>
          <cell r="K25">
            <v>27342</v>
          </cell>
          <cell r="L25">
            <v>9721</v>
          </cell>
        </row>
        <row r="26">
          <cell r="C26">
            <v>80555</v>
          </cell>
          <cell r="D26">
            <v>18397</v>
          </cell>
          <cell r="E26">
            <v>6087</v>
          </cell>
          <cell r="F26">
            <v>1301</v>
          </cell>
          <cell r="G26">
            <v>106340</v>
          </cell>
          <cell r="H26">
            <v>97337</v>
          </cell>
          <cell r="I26">
            <v>5015.9242899999999</v>
          </cell>
          <cell r="J26">
            <v>13864</v>
          </cell>
          <cell r="K26">
            <v>79758</v>
          </cell>
          <cell r="L26">
            <v>14367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C28">
            <v>9201</v>
          </cell>
          <cell r="D28">
            <v>1665</v>
          </cell>
          <cell r="E28">
            <v>2016</v>
          </cell>
          <cell r="F28">
            <v>474</v>
          </cell>
          <cell r="G28">
            <v>13356</v>
          </cell>
          <cell r="H28">
            <v>11434</v>
          </cell>
          <cell r="I28">
            <v>734.84685999999999</v>
          </cell>
          <cell r="J28">
            <v>3150</v>
          </cell>
          <cell r="K28">
            <v>12624</v>
          </cell>
          <cell r="L28">
            <v>2551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C30">
            <v>51105</v>
          </cell>
          <cell r="D30">
            <v>12530</v>
          </cell>
          <cell r="E30">
            <v>3638</v>
          </cell>
          <cell r="F30">
            <v>958</v>
          </cell>
          <cell r="G30">
            <v>68231</v>
          </cell>
          <cell r="H30">
            <v>71923</v>
          </cell>
          <cell r="I30">
            <v>3935.9414499999998</v>
          </cell>
          <cell r="J30">
            <v>7924</v>
          </cell>
          <cell r="K30">
            <v>63674</v>
          </cell>
          <cell r="L30">
            <v>13617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C34">
            <v>253593</v>
          </cell>
          <cell r="D34">
            <v>66624</v>
          </cell>
          <cell r="E34">
            <v>37431</v>
          </cell>
          <cell r="F34">
            <v>10166</v>
          </cell>
          <cell r="G34">
            <v>367814</v>
          </cell>
          <cell r="H34">
            <v>342343</v>
          </cell>
          <cell r="I34">
            <v>19112.30387</v>
          </cell>
          <cell r="J34">
            <v>57293</v>
          </cell>
          <cell r="K34">
            <v>316778</v>
          </cell>
          <cell r="L34">
            <v>87551</v>
          </cell>
        </row>
      </sheetData>
      <sheetData sheetId="46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C8">
            <v>21</v>
          </cell>
          <cell r="D8">
            <v>54</v>
          </cell>
          <cell r="E8">
            <v>33433</v>
          </cell>
          <cell r="F8">
            <v>21947</v>
          </cell>
          <cell r="G8">
            <v>55455</v>
          </cell>
          <cell r="H8">
            <v>44597</v>
          </cell>
          <cell r="I8">
            <v>4985.1000000000004</v>
          </cell>
          <cell r="J8">
            <v>7594</v>
          </cell>
          <cell r="K8">
            <v>58674</v>
          </cell>
          <cell r="L8">
            <v>22141</v>
          </cell>
        </row>
        <row r="9">
          <cell r="C9">
            <v>46</v>
          </cell>
          <cell r="D9">
            <v>108</v>
          </cell>
          <cell r="E9">
            <v>17457</v>
          </cell>
          <cell r="F9">
            <v>18580</v>
          </cell>
          <cell r="G9">
            <v>36191</v>
          </cell>
          <cell r="H9">
            <v>37463</v>
          </cell>
          <cell r="I9">
            <v>2603.87</v>
          </cell>
          <cell r="J9">
            <v>5998</v>
          </cell>
          <cell r="K9">
            <v>39515</v>
          </cell>
          <cell r="L9">
            <v>20145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C12">
            <v>54</v>
          </cell>
          <cell r="D12">
            <v>63</v>
          </cell>
          <cell r="E12">
            <v>22439</v>
          </cell>
          <cell r="F12">
            <v>21794</v>
          </cell>
          <cell r="G12">
            <v>44350</v>
          </cell>
          <cell r="H12">
            <v>36522</v>
          </cell>
          <cell r="I12">
            <v>3274.89</v>
          </cell>
          <cell r="J12">
            <v>783</v>
          </cell>
          <cell r="K12">
            <v>41026</v>
          </cell>
          <cell r="L12">
            <v>12514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C14">
            <v>0</v>
          </cell>
          <cell r="D14">
            <v>0</v>
          </cell>
          <cell r="E14">
            <v>45588</v>
          </cell>
          <cell r="F14">
            <v>30211</v>
          </cell>
          <cell r="G14">
            <v>75799</v>
          </cell>
          <cell r="H14">
            <v>35766</v>
          </cell>
          <cell r="I14">
            <v>3592.44</v>
          </cell>
          <cell r="J14">
            <v>4824</v>
          </cell>
          <cell r="K14">
            <v>45090</v>
          </cell>
          <cell r="L14">
            <v>17548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C16">
            <v>0</v>
          </cell>
          <cell r="D16">
            <v>133</v>
          </cell>
          <cell r="E16">
            <v>39140</v>
          </cell>
          <cell r="F16">
            <v>20527</v>
          </cell>
          <cell r="G16">
            <v>59800</v>
          </cell>
          <cell r="H16">
            <v>38151</v>
          </cell>
          <cell r="I16">
            <v>3943.49</v>
          </cell>
          <cell r="J16">
            <v>4386</v>
          </cell>
          <cell r="K16">
            <v>52171</v>
          </cell>
          <cell r="L16">
            <v>20145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>
            <v>0</v>
          </cell>
          <cell r="D19">
            <v>0</v>
          </cell>
          <cell r="E19">
            <v>18439</v>
          </cell>
          <cell r="F19">
            <v>23048</v>
          </cell>
          <cell r="G19">
            <v>41487</v>
          </cell>
          <cell r="H19">
            <v>55243</v>
          </cell>
          <cell r="I19">
            <v>4100.74</v>
          </cell>
          <cell r="J19">
            <v>2163</v>
          </cell>
          <cell r="K19">
            <v>77048</v>
          </cell>
          <cell r="L19">
            <v>32451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C23">
            <v>0</v>
          </cell>
          <cell r="D23">
            <v>15</v>
          </cell>
          <cell r="E23">
            <v>18932</v>
          </cell>
          <cell r="F23">
            <v>16505</v>
          </cell>
          <cell r="G23">
            <v>35452</v>
          </cell>
          <cell r="H23">
            <v>37162</v>
          </cell>
          <cell r="I23">
            <v>2701.45</v>
          </cell>
          <cell r="J23">
            <v>1922</v>
          </cell>
          <cell r="K23">
            <v>38330</v>
          </cell>
          <cell r="L23">
            <v>12548</v>
          </cell>
        </row>
        <row r="24">
          <cell r="C24">
            <v>0</v>
          </cell>
          <cell r="D24">
            <v>0</v>
          </cell>
          <cell r="E24">
            <v>21999</v>
          </cell>
          <cell r="F24">
            <v>18525</v>
          </cell>
          <cell r="G24">
            <v>40524</v>
          </cell>
          <cell r="H24">
            <v>36891</v>
          </cell>
          <cell r="I24">
            <v>2237.58</v>
          </cell>
          <cell r="J24">
            <v>3297</v>
          </cell>
          <cell r="K24">
            <v>37305</v>
          </cell>
          <cell r="L24">
            <v>11458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>
            <v>0</v>
          </cell>
          <cell r="D27">
            <v>0</v>
          </cell>
          <cell r="E27">
            <v>30366</v>
          </cell>
          <cell r="F27">
            <v>21050</v>
          </cell>
          <cell r="G27">
            <v>51416</v>
          </cell>
          <cell r="H27">
            <v>45899</v>
          </cell>
          <cell r="I27">
            <v>3051.92</v>
          </cell>
          <cell r="J27">
            <v>2203</v>
          </cell>
          <cell r="K27">
            <v>59045</v>
          </cell>
          <cell r="L27">
            <v>17548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C29">
            <v>0</v>
          </cell>
          <cell r="D29">
            <v>0</v>
          </cell>
          <cell r="E29">
            <v>28043</v>
          </cell>
          <cell r="F29">
            <v>18522</v>
          </cell>
          <cell r="G29">
            <v>46565</v>
          </cell>
          <cell r="H29">
            <v>36667</v>
          </cell>
          <cell r="I29">
            <v>2226.58</v>
          </cell>
          <cell r="J29">
            <v>848</v>
          </cell>
          <cell r="K29">
            <v>38835</v>
          </cell>
          <cell r="L29">
            <v>15699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>
            <v>0</v>
          </cell>
          <cell r="D33">
            <v>0</v>
          </cell>
          <cell r="E33">
            <v>38522</v>
          </cell>
          <cell r="F33">
            <v>17332</v>
          </cell>
          <cell r="G33">
            <v>55854</v>
          </cell>
          <cell r="H33">
            <v>40099</v>
          </cell>
          <cell r="I33">
            <v>3638.95</v>
          </cell>
          <cell r="J33">
            <v>2950</v>
          </cell>
          <cell r="K33">
            <v>55854</v>
          </cell>
          <cell r="L33">
            <v>25418</v>
          </cell>
        </row>
        <row r="34">
          <cell r="C34">
            <v>121</v>
          </cell>
          <cell r="D34">
            <v>373</v>
          </cell>
          <cell r="E34">
            <v>314358</v>
          </cell>
          <cell r="F34">
            <v>228041</v>
          </cell>
          <cell r="G34">
            <v>542893</v>
          </cell>
          <cell r="H34">
            <v>444460</v>
          </cell>
          <cell r="I34">
            <v>36357.009999999995</v>
          </cell>
          <cell r="J34">
            <v>36968</v>
          </cell>
          <cell r="K34">
            <v>542893</v>
          </cell>
          <cell r="L34">
            <v>207615</v>
          </cell>
        </row>
      </sheetData>
      <sheetData sheetId="47">
        <row r="4">
          <cell r="C4">
            <v>145784</v>
          </cell>
          <cell r="D4">
            <v>34486</v>
          </cell>
          <cell r="E4">
            <v>23506</v>
          </cell>
          <cell r="F4">
            <v>1224</v>
          </cell>
          <cell r="G4">
            <v>205000</v>
          </cell>
          <cell r="H4">
            <v>180270</v>
          </cell>
          <cell r="I4">
            <v>6657.2610500000001</v>
          </cell>
          <cell r="J4">
            <v>26430</v>
          </cell>
          <cell r="K4">
            <v>201980</v>
          </cell>
          <cell r="L4">
            <v>183132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C7">
            <v>326496</v>
          </cell>
          <cell r="D7">
            <v>50123</v>
          </cell>
          <cell r="E7">
            <v>51621</v>
          </cell>
          <cell r="F7">
            <v>1006</v>
          </cell>
          <cell r="G7">
            <v>429246</v>
          </cell>
          <cell r="H7">
            <v>376619</v>
          </cell>
          <cell r="I7">
            <v>14510.68857</v>
          </cell>
          <cell r="J7">
            <v>60735</v>
          </cell>
          <cell r="K7">
            <v>405247</v>
          </cell>
          <cell r="L7">
            <v>385859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122933</v>
          </cell>
          <cell r="D10">
            <v>36020</v>
          </cell>
          <cell r="E10">
            <v>38373</v>
          </cell>
          <cell r="F10">
            <v>56</v>
          </cell>
          <cell r="G10">
            <v>197382</v>
          </cell>
          <cell r="H10">
            <v>158953</v>
          </cell>
          <cell r="I10">
            <v>6904.2735400000001</v>
          </cell>
          <cell r="J10">
            <v>39800</v>
          </cell>
          <cell r="K10">
            <v>191241</v>
          </cell>
          <cell r="L10">
            <v>182165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C15">
            <v>15950</v>
          </cell>
          <cell r="D15">
            <v>6039</v>
          </cell>
          <cell r="E15">
            <v>2276</v>
          </cell>
          <cell r="F15">
            <v>966</v>
          </cell>
          <cell r="G15">
            <v>25231</v>
          </cell>
          <cell r="H15">
            <v>21989</v>
          </cell>
          <cell r="I15">
            <v>1046.01324</v>
          </cell>
          <cell r="J15">
            <v>2343</v>
          </cell>
          <cell r="K15">
            <v>23415</v>
          </cell>
          <cell r="L15">
            <v>22347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98184</v>
          </cell>
          <cell r="D17">
            <v>50650</v>
          </cell>
          <cell r="E17">
            <v>26746</v>
          </cell>
          <cell r="F17">
            <v>501</v>
          </cell>
          <cell r="G17">
            <v>176081</v>
          </cell>
          <cell r="H17">
            <v>148834</v>
          </cell>
          <cell r="I17">
            <v>6353.2678599999999</v>
          </cell>
          <cell r="J17">
            <v>27792</v>
          </cell>
          <cell r="K17">
            <v>164441</v>
          </cell>
          <cell r="L17">
            <v>138286</v>
          </cell>
        </row>
        <row r="18">
          <cell r="C18">
            <v>84810</v>
          </cell>
          <cell r="D18">
            <v>21930</v>
          </cell>
          <cell r="E18">
            <v>36267</v>
          </cell>
          <cell r="F18">
            <v>1888</v>
          </cell>
          <cell r="G18">
            <v>144895</v>
          </cell>
          <cell r="H18">
            <v>106740</v>
          </cell>
          <cell r="I18">
            <v>5520.86294</v>
          </cell>
          <cell r="J18">
            <v>21144</v>
          </cell>
          <cell r="K18">
            <v>141188</v>
          </cell>
          <cell r="L18">
            <v>131216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C21">
            <v>173850</v>
          </cell>
          <cell r="D21">
            <v>27543</v>
          </cell>
          <cell r="E21">
            <v>69324</v>
          </cell>
          <cell r="F21">
            <v>971</v>
          </cell>
          <cell r="G21">
            <v>271688</v>
          </cell>
          <cell r="H21">
            <v>201393</v>
          </cell>
          <cell r="I21">
            <v>6816.6784900000002</v>
          </cell>
          <cell r="J21">
            <v>46980</v>
          </cell>
          <cell r="K21">
            <v>250145</v>
          </cell>
          <cell r="L21">
            <v>238223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C31">
            <v>15538</v>
          </cell>
          <cell r="D31">
            <v>3192</v>
          </cell>
          <cell r="E31">
            <v>934</v>
          </cell>
          <cell r="F31">
            <v>596</v>
          </cell>
          <cell r="G31">
            <v>20260</v>
          </cell>
          <cell r="H31">
            <v>18730</v>
          </cell>
          <cell r="I31">
            <v>829.67088000000001</v>
          </cell>
          <cell r="J31">
            <v>1214</v>
          </cell>
          <cell r="K31">
            <v>19781</v>
          </cell>
          <cell r="L31">
            <v>17779</v>
          </cell>
        </row>
        <row r="32">
          <cell r="C32">
            <v>38940</v>
          </cell>
          <cell r="D32">
            <v>12717</v>
          </cell>
          <cell r="E32">
            <v>6445</v>
          </cell>
          <cell r="F32">
            <v>782</v>
          </cell>
          <cell r="G32">
            <v>58884</v>
          </cell>
          <cell r="H32">
            <v>51657</v>
          </cell>
          <cell r="I32">
            <v>2941.7713100000001</v>
          </cell>
          <cell r="J32">
            <v>4464</v>
          </cell>
          <cell r="K32">
            <v>56241</v>
          </cell>
          <cell r="L32">
            <v>55832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C34">
            <v>1022485</v>
          </cell>
          <cell r="D34">
            <v>242700</v>
          </cell>
          <cell r="E34">
            <v>255492</v>
          </cell>
          <cell r="F34">
            <v>7990</v>
          </cell>
          <cell r="G34">
            <v>1528667</v>
          </cell>
          <cell r="H34">
            <v>1265185</v>
          </cell>
          <cell r="I34">
            <v>51580.487880000001</v>
          </cell>
          <cell r="J34">
            <v>230902</v>
          </cell>
          <cell r="K34">
            <v>1453679</v>
          </cell>
          <cell r="L34">
            <v>1354839</v>
          </cell>
        </row>
      </sheetData>
      <sheetData sheetId="48"/>
      <sheetData sheetId="4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at for District Mapping"/>
      <sheetName val="dist-wise-full-summary-PRINT"/>
      <sheetName val="DFS-SHEEET1"/>
      <sheetName val="bkwise-summary-PRINT"/>
      <sheetName val="Bank Sub-Codes"/>
      <sheetName val="summary"/>
      <sheetName val="summary-tallie-decimals"/>
    </sheetNames>
    <sheetDataSet>
      <sheetData sheetId="0">
        <row r="37">
          <cell r="F37">
            <v>6293</v>
          </cell>
          <cell r="G37">
            <v>835</v>
          </cell>
          <cell r="H37">
            <v>0</v>
          </cell>
          <cell r="I37">
            <v>29043</v>
          </cell>
          <cell r="J37">
            <v>2452</v>
          </cell>
          <cell r="K37">
            <v>0</v>
          </cell>
          <cell r="L37">
            <v>38623</v>
          </cell>
          <cell r="M37">
            <v>2669</v>
          </cell>
          <cell r="N37">
            <v>345</v>
          </cell>
          <cell r="O37">
            <v>0</v>
          </cell>
          <cell r="P37">
            <v>12985</v>
          </cell>
          <cell r="Q37">
            <v>907</v>
          </cell>
          <cell r="R37">
            <v>0</v>
          </cell>
          <cell r="S37">
            <v>16906</v>
          </cell>
          <cell r="T37">
            <v>6946</v>
          </cell>
          <cell r="U37">
            <v>1196</v>
          </cell>
          <cell r="V37">
            <v>0</v>
          </cell>
          <cell r="W37">
            <v>41396</v>
          </cell>
          <cell r="X37">
            <v>3442</v>
          </cell>
          <cell r="Y37">
            <v>0</v>
          </cell>
          <cell r="Z37">
            <v>52980</v>
          </cell>
          <cell r="AA37">
            <v>3054</v>
          </cell>
          <cell r="AB37">
            <v>418</v>
          </cell>
          <cell r="AC37">
            <v>0</v>
          </cell>
          <cell r="AD37">
            <v>26103</v>
          </cell>
          <cell r="AE37">
            <v>1431</v>
          </cell>
          <cell r="AF37">
            <v>0</v>
          </cell>
          <cell r="AG37">
            <v>31006</v>
          </cell>
          <cell r="AH37">
            <v>4606</v>
          </cell>
          <cell r="AI37">
            <v>588</v>
          </cell>
          <cell r="AJ37">
            <v>0</v>
          </cell>
          <cell r="AK37">
            <v>18729</v>
          </cell>
          <cell r="AL37">
            <v>1361</v>
          </cell>
          <cell r="AM37">
            <v>0</v>
          </cell>
          <cell r="AN37">
            <v>25284</v>
          </cell>
          <cell r="AO37">
            <v>90</v>
          </cell>
          <cell r="AP37">
            <v>0</v>
          </cell>
          <cell r="AQ37">
            <v>0</v>
          </cell>
          <cell r="AR37">
            <v>2127</v>
          </cell>
          <cell r="AS37">
            <v>15</v>
          </cell>
          <cell r="AT37">
            <v>0</v>
          </cell>
          <cell r="AU37">
            <v>2232</v>
          </cell>
        </row>
        <row r="68">
          <cell r="F68">
            <v>22775</v>
          </cell>
          <cell r="G68">
            <v>13202</v>
          </cell>
          <cell r="H68">
            <v>83</v>
          </cell>
          <cell r="I68">
            <v>117874</v>
          </cell>
          <cell r="J68">
            <v>77608</v>
          </cell>
          <cell r="K68">
            <v>729</v>
          </cell>
          <cell r="L68">
            <v>232271</v>
          </cell>
          <cell r="M68">
            <v>1663</v>
          </cell>
          <cell r="N68">
            <v>862</v>
          </cell>
          <cell r="O68">
            <v>0</v>
          </cell>
          <cell r="P68">
            <v>10724</v>
          </cell>
          <cell r="Q68">
            <v>7460</v>
          </cell>
          <cell r="R68">
            <v>0</v>
          </cell>
          <cell r="S68">
            <v>20709</v>
          </cell>
          <cell r="T68">
            <v>36362</v>
          </cell>
          <cell r="U68">
            <v>20641</v>
          </cell>
          <cell r="V68">
            <v>94</v>
          </cell>
          <cell r="W68">
            <v>199678</v>
          </cell>
          <cell r="X68">
            <v>121121</v>
          </cell>
          <cell r="Y68">
            <v>1147</v>
          </cell>
          <cell r="Z68">
            <v>379043</v>
          </cell>
          <cell r="AA68">
            <v>10720</v>
          </cell>
          <cell r="AB68">
            <v>4442</v>
          </cell>
          <cell r="AC68">
            <v>0</v>
          </cell>
          <cell r="AD68">
            <v>84953</v>
          </cell>
          <cell r="AE68">
            <v>40063</v>
          </cell>
          <cell r="AF68">
            <v>0</v>
          </cell>
          <cell r="AG68">
            <v>140178</v>
          </cell>
          <cell r="AH68">
            <v>19439</v>
          </cell>
          <cell r="AI68">
            <v>11638</v>
          </cell>
          <cell r="AJ68">
            <v>65</v>
          </cell>
          <cell r="AK68">
            <v>104782</v>
          </cell>
          <cell r="AL68">
            <v>67203</v>
          </cell>
          <cell r="AM68">
            <v>524</v>
          </cell>
          <cell r="AN68">
            <v>203651</v>
          </cell>
          <cell r="AO68">
            <v>877</v>
          </cell>
          <cell r="AP68">
            <v>378</v>
          </cell>
          <cell r="AQ68">
            <v>0</v>
          </cell>
          <cell r="AR68">
            <v>4374</v>
          </cell>
          <cell r="AS68">
            <v>2244</v>
          </cell>
          <cell r="AT68">
            <v>2</v>
          </cell>
          <cell r="AU68">
            <v>7875</v>
          </cell>
        </row>
        <row r="99">
          <cell r="F99">
            <v>25853</v>
          </cell>
          <cell r="G99">
            <v>15743</v>
          </cell>
          <cell r="H99">
            <v>0</v>
          </cell>
          <cell r="I99">
            <v>144063</v>
          </cell>
          <cell r="J99">
            <v>106951</v>
          </cell>
          <cell r="K99">
            <v>0</v>
          </cell>
          <cell r="L99">
            <v>292610</v>
          </cell>
          <cell r="M99">
            <v>1490</v>
          </cell>
          <cell r="N99">
            <v>953</v>
          </cell>
          <cell r="O99">
            <v>220</v>
          </cell>
          <cell r="P99">
            <v>21035</v>
          </cell>
          <cell r="Q99">
            <v>7221</v>
          </cell>
          <cell r="R99">
            <v>0</v>
          </cell>
          <cell r="S99">
            <v>30919</v>
          </cell>
          <cell r="T99">
            <v>26468</v>
          </cell>
          <cell r="U99">
            <v>15991</v>
          </cell>
          <cell r="V99">
            <v>0</v>
          </cell>
          <cell r="W99">
            <v>178476</v>
          </cell>
          <cell r="X99">
            <v>124987</v>
          </cell>
          <cell r="Y99">
            <v>0</v>
          </cell>
          <cell r="Z99">
            <v>345922</v>
          </cell>
          <cell r="AA99">
            <v>5041</v>
          </cell>
          <cell r="AB99">
            <v>3443</v>
          </cell>
          <cell r="AC99">
            <v>0</v>
          </cell>
          <cell r="AD99">
            <v>30210</v>
          </cell>
          <cell r="AE99">
            <v>19085</v>
          </cell>
          <cell r="AF99">
            <v>0</v>
          </cell>
          <cell r="AG99">
            <v>57779</v>
          </cell>
          <cell r="AH99">
            <v>6182</v>
          </cell>
          <cell r="AI99">
            <v>3777</v>
          </cell>
          <cell r="AJ99">
            <v>0</v>
          </cell>
          <cell r="AK99">
            <v>82215</v>
          </cell>
          <cell r="AL99">
            <v>55115</v>
          </cell>
          <cell r="AM99">
            <v>0</v>
          </cell>
          <cell r="AN99">
            <v>147289</v>
          </cell>
          <cell r="AO99">
            <v>366</v>
          </cell>
          <cell r="AP99">
            <v>192</v>
          </cell>
          <cell r="AQ99">
            <v>0</v>
          </cell>
          <cell r="AR99">
            <v>1891</v>
          </cell>
          <cell r="AS99">
            <v>801</v>
          </cell>
          <cell r="AT99">
            <v>0</v>
          </cell>
          <cell r="AU99">
            <v>3250</v>
          </cell>
        </row>
        <row r="130">
          <cell r="F130">
            <v>178653</v>
          </cell>
          <cell r="G130">
            <v>133014</v>
          </cell>
          <cell r="H130">
            <v>0</v>
          </cell>
          <cell r="I130">
            <v>217585</v>
          </cell>
          <cell r="J130">
            <v>162206</v>
          </cell>
          <cell r="K130">
            <v>0</v>
          </cell>
          <cell r="L130">
            <v>691458</v>
          </cell>
          <cell r="M130">
            <v>7916</v>
          </cell>
          <cell r="N130">
            <v>6624</v>
          </cell>
          <cell r="O130">
            <v>0</v>
          </cell>
          <cell r="P130">
            <v>9930</v>
          </cell>
          <cell r="Q130">
            <v>10548</v>
          </cell>
          <cell r="R130">
            <v>0</v>
          </cell>
          <cell r="S130">
            <v>35018</v>
          </cell>
          <cell r="T130">
            <v>130864</v>
          </cell>
          <cell r="U130">
            <v>71508</v>
          </cell>
          <cell r="V130">
            <v>0</v>
          </cell>
          <cell r="W130">
            <v>85347</v>
          </cell>
          <cell r="X130">
            <v>57530</v>
          </cell>
          <cell r="Y130">
            <v>165</v>
          </cell>
          <cell r="Z130">
            <v>345414</v>
          </cell>
          <cell r="AA130">
            <v>11208</v>
          </cell>
          <cell r="AB130">
            <v>9493</v>
          </cell>
          <cell r="AC130">
            <v>0</v>
          </cell>
          <cell r="AD130">
            <v>14715</v>
          </cell>
          <cell r="AE130">
            <v>16268</v>
          </cell>
          <cell r="AF130">
            <v>0</v>
          </cell>
          <cell r="AG130">
            <v>51684</v>
          </cell>
          <cell r="AH130">
            <v>8505</v>
          </cell>
          <cell r="AI130">
            <v>5445</v>
          </cell>
          <cell r="AJ130">
            <v>0</v>
          </cell>
          <cell r="AK130">
            <v>11329</v>
          </cell>
          <cell r="AL130">
            <v>8510</v>
          </cell>
          <cell r="AM130">
            <v>0</v>
          </cell>
          <cell r="AN130">
            <v>33789</v>
          </cell>
          <cell r="AO130">
            <v>897</v>
          </cell>
          <cell r="AP130">
            <v>432</v>
          </cell>
          <cell r="AQ130">
            <v>0</v>
          </cell>
          <cell r="AR130">
            <v>1613</v>
          </cell>
          <cell r="AS130">
            <v>1062</v>
          </cell>
          <cell r="AT130">
            <v>0</v>
          </cell>
          <cell r="AU130">
            <v>4004</v>
          </cell>
        </row>
        <row r="161">
          <cell r="F161">
            <v>40207</v>
          </cell>
          <cell r="G161">
            <v>7093</v>
          </cell>
          <cell r="H161">
            <v>0</v>
          </cell>
          <cell r="I161">
            <v>101844</v>
          </cell>
          <cell r="J161">
            <v>15911</v>
          </cell>
          <cell r="K161">
            <v>0</v>
          </cell>
          <cell r="L161">
            <v>165055</v>
          </cell>
          <cell r="M161">
            <v>1619</v>
          </cell>
          <cell r="N161">
            <v>418</v>
          </cell>
          <cell r="O161">
            <v>0</v>
          </cell>
          <cell r="P161">
            <v>9612</v>
          </cell>
          <cell r="Q161">
            <v>2019</v>
          </cell>
          <cell r="R161">
            <v>0</v>
          </cell>
          <cell r="S161">
            <v>13668</v>
          </cell>
          <cell r="T161">
            <v>42107</v>
          </cell>
          <cell r="U161">
            <v>7253</v>
          </cell>
          <cell r="V161">
            <v>0</v>
          </cell>
          <cell r="W161">
            <v>119364</v>
          </cell>
          <cell r="X161">
            <v>23087</v>
          </cell>
          <cell r="Y161">
            <v>0</v>
          </cell>
          <cell r="Z161">
            <v>191811</v>
          </cell>
          <cell r="AA161">
            <v>3134</v>
          </cell>
          <cell r="AB161">
            <v>986</v>
          </cell>
          <cell r="AC161">
            <v>0</v>
          </cell>
          <cell r="AD161">
            <v>14791</v>
          </cell>
          <cell r="AE161">
            <v>2847</v>
          </cell>
          <cell r="AF161">
            <v>0</v>
          </cell>
          <cell r="AG161">
            <v>21758</v>
          </cell>
          <cell r="AH161">
            <v>14467</v>
          </cell>
          <cell r="AI161">
            <v>3795</v>
          </cell>
          <cell r="AJ161">
            <v>0</v>
          </cell>
          <cell r="AK161">
            <v>83501</v>
          </cell>
          <cell r="AL161">
            <v>15911</v>
          </cell>
          <cell r="AM161">
            <v>0</v>
          </cell>
          <cell r="AN161">
            <v>117674</v>
          </cell>
          <cell r="AO161">
            <v>144</v>
          </cell>
          <cell r="AP161">
            <v>10</v>
          </cell>
          <cell r="AQ161">
            <v>0</v>
          </cell>
          <cell r="AR161">
            <v>735</v>
          </cell>
          <cell r="AS161">
            <v>40</v>
          </cell>
          <cell r="AT161">
            <v>0</v>
          </cell>
          <cell r="AU161">
            <v>929</v>
          </cell>
        </row>
        <row r="192">
          <cell r="F192">
            <v>1823</v>
          </cell>
          <cell r="G192">
            <v>982</v>
          </cell>
          <cell r="H192">
            <v>0</v>
          </cell>
          <cell r="I192">
            <v>6556</v>
          </cell>
          <cell r="J192">
            <v>4370</v>
          </cell>
          <cell r="K192">
            <v>0</v>
          </cell>
          <cell r="L192">
            <v>13731</v>
          </cell>
          <cell r="M192">
            <v>203</v>
          </cell>
          <cell r="N192">
            <v>265</v>
          </cell>
          <cell r="O192">
            <v>0</v>
          </cell>
          <cell r="P192">
            <v>421</v>
          </cell>
          <cell r="Q192">
            <v>982</v>
          </cell>
          <cell r="R192">
            <v>0</v>
          </cell>
          <cell r="S192">
            <v>1871</v>
          </cell>
          <cell r="T192">
            <v>1937</v>
          </cell>
          <cell r="U192">
            <v>1044</v>
          </cell>
          <cell r="V192">
            <v>0</v>
          </cell>
          <cell r="W192">
            <v>6797</v>
          </cell>
          <cell r="X192">
            <v>4443</v>
          </cell>
          <cell r="Y192">
            <v>0</v>
          </cell>
          <cell r="Z192">
            <v>14221</v>
          </cell>
          <cell r="AA192">
            <v>581</v>
          </cell>
          <cell r="AB192">
            <v>729</v>
          </cell>
          <cell r="AC192">
            <v>0</v>
          </cell>
          <cell r="AD192">
            <v>626</v>
          </cell>
          <cell r="AE192">
            <v>1499</v>
          </cell>
          <cell r="AF192">
            <v>0</v>
          </cell>
          <cell r="AG192">
            <v>3435</v>
          </cell>
          <cell r="AH192">
            <v>874</v>
          </cell>
          <cell r="AI192">
            <v>472</v>
          </cell>
          <cell r="AJ192">
            <v>0</v>
          </cell>
          <cell r="AK192">
            <v>3885</v>
          </cell>
          <cell r="AL192">
            <v>2782</v>
          </cell>
          <cell r="AM192">
            <v>0</v>
          </cell>
          <cell r="AN192">
            <v>8013</v>
          </cell>
          <cell r="AO192">
            <v>56</v>
          </cell>
          <cell r="AP192">
            <v>65</v>
          </cell>
          <cell r="AQ192">
            <v>0</v>
          </cell>
          <cell r="AR192">
            <v>215</v>
          </cell>
          <cell r="AS192">
            <v>440</v>
          </cell>
          <cell r="AT192">
            <v>0</v>
          </cell>
          <cell r="AU192">
            <v>776</v>
          </cell>
        </row>
        <row r="223">
          <cell r="F223">
            <v>934286</v>
          </cell>
          <cell r="G223">
            <v>820660</v>
          </cell>
          <cell r="H223">
            <v>34</v>
          </cell>
          <cell r="I223">
            <v>1918879</v>
          </cell>
          <cell r="J223">
            <v>1643556</v>
          </cell>
          <cell r="K223">
            <v>27</v>
          </cell>
          <cell r="L223">
            <v>5317442</v>
          </cell>
          <cell r="M223">
            <v>130290</v>
          </cell>
          <cell r="N223">
            <v>106271</v>
          </cell>
          <cell r="O223">
            <v>0</v>
          </cell>
          <cell r="P223">
            <v>84461</v>
          </cell>
          <cell r="Q223">
            <v>76070</v>
          </cell>
          <cell r="R223">
            <v>0</v>
          </cell>
          <cell r="S223">
            <v>397092</v>
          </cell>
          <cell r="T223">
            <v>708985</v>
          </cell>
          <cell r="U223">
            <v>501397</v>
          </cell>
          <cell r="V223">
            <v>160</v>
          </cell>
          <cell r="W223">
            <v>1777574</v>
          </cell>
          <cell r="X223">
            <v>1022473</v>
          </cell>
          <cell r="Y223">
            <v>218</v>
          </cell>
          <cell r="Z223">
            <v>4010807</v>
          </cell>
          <cell r="AA223">
            <v>233808</v>
          </cell>
          <cell r="AB223">
            <v>185492</v>
          </cell>
          <cell r="AC223">
            <v>0</v>
          </cell>
          <cell r="AD223">
            <v>291205</v>
          </cell>
          <cell r="AE223">
            <v>260075</v>
          </cell>
          <cell r="AF223">
            <v>0</v>
          </cell>
          <cell r="AG223">
            <v>970580</v>
          </cell>
          <cell r="AH223">
            <v>7773</v>
          </cell>
          <cell r="AI223">
            <v>6486</v>
          </cell>
          <cell r="AJ223">
            <v>0</v>
          </cell>
          <cell r="AK223">
            <v>11272</v>
          </cell>
          <cell r="AL223">
            <v>9910</v>
          </cell>
          <cell r="AM223">
            <v>0</v>
          </cell>
          <cell r="AN223">
            <v>35441</v>
          </cell>
          <cell r="AO223">
            <v>7773</v>
          </cell>
          <cell r="AP223">
            <v>6486</v>
          </cell>
          <cell r="AQ223">
            <v>0</v>
          </cell>
          <cell r="AR223">
            <v>11272</v>
          </cell>
          <cell r="AS223">
            <v>9910</v>
          </cell>
          <cell r="AT223">
            <v>0</v>
          </cell>
          <cell r="AU223">
            <v>35441</v>
          </cell>
        </row>
        <row r="254">
          <cell r="F254">
            <v>11808</v>
          </cell>
          <cell r="G254">
            <v>4582</v>
          </cell>
          <cell r="H254">
            <v>0</v>
          </cell>
          <cell r="I254">
            <v>18961</v>
          </cell>
          <cell r="J254">
            <v>11554</v>
          </cell>
          <cell r="K254">
            <v>0</v>
          </cell>
          <cell r="L254">
            <v>46905</v>
          </cell>
          <cell r="M254">
            <v>6238</v>
          </cell>
          <cell r="N254">
            <v>2381</v>
          </cell>
          <cell r="O254">
            <v>0</v>
          </cell>
          <cell r="P254">
            <v>11045</v>
          </cell>
          <cell r="Q254">
            <v>5974</v>
          </cell>
          <cell r="R254">
            <v>0</v>
          </cell>
          <cell r="S254">
            <v>25638</v>
          </cell>
          <cell r="T254">
            <v>17671</v>
          </cell>
          <cell r="U254">
            <v>12821</v>
          </cell>
          <cell r="V254">
            <v>0</v>
          </cell>
          <cell r="W254">
            <v>37670</v>
          </cell>
          <cell r="X254">
            <v>18010</v>
          </cell>
          <cell r="Y254">
            <v>0</v>
          </cell>
          <cell r="Z254">
            <v>86172</v>
          </cell>
          <cell r="AA254">
            <v>7394</v>
          </cell>
          <cell r="AB254">
            <v>8864</v>
          </cell>
          <cell r="AC254">
            <v>0</v>
          </cell>
          <cell r="AD254">
            <v>21763</v>
          </cell>
          <cell r="AE254">
            <v>9168</v>
          </cell>
          <cell r="AF254">
            <v>0</v>
          </cell>
          <cell r="AG254">
            <v>47189</v>
          </cell>
          <cell r="AH254">
            <v>1772</v>
          </cell>
          <cell r="AI254">
            <v>898</v>
          </cell>
          <cell r="AJ254">
            <v>0</v>
          </cell>
          <cell r="AK254">
            <v>2806</v>
          </cell>
          <cell r="AL254">
            <v>996</v>
          </cell>
          <cell r="AM254">
            <v>0</v>
          </cell>
          <cell r="AN254">
            <v>6472</v>
          </cell>
          <cell r="AO254">
            <v>992</v>
          </cell>
          <cell r="AP254">
            <v>371</v>
          </cell>
          <cell r="AQ254">
            <v>0</v>
          </cell>
          <cell r="AR254">
            <v>1102</v>
          </cell>
          <cell r="AS254">
            <v>218</v>
          </cell>
          <cell r="AT254">
            <v>0</v>
          </cell>
          <cell r="AU254">
            <v>2683</v>
          </cell>
        </row>
        <row r="285">
          <cell r="F285">
            <v>364724</v>
          </cell>
          <cell r="G285">
            <v>400561</v>
          </cell>
          <cell r="H285">
            <v>0</v>
          </cell>
          <cell r="I285">
            <v>1507927</v>
          </cell>
          <cell r="J285">
            <v>1029491</v>
          </cell>
          <cell r="K285">
            <v>0</v>
          </cell>
          <cell r="L285">
            <v>3302703</v>
          </cell>
          <cell r="M285">
            <v>31615</v>
          </cell>
          <cell r="N285">
            <v>24928</v>
          </cell>
          <cell r="O285">
            <v>0</v>
          </cell>
          <cell r="P285">
            <v>74048</v>
          </cell>
          <cell r="Q285">
            <v>51048</v>
          </cell>
          <cell r="R285">
            <v>0</v>
          </cell>
          <cell r="S285">
            <v>181639</v>
          </cell>
          <cell r="T285">
            <v>554684</v>
          </cell>
          <cell r="U285">
            <v>431157</v>
          </cell>
          <cell r="V285">
            <v>0</v>
          </cell>
          <cell r="W285">
            <v>2002109</v>
          </cell>
          <cell r="X285">
            <v>1245607</v>
          </cell>
          <cell r="Y285">
            <v>0</v>
          </cell>
          <cell r="Z285">
            <v>4233557</v>
          </cell>
          <cell r="AA285">
            <v>59696</v>
          </cell>
          <cell r="AB285">
            <v>47095</v>
          </cell>
          <cell r="AC285">
            <v>0</v>
          </cell>
          <cell r="AD285">
            <v>127303</v>
          </cell>
          <cell r="AE285">
            <v>86019</v>
          </cell>
          <cell r="AF285">
            <v>0</v>
          </cell>
          <cell r="AG285">
            <v>320113</v>
          </cell>
          <cell r="AH285">
            <v>357349</v>
          </cell>
          <cell r="AI285">
            <v>238460</v>
          </cell>
          <cell r="AJ285">
            <v>0</v>
          </cell>
          <cell r="AK285">
            <v>1210601</v>
          </cell>
          <cell r="AL285">
            <v>786056</v>
          </cell>
          <cell r="AM285">
            <v>0</v>
          </cell>
          <cell r="AN285">
            <v>2592466</v>
          </cell>
          <cell r="AO285">
            <v>923</v>
          </cell>
          <cell r="AP285">
            <v>723</v>
          </cell>
          <cell r="AQ285">
            <v>0</v>
          </cell>
          <cell r="AR285">
            <v>3571</v>
          </cell>
          <cell r="AS285">
            <v>5812</v>
          </cell>
          <cell r="AT285">
            <v>3</v>
          </cell>
          <cell r="AU285">
            <v>11032</v>
          </cell>
        </row>
        <row r="316">
          <cell r="F316">
            <v>24685</v>
          </cell>
          <cell r="G316">
            <v>21238</v>
          </cell>
          <cell r="H316">
            <v>4</v>
          </cell>
          <cell r="I316">
            <v>26052</v>
          </cell>
          <cell r="J316">
            <v>23246</v>
          </cell>
          <cell r="K316">
            <v>0</v>
          </cell>
          <cell r="L316">
            <v>95225</v>
          </cell>
          <cell r="M316">
            <v>1524</v>
          </cell>
          <cell r="N316">
            <v>982</v>
          </cell>
          <cell r="O316">
            <v>0</v>
          </cell>
          <cell r="P316">
            <v>3960</v>
          </cell>
          <cell r="Q316">
            <v>3167</v>
          </cell>
          <cell r="R316">
            <v>0</v>
          </cell>
          <cell r="S316">
            <v>9633</v>
          </cell>
          <cell r="T316">
            <v>29025</v>
          </cell>
          <cell r="U316">
            <v>24728</v>
          </cell>
          <cell r="V316">
            <v>2</v>
          </cell>
          <cell r="W316">
            <v>39888</v>
          </cell>
          <cell r="X316">
            <v>36847</v>
          </cell>
          <cell r="Y316">
            <v>0</v>
          </cell>
          <cell r="Z316">
            <v>130490</v>
          </cell>
          <cell r="AA316">
            <v>10684</v>
          </cell>
          <cell r="AB316">
            <v>7613</v>
          </cell>
          <cell r="AC316">
            <v>0</v>
          </cell>
          <cell r="AD316">
            <v>18410</v>
          </cell>
          <cell r="AE316">
            <v>14425</v>
          </cell>
          <cell r="AF316">
            <v>0</v>
          </cell>
          <cell r="AG316">
            <v>51132</v>
          </cell>
          <cell r="AH316">
            <v>17626</v>
          </cell>
          <cell r="AI316">
            <v>14177</v>
          </cell>
          <cell r="AJ316">
            <v>2</v>
          </cell>
          <cell r="AK316">
            <v>20234</v>
          </cell>
          <cell r="AL316">
            <v>15581</v>
          </cell>
          <cell r="AM316">
            <v>0</v>
          </cell>
          <cell r="AN316">
            <v>67620</v>
          </cell>
          <cell r="AO316">
            <v>212</v>
          </cell>
          <cell r="AP316">
            <v>117</v>
          </cell>
          <cell r="AQ316">
            <v>0</v>
          </cell>
          <cell r="AR316">
            <v>302</v>
          </cell>
          <cell r="AS316">
            <v>128</v>
          </cell>
          <cell r="AT316">
            <v>0</v>
          </cell>
          <cell r="AU316">
            <v>759</v>
          </cell>
        </row>
        <row r="347">
          <cell r="F347">
            <v>39269</v>
          </cell>
          <cell r="G347">
            <v>20597</v>
          </cell>
          <cell r="H347">
            <v>2</v>
          </cell>
          <cell r="I347">
            <v>68460</v>
          </cell>
          <cell r="J347">
            <v>49910</v>
          </cell>
          <cell r="K347">
            <v>8</v>
          </cell>
          <cell r="L347">
            <v>178246</v>
          </cell>
          <cell r="M347">
            <v>2366</v>
          </cell>
          <cell r="N347">
            <v>938</v>
          </cell>
          <cell r="O347">
            <v>1</v>
          </cell>
          <cell r="P347">
            <v>20224</v>
          </cell>
          <cell r="Q347">
            <v>7326</v>
          </cell>
          <cell r="R347">
            <v>2</v>
          </cell>
          <cell r="S347">
            <v>30857</v>
          </cell>
          <cell r="T347">
            <v>39583</v>
          </cell>
          <cell r="U347">
            <v>20807</v>
          </cell>
          <cell r="V347">
            <v>2</v>
          </cell>
          <cell r="W347">
            <v>69478</v>
          </cell>
          <cell r="X347">
            <v>46017</v>
          </cell>
          <cell r="Y347">
            <v>8</v>
          </cell>
          <cell r="Z347">
            <v>175895</v>
          </cell>
          <cell r="AA347">
            <v>2850</v>
          </cell>
          <cell r="AB347">
            <v>1233</v>
          </cell>
          <cell r="AC347">
            <v>2</v>
          </cell>
          <cell r="AD347">
            <v>27908</v>
          </cell>
          <cell r="AE347">
            <v>10319</v>
          </cell>
          <cell r="AF347">
            <v>8</v>
          </cell>
          <cell r="AG347">
            <v>42320</v>
          </cell>
          <cell r="AH347">
            <v>34546</v>
          </cell>
          <cell r="AI347">
            <v>23995</v>
          </cell>
          <cell r="AJ347">
            <v>0</v>
          </cell>
          <cell r="AK347">
            <v>48568</v>
          </cell>
          <cell r="AL347">
            <v>26994</v>
          </cell>
          <cell r="AM347">
            <v>0</v>
          </cell>
          <cell r="AN347">
            <v>134103</v>
          </cell>
          <cell r="AO347">
            <v>133</v>
          </cell>
          <cell r="AP347">
            <v>134</v>
          </cell>
          <cell r="AQ347">
            <v>0</v>
          </cell>
          <cell r="AR347">
            <v>1872</v>
          </cell>
          <cell r="AS347">
            <v>776</v>
          </cell>
          <cell r="AT347">
            <v>0</v>
          </cell>
          <cell r="AU347">
            <v>2915</v>
          </cell>
        </row>
        <row r="378">
          <cell r="F378">
            <v>8058</v>
          </cell>
          <cell r="G378">
            <v>3051</v>
          </cell>
          <cell r="H378">
            <v>0</v>
          </cell>
          <cell r="I378">
            <v>22644</v>
          </cell>
          <cell r="J378">
            <v>10583</v>
          </cell>
          <cell r="K378">
            <v>0</v>
          </cell>
          <cell r="L378">
            <v>44336</v>
          </cell>
          <cell r="M378">
            <v>8058</v>
          </cell>
          <cell r="N378">
            <v>3051</v>
          </cell>
          <cell r="O378">
            <v>0</v>
          </cell>
          <cell r="P378">
            <v>22644</v>
          </cell>
          <cell r="Q378">
            <v>10583</v>
          </cell>
          <cell r="R378">
            <v>0</v>
          </cell>
          <cell r="S378">
            <v>44336</v>
          </cell>
          <cell r="T378">
            <v>10899</v>
          </cell>
          <cell r="U378">
            <v>5038</v>
          </cell>
          <cell r="V378">
            <v>0</v>
          </cell>
          <cell r="W378">
            <v>30837</v>
          </cell>
          <cell r="X378">
            <v>17820</v>
          </cell>
          <cell r="Y378">
            <v>0</v>
          </cell>
          <cell r="Z378">
            <v>64594</v>
          </cell>
          <cell r="AA378">
            <v>10899</v>
          </cell>
          <cell r="AB378">
            <v>5038</v>
          </cell>
          <cell r="AC378">
            <v>0</v>
          </cell>
          <cell r="AD378">
            <v>30837</v>
          </cell>
          <cell r="AE378">
            <v>17820</v>
          </cell>
          <cell r="AF378">
            <v>0</v>
          </cell>
          <cell r="AG378">
            <v>64594</v>
          </cell>
          <cell r="AH378">
            <v>281</v>
          </cell>
          <cell r="AI378">
            <v>140</v>
          </cell>
          <cell r="AJ378">
            <v>0</v>
          </cell>
          <cell r="AK378">
            <v>912</v>
          </cell>
          <cell r="AL378">
            <v>638</v>
          </cell>
          <cell r="AM378">
            <v>0</v>
          </cell>
          <cell r="AN378">
            <v>1971</v>
          </cell>
          <cell r="AO378">
            <v>281</v>
          </cell>
          <cell r="AP378">
            <v>140</v>
          </cell>
          <cell r="AQ378">
            <v>0</v>
          </cell>
          <cell r="AR378">
            <v>912</v>
          </cell>
          <cell r="AS378">
            <v>638</v>
          </cell>
          <cell r="AT378">
            <v>0</v>
          </cell>
          <cell r="AU378">
            <v>1971</v>
          </cell>
        </row>
        <row r="409">
          <cell r="F409">
            <v>37818</v>
          </cell>
          <cell r="G409">
            <v>23231</v>
          </cell>
          <cell r="H409">
            <v>0</v>
          </cell>
          <cell r="I409">
            <v>77082</v>
          </cell>
          <cell r="J409">
            <v>42274</v>
          </cell>
          <cell r="K409">
            <v>0</v>
          </cell>
          <cell r="L409">
            <v>180405</v>
          </cell>
          <cell r="M409">
            <v>13890</v>
          </cell>
          <cell r="N409">
            <v>10165</v>
          </cell>
          <cell r="O409">
            <v>0</v>
          </cell>
          <cell r="P409">
            <v>20462</v>
          </cell>
          <cell r="Q409">
            <v>15133</v>
          </cell>
          <cell r="R409">
            <v>0</v>
          </cell>
          <cell r="S409">
            <v>59650</v>
          </cell>
          <cell r="T409">
            <v>42318</v>
          </cell>
          <cell r="U409">
            <v>26792</v>
          </cell>
          <cell r="V409">
            <v>0</v>
          </cell>
          <cell r="W409">
            <v>86509</v>
          </cell>
          <cell r="X409">
            <v>48516</v>
          </cell>
          <cell r="Y409">
            <v>0</v>
          </cell>
          <cell r="Z409">
            <v>204135</v>
          </cell>
          <cell r="AA409">
            <v>27676</v>
          </cell>
          <cell r="AB409">
            <v>20384</v>
          </cell>
          <cell r="AC409">
            <v>0</v>
          </cell>
          <cell r="AD409">
            <v>47286</v>
          </cell>
          <cell r="AE409">
            <v>34312</v>
          </cell>
          <cell r="AF409">
            <v>0</v>
          </cell>
          <cell r="AG409">
            <v>129658</v>
          </cell>
          <cell r="AH409">
            <v>6832</v>
          </cell>
          <cell r="AI409">
            <v>5528</v>
          </cell>
          <cell r="AJ409">
            <v>0</v>
          </cell>
          <cell r="AK409">
            <v>10016</v>
          </cell>
          <cell r="AL409">
            <v>7041</v>
          </cell>
          <cell r="AM409">
            <v>0</v>
          </cell>
          <cell r="AN409">
            <v>29417</v>
          </cell>
          <cell r="AO409">
            <v>1450</v>
          </cell>
          <cell r="AP409">
            <v>797</v>
          </cell>
          <cell r="AQ409">
            <v>0</v>
          </cell>
          <cell r="AR409">
            <v>1658</v>
          </cell>
          <cell r="AS409">
            <v>845</v>
          </cell>
          <cell r="AT409">
            <v>0</v>
          </cell>
          <cell r="AU409">
            <v>4750</v>
          </cell>
        </row>
        <row r="440">
          <cell r="F440">
            <v>3233</v>
          </cell>
          <cell r="G440">
            <v>1401</v>
          </cell>
          <cell r="H440">
            <v>0</v>
          </cell>
          <cell r="I440">
            <v>82190</v>
          </cell>
          <cell r="J440">
            <v>46213</v>
          </cell>
          <cell r="K440">
            <v>0</v>
          </cell>
          <cell r="L440">
            <v>133037</v>
          </cell>
          <cell r="M440">
            <v>235</v>
          </cell>
          <cell r="N440">
            <v>147</v>
          </cell>
          <cell r="O440">
            <v>0</v>
          </cell>
          <cell r="P440">
            <v>11098</v>
          </cell>
          <cell r="Q440">
            <v>5667</v>
          </cell>
          <cell r="R440">
            <v>0</v>
          </cell>
          <cell r="S440">
            <v>17147</v>
          </cell>
          <cell r="T440">
            <v>3496</v>
          </cell>
          <cell r="U440">
            <v>1589</v>
          </cell>
          <cell r="V440">
            <v>0</v>
          </cell>
          <cell r="W440">
            <v>107189</v>
          </cell>
          <cell r="X440">
            <v>57664</v>
          </cell>
          <cell r="Y440">
            <v>0</v>
          </cell>
          <cell r="Z440">
            <v>169938</v>
          </cell>
          <cell r="AA440">
            <v>1069</v>
          </cell>
          <cell r="AB440">
            <v>734</v>
          </cell>
          <cell r="AC440">
            <v>0</v>
          </cell>
          <cell r="AD440">
            <v>45380</v>
          </cell>
          <cell r="AE440">
            <v>24695</v>
          </cell>
          <cell r="AF440">
            <v>0</v>
          </cell>
          <cell r="AG440">
            <v>71878</v>
          </cell>
          <cell r="AH440">
            <v>2747</v>
          </cell>
          <cell r="AI440">
            <v>1187</v>
          </cell>
          <cell r="AJ440">
            <v>0</v>
          </cell>
          <cell r="AK440">
            <v>68245</v>
          </cell>
          <cell r="AL440">
            <v>42932</v>
          </cell>
          <cell r="AM440">
            <v>0</v>
          </cell>
          <cell r="AN440">
            <v>115111</v>
          </cell>
          <cell r="AO440">
            <v>19</v>
          </cell>
          <cell r="AP440">
            <v>2</v>
          </cell>
          <cell r="AQ440">
            <v>0</v>
          </cell>
          <cell r="AR440">
            <v>481</v>
          </cell>
          <cell r="AS440">
            <v>255</v>
          </cell>
          <cell r="AT440">
            <v>0</v>
          </cell>
          <cell r="AU440">
            <v>757</v>
          </cell>
        </row>
        <row r="471">
          <cell r="F471">
            <v>0</v>
          </cell>
          <cell r="G471">
            <v>0</v>
          </cell>
          <cell r="H471">
            <v>0</v>
          </cell>
          <cell r="I471">
            <v>6692</v>
          </cell>
          <cell r="J471">
            <v>6273</v>
          </cell>
          <cell r="K471">
            <v>0</v>
          </cell>
          <cell r="L471">
            <v>12965</v>
          </cell>
          <cell r="M471">
            <v>0</v>
          </cell>
          <cell r="N471">
            <v>0</v>
          </cell>
          <cell r="O471">
            <v>0</v>
          </cell>
          <cell r="P471">
            <v>839</v>
          </cell>
          <cell r="Q471">
            <v>679</v>
          </cell>
          <cell r="R471">
            <v>0</v>
          </cell>
          <cell r="S471">
            <v>1518</v>
          </cell>
          <cell r="T471">
            <v>0</v>
          </cell>
          <cell r="U471">
            <v>0</v>
          </cell>
          <cell r="V471">
            <v>0</v>
          </cell>
          <cell r="W471">
            <v>7949</v>
          </cell>
          <cell r="X471">
            <v>7194</v>
          </cell>
          <cell r="Y471">
            <v>0</v>
          </cell>
          <cell r="Z471">
            <v>15143</v>
          </cell>
          <cell r="AA471">
            <v>0</v>
          </cell>
          <cell r="AB471">
            <v>0</v>
          </cell>
          <cell r="AC471">
            <v>0</v>
          </cell>
          <cell r="AD471">
            <v>4259</v>
          </cell>
          <cell r="AE471">
            <v>3373</v>
          </cell>
          <cell r="AF471">
            <v>0</v>
          </cell>
          <cell r="AG471">
            <v>7632</v>
          </cell>
          <cell r="AH471">
            <v>0</v>
          </cell>
          <cell r="AI471">
            <v>0</v>
          </cell>
          <cell r="AJ471">
            <v>0</v>
          </cell>
          <cell r="AK471">
            <v>4699</v>
          </cell>
          <cell r="AL471">
            <v>4541</v>
          </cell>
          <cell r="AM471">
            <v>0</v>
          </cell>
          <cell r="AN471">
            <v>9240</v>
          </cell>
          <cell r="AO471">
            <v>0</v>
          </cell>
          <cell r="AP471">
            <v>0</v>
          </cell>
          <cell r="AQ471">
            <v>0</v>
          </cell>
          <cell r="AR471">
            <v>279</v>
          </cell>
          <cell r="AS471">
            <v>142</v>
          </cell>
          <cell r="AT471">
            <v>0</v>
          </cell>
          <cell r="AU471">
            <v>421</v>
          </cell>
        </row>
        <row r="502">
          <cell r="F502">
            <v>4074</v>
          </cell>
          <cell r="G502">
            <v>3111</v>
          </cell>
          <cell r="H502">
            <v>0</v>
          </cell>
          <cell r="I502">
            <v>22696</v>
          </cell>
          <cell r="J502">
            <v>13608</v>
          </cell>
          <cell r="K502">
            <v>0</v>
          </cell>
          <cell r="L502">
            <v>43489</v>
          </cell>
          <cell r="M502">
            <v>1657</v>
          </cell>
          <cell r="N502">
            <v>1461</v>
          </cell>
          <cell r="O502">
            <v>0</v>
          </cell>
          <cell r="P502">
            <v>8337</v>
          </cell>
          <cell r="Q502">
            <v>5682</v>
          </cell>
          <cell r="R502">
            <v>0</v>
          </cell>
          <cell r="S502">
            <v>17137</v>
          </cell>
          <cell r="T502">
            <v>8205</v>
          </cell>
          <cell r="U502">
            <v>6099</v>
          </cell>
          <cell r="V502">
            <v>0</v>
          </cell>
          <cell r="W502">
            <v>46485</v>
          </cell>
          <cell r="X502">
            <v>28162</v>
          </cell>
          <cell r="Y502">
            <v>0</v>
          </cell>
          <cell r="Z502">
            <v>88951</v>
          </cell>
          <cell r="AA502">
            <v>3151</v>
          </cell>
          <cell r="AB502">
            <v>1623</v>
          </cell>
          <cell r="AC502">
            <v>0</v>
          </cell>
          <cell r="AD502">
            <v>26238</v>
          </cell>
          <cell r="AE502">
            <v>14604</v>
          </cell>
          <cell r="AF502">
            <v>0</v>
          </cell>
          <cell r="AG502">
            <v>45616</v>
          </cell>
          <cell r="AH502">
            <v>1962</v>
          </cell>
          <cell r="AI502">
            <v>1484</v>
          </cell>
          <cell r="AJ502">
            <v>0</v>
          </cell>
          <cell r="AK502">
            <v>11765</v>
          </cell>
          <cell r="AL502">
            <v>7107</v>
          </cell>
          <cell r="AM502">
            <v>0</v>
          </cell>
          <cell r="AN502">
            <v>22318</v>
          </cell>
          <cell r="AO502">
            <v>306</v>
          </cell>
          <cell r="AP502">
            <v>240</v>
          </cell>
          <cell r="AQ502">
            <v>0</v>
          </cell>
          <cell r="AR502">
            <v>1584</v>
          </cell>
          <cell r="AS502">
            <v>1063</v>
          </cell>
          <cell r="AT502">
            <v>0</v>
          </cell>
          <cell r="AU502">
            <v>3193</v>
          </cell>
        </row>
        <row r="533">
          <cell r="F533">
            <v>0</v>
          </cell>
          <cell r="G533">
            <v>0</v>
          </cell>
          <cell r="H533">
            <v>0</v>
          </cell>
          <cell r="I533">
            <v>320</v>
          </cell>
          <cell r="J533">
            <v>166</v>
          </cell>
          <cell r="K533">
            <v>0</v>
          </cell>
          <cell r="L533">
            <v>486</v>
          </cell>
          <cell r="M533">
            <v>0</v>
          </cell>
          <cell r="N533">
            <v>0</v>
          </cell>
          <cell r="O533">
            <v>0</v>
          </cell>
          <cell r="P533">
            <v>320</v>
          </cell>
          <cell r="Q533">
            <v>166</v>
          </cell>
          <cell r="R533">
            <v>0</v>
          </cell>
          <cell r="S533">
            <v>486</v>
          </cell>
          <cell r="T533">
            <v>0</v>
          </cell>
          <cell r="U533">
            <v>0</v>
          </cell>
          <cell r="V533">
            <v>0</v>
          </cell>
          <cell r="W533">
            <v>511</v>
          </cell>
          <cell r="X533">
            <v>269</v>
          </cell>
          <cell r="Y533">
            <v>0</v>
          </cell>
          <cell r="Z533">
            <v>780</v>
          </cell>
          <cell r="AA533">
            <v>0</v>
          </cell>
          <cell r="AB533">
            <v>0</v>
          </cell>
          <cell r="AC533">
            <v>0</v>
          </cell>
          <cell r="AD533">
            <v>691</v>
          </cell>
          <cell r="AE533">
            <v>437</v>
          </cell>
          <cell r="AF533">
            <v>0</v>
          </cell>
          <cell r="AG533">
            <v>1128</v>
          </cell>
          <cell r="AH533">
            <v>0</v>
          </cell>
          <cell r="AI533">
            <v>0</v>
          </cell>
          <cell r="AJ533">
            <v>0</v>
          </cell>
          <cell r="AK533">
            <v>41</v>
          </cell>
          <cell r="AL533">
            <v>36</v>
          </cell>
          <cell r="AM533">
            <v>0</v>
          </cell>
          <cell r="AN533">
            <v>77</v>
          </cell>
          <cell r="AO533">
            <v>0</v>
          </cell>
          <cell r="AP533">
            <v>0</v>
          </cell>
          <cell r="AQ533">
            <v>0</v>
          </cell>
          <cell r="AR533">
            <v>319</v>
          </cell>
          <cell r="AS533">
            <v>156</v>
          </cell>
          <cell r="AT533">
            <v>0</v>
          </cell>
          <cell r="AU533">
            <v>475</v>
          </cell>
        </row>
        <row r="564">
          <cell r="F564">
            <v>164270</v>
          </cell>
          <cell r="G564">
            <v>292958</v>
          </cell>
          <cell r="H564">
            <v>0</v>
          </cell>
          <cell r="I564">
            <v>114698</v>
          </cell>
          <cell r="J564">
            <v>161474</v>
          </cell>
          <cell r="K564">
            <v>0</v>
          </cell>
          <cell r="L564">
            <v>733400</v>
          </cell>
          <cell r="M564">
            <v>7557</v>
          </cell>
          <cell r="N564">
            <v>12334</v>
          </cell>
          <cell r="O564">
            <v>0</v>
          </cell>
          <cell r="P564">
            <v>7280</v>
          </cell>
          <cell r="Q564">
            <v>10180</v>
          </cell>
          <cell r="R564">
            <v>0</v>
          </cell>
          <cell r="S564">
            <v>37351</v>
          </cell>
          <cell r="T564">
            <v>211090</v>
          </cell>
          <cell r="U564">
            <v>373381</v>
          </cell>
          <cell r="V564">
            <v>0</v>
          </cell>
          <cell r="W564">
            <v>144361</v>
          </cell>
          <cell r="X564">
            <v>208757</v>
          </cell>
          <cell r="Y564">
            <v>0</v>
          </cell>
          <cell r="Z564">
            <v>937589</v>
          </cell>
          <cell r="AA564">
            <v>11719</v>
          </cell>
          <cell r="AB564">
            <v>18628</v>
          </cell>
          <cell r="AC564">
            <v>0</v>
          </cell>
          <cell r="AD564">
            <v>11655</v>
          </cell>
          <cell r="AE564">
            <v>15798</v>
          </cell>
          <cell r="AF564">
            <v>0</v>
          </cell>
          <cell r="AG564">
            <v>57800</v>
          </cell>
          <cell r="AH564">
            <v>129007</v>
          </cell>
          <cell r="AI564">
            <v>231330</v>
          </cell>
          <cell r="AJ564">
            <v>0</v>
          </cell>
          <cell r="AK564">
            <v>89203</v>
          </cell>
          <cell r="AL564">
            <v>124238</v>
          </cell>
          <cell r="AM564">
            <v>0</v>
          </cell>
          <cell r="AN564">
            <v>573778</v>
          </cell>
          <cell r="AO564">
            <v>471</v>
          </cell>
          <cell r="AP564">
            <v>923</v>
          </cell>
          <cell r="AQ564">
            <v>0</v>
          </cell>
          <cell r="AR564">
            <v>767</v>
          </cell>
          <cell r="AS564">
            <v>957</v>
          </cell>
          <cell r="AT564">
            <v>0</v>
          </cell>
          <cell r="AU564">
            <v>3118</v>
          </cell>
        </row>
        <row r="595">
          <cell r="F595">
            <v>740962</v>
          </cell>
          <cell r="G595">
            <v>1111442</v>
          </cell>
          <cell r="H595">
            <v>0</v>
          </cell>
          <cell r="I595">
            <v>1074495</v>
          </cell>
          <cell r="J595">
            <v>1704109</v>
          </cell>
          <cell r="K595">
            <v>0</v>
          </cell>
          <cell r="L595">
            <v>4631008</v>
          </cell>
          <cell r="M595">
            <v>11598</v>
          </cell>
          <cell r="N595">
            <v>5342</v>
          </cell>
          <cell r="O595">
            <v>80</v>
          </cell>
          <cell r="P595">
            <v>148786</v>
          </cell>
          <cell r="Q595">
            <v>69935</v>
          </cell>
          <cell r="R595">
            <v>510</v>
          </cell>
          <cell r="S595">
            <v>236251</v>
          </cell>
          <cell r="T595">
            <v>916320</v>
          </cell>
          <cell r="U595">
            <v>1374480</v>
          </cell>
          <cell r="V595">
            <v>0</v>
          </cell>
          <cell r="W595">
            <v>1321991</v>
          </cell>
          <cell r="X595">
            <v>2114209</v>
          </cell>
          <cell r="Y595">
            <v>0</v>
          </cell>
          <cell r="Z595">
            <v>5727000</v>
          </cell>
          <cell r="AA595">
            <v>28025</v>
          </cell>
          <cell r="AB595">
            <v>13391</v>
          </cell>
          <cell r="AC595">
            <v>294</v>
          </cell>
          <cell r="AD595">
            <v>268363</v>
          </cell>
          <cell r="AE595">
            <v>128600</v>
          </cell>
          <cell r="AF595">
            <v>2144</v>
          </cell>
          <cell r="AG595">
            <v>440817</v>
          </cell>
          <cell r="AH595">
            <v>575200</v>
          </cell>
          <cell r="AI595">
            <v>862800</v>
          </cell>
          <cell r="AJ595">
            <v>0</v>
          </cell>
          <cell r="AK595">
            <v>762800</v>
          </cell>
          <cell r="AL595">
            <v>1394200</v>
          </cell>
          <cell r="AM595">
            <v>0</v>
          </cell>
          <cell r="AN595">
            <v>3595000</v>
          </cell>
          <cell r="AO595">
            <v>936</v>
          </cell>
          <cell r="AP595">
            <v>539</v>
          </cell>
          <cell r="AQ595">
            <v>0</v>
          </cell>
          <cell r="AR595">
            <v>14432</v>
          </cell>
          <cell r="AS595">
            <v>9576</v>
          </cell>
          <cell r="AT595">
            <v>7</v>
          </cell>
          <cell r="AU595">
            <v>25490</v>
          </cell>
        </row>
        <row r="626">
          <cell r="F626">
            <v>768543</v>
          </cell>
          <cell r="G626">
            <v>631737</v>
          </cell>
          <cell r="H626">
            <v>0</v>
          </cell>
          <cell r="I626">
            <v>1489206</v>
          </cell>
          <cell r="J626">
            <v>1077587</v>
          </cell>
          <cell r="K626">
            <v>0</v>
          </cell>
          <cell r="L626">
            <v>3967073</v>
          </cell>
          <cell r="M626">
            <v>65043</v>
          </cell>
          <cell r="N626">
            <v>50275</v>
          </cell>
          <cell r="O626">
            <v>0</v>
          </cell>
          <cell r="P626">
            <v>42159</v>
          </cell>
          <cell r="Q626">
            <v>33209</v>
          </cell>
          <cell r="R626">
            <v>0</v>
          </cell>
          <cell r="S626">
            <v>190686</v>
          </cell>
          <cell r="T626">
            <v>1047913</v>
          </cell>
          <cell r="U626">
            <v>835335</v>
          </cell>
          <cell r="V626">
            <v>0</v>
          </cell>
          <cell r="W626">
            <v>1975075</v>
          </cell>
          <cell r="X626">
            <v>1391229</v>
          </cell>
          <cell r="Y626">
            <v>0</v>
          </cell>
          <cell r="Z626">
            <v>5249552</v>
          </cell>
          <cell r="AA626">
            <v>119677</v>
          </cell>
          <cell r="AB626">
            <v>88312</v>
          </cell>
          <cell r="AC626">
            <v>0</v>
          </cell>
          <cell r="AD626">
            <v>71674</v>
          </cell>
          <cell r="AE626">
            <v>53831</v>
          </cell>
          <cell r="AF626">
            <v>0</v>
          </cell>
          <cell r="AG626">
            <v>333494</v>
          </cell>
          <cell r="AH626">
            <v>422699</v>
          </cell>
          <cell r="AI626">
            <v>347457</v>
          </cell>
          <cell r="AJ626">
            <v>0</v>
          </cell>
          <cell r="AK626">
            <v>819064</v>
          </cell>
          <cell r="AL626">
            <v>592673</v>
          </cell>
          <cell r="AM626">
            <v>0</v>
          </cell>
          <cell r="AN626">
            <v>2181893</v>
          </cell>
          <cell r="AO626">
            <v>7981</v>
          </cell>
          <cell r="AP626">
            <v>9176</v>
          </cell>
          <cell r="AQ626">
            <v>0</v>
          </cell>
          <cell r="AR626">
            <v>3381</v>
          </cell>
          <cell r="AS626">
            <v>2967</v>
          </cell>
          <cell r="AT626">
            <v>0</v>
          </cell>
          <cell r="AU626">
            <v>23505</v>
          </cell>
        </row>
        <row r="657">
          <cell r="F657">
            <v>75</v>
          </cell>
          <cell r="G657">
            <v>26</v>
          </cell>
          <cell r="H657">
            <v>0</v>
          </cell>
          <cell r="I657">
            <v>1326</v>
          </cell>
          <cell r="J657">
            <v>1254</v>
          </cell>
          <cell r="K657">
            <v>0</v>
          </cell>
          <cell r="L657">
            <v>2681</v>
          </cell>
          <cell r="M657">
            <v>69</v>
          </cell>
          <cell r="N657">
            <v>12</v>
          </cell>
          <cell r="O657">
            <v>0</v>
          </cell>
          <cell r="P657">
            <v>939</v>
          </cell>
          <cell r="Q657">
            <v>539</v>
          </cell>
          <cell r="R657">
            <v>0</v>
          </cell>
          <cell r="S657">
            <v>1559</v>
          </cell>
          <cell r="T657">
            <v>150</v>
          </cell>
          <cell r="U657">
            <v>80</v>
          </cell>
          <cell r="V657">
            <v>0</v>
          </cell>
          <cell r="W657">
            <v>1725</v>
          </cell>
          <cell r="X657">
            <v>1591</v>
          </cell>
          <cell r="Y657">
            <v>0</v>
          </cell>
          <cell r="Z657">
            <v>3546</v>
          </cell>
          <cell r="AA657">
            <v>182</v>
          </cell>
          <cell r="AB657">
            <v>30</v>
          </cell>
          <cell r="AC657">
            <v>0</v>
          </cell>
          <cell r="AD657">
            <v>2331</v>
          </cell>
          <cell r="AE657">
            <v>1594</v>
          </cell>
          <cell r="AF657">
            <v>0</v>
          </cell>
          <cell r="AG657">
            <v>4137</v>
          </cell>
          <cell r="AH657">
            <v>150</v>
          </cell>
          <cell r="AI657">
            <v>80</v>
          </cell>
          <cell r="AJ657">
            <v>0</v>
          </cell>
          <cell r="AK657">
            <v>986</v>
          </cell>
          <cell r="AL657">
            <v>624</v>
          </cell>
          <cell r="AM657">
            <v>0</v>
          </cell>
          <cell r="AN657">
            <v>1840</v>
          </cell>
          <cell r="AO657">
            <v>4</v>
          </cell>
          <cell r="AP657">
            <v>1</v>
          </cell>
          <cell r="AQ657">
            <v>0</v>
          </cell>
          <cell r="AR657">
            <v>22</v>
          </cell>
          <cell r="AS657">
            <v>29</v>
          </cell>
          <cell r="AT657">
            <v>0</v>
          </cell>
          <cell r="AU657">
            <v>56</v>
          </cell>
        </row>
        <row r="688">
          <cell r="F688">
            <v>568</v>
          </cell>
          <cell r="G688">
            <v>351</v>
          </cell>
          <cell r="H688">
            <v>0</v>
          </cell>
          <cell r="I688">
            <v>2720</v>
          </cell>
          <cell r="J688">
            <v>1369</v>
          </cell>
          <cell r="K688">
            <v>0</v>
          </cell>
          <cell r="L688">
            <v>5008</v>
          </cell>
          <cell r="M688">
            <v>568</v>
          </cell>
          <cell r="N688">
            <v>351</v>
          </cell>
          <cell r="O688">
            <v>0</v>
          </cell>
          <cell r="P688">
            <v>2720</v>
          </cell>
          <cell r="Q688">
            <v>1369</v>
          </cell>
          <cell r="R688">
            <v>0</v>
          </cell>
          <cell r="S688">
            <v>5008</v>
          </cell>
          <cell r="T688">
            <v>643</v>
          </cell>
          <cell r="U688">
            <v>275</v>
          </cell>
          <cell r="V688">
            <v>0</v>
          </cell>
          <cell r="W688">
            <v>4165</v>
          </cell>
          <cell r="X688">
            <v>2478</v>
          </cell>
          <cell r="Y688">
            <v>0</v>
          </cell>
          <cell r="Z688">
            <v>7561</v>
          </cell>
          <cell r="AA688">
            <v>474</v>
          </cell>
          <cell r="AB688">
            <v>275</v>
          </cell>
          <cell r="AC688">
            <v>0</v>
          </cell>
          <cell r="AD688">
            <v>4165</v>
          </cell>
          <cell r="AE688">
            <v>2478</v>
          </cell>
          <cell r="AF688">
            <v>0</v>
          </cell>
          <cell r="AG688">
            <v>7392</v>
          </cell>
          <cell r="AH688">
            <v>201</v>
          </cell>
          <cell r="AI688">
            <v>172</v>
          </cell>
          <cell r="AJ688">
            <v>0</v>
          </cell>
          <cell r="AK688">
            <v>531</v>
          </cell>
          <cell r="AL688">
            <v>443</v>
          </cell>
          <cell r="AM688">
            <v>0</v>
          </cell>
          <cell r="AN688">
            <v>1347</v>
          </cell>
          <cell r="AO688">
            <v>201</v>
          </cell>
          <cell r="AP688">
            <v>172</v>
          </cell>
          <cell r="AQ688">
            <v>0</v>
          </cell>
          <cell r="AR688">
            <v>531</v>
          </cell>
          <cell r="AS688">
            <v>443</v>
          </cell>
          <cell r="AT688">
            <v>0</v>
          </cell>
          <cell r="AU688">
            <v>1347</v>
          </cell>
        </row>
        <row r="719">
          <cell r="F719">
            <v>1416932</v>
          </cell>
          <cell r="G719">
            <v>1200107</v>
          </cell>
          <cell r="H719">
            <v>0</v>
          </cell>
          <cell r="I719">
            <v>1019728</v>
          </cell>
          <cell r="J719">
            <v>784215</v>
          </cell>
          <cell r="K719">
            <v>0</v>
          </cell>
          <cell r="L719">
            <v>4420982</v>
          </cell>
          <cell r="M719">
            <v>97062</v>
          </cell>
          <cell r="N719">
            <v>75050</v>
          </cell>
          <cell r="O719">
            <v>0</v>
          </cell>
          <cell r="P719">
            <v>47485</v>
          </cell>
          <cell r="Q719">
            <v>40597</v>
          </cell>
          <cell r="R719">
            <v>0</v>
          </cell>
          <cell r="S719">
            <v>260194</v>
          </cell>
          <cell r="T719">
            <v>1809072</v>
          </cell>
          <cell r="U719">
            <v>1531660</v>
          </cell>
          <cell r="V719">
            <v>0</v>
          </cell>
          <cell r="W719">
            <v>886986</v>
          </cell>
          <cell r="X719">
            <v>682067</v>
          </cell>
          <cell r="Y719">
            <v>0</v>
          </cell>
          <cell r="Z719">
            <v>4909785</v>
          </cell>
          <cell r="AA719">
            <v>180327</v>
          </cell>
          <cell r="AB719">
            <v>224279</v>
          </cell>
          <cell r="AC719">
            <v>0</v>
          </cell>
          <cell r="AD719">
            <v>115553</v>
          </cell>
          <cell r="AE719">
            <v>94739</v>
          </cell>
          <cell r="AF719">
            <v>0</v>
          </cell>
          <cell r="AG719">
            <v>614898</v>
          </cell>
          <cell r="AH719">
            <v>1057597</v>
          </cell>
          <cell r="AI719">
            <v>880276</v>
          </cell>
          <cell r="AJ719">
            <v>0</v>
          </cell>
          <cell r="AK719">
            <v>531458</v>
          </cell>
          <cell r="AL719">
            <v>414105</v>
          </cell>
          <cell r="AM719">
            <v>0</v>
          </cell>
          <cell r="AN719">
            <v>2883436</v>
          </cell>
          <cell r="AO719">
            <v>13551</v>
          </cell>
          <cell r="AP719">
            <v>7139</v>
          </cell>
          <cell r="AQ719">
            <v>0</v>
          </cell>
          <cell r="AR719">
            <v>4625</v>
          </cell>
          <cell r="AS719">
            <v>3500</v>
          </cell>
          <cell r="AT719">
            <v>0</v>
          </cell>
          <cell r="AU719">
            <v>28815</v>
          </cell>
        </row>
        <row r="750">
          <cell r="F750">
            <v>15058</v>
          </cell>
          <cell r="G750">
            <v>12835</v>
          </cell>
          <cell r="H750">
            <v>0</v>
          </cell>
          <cell r="I750">
            <v>88272</v>
          </cell>
          <cell r="J750">
            <v>66560</v>
          </cell>
          <cell r="K750">
            <v>0</v>
          </cell>
          <cell r="L750">
            <v>182725</v>
          </cell>
          <cell r="M750">
            <v>2630</v>
          </cell>
          <cell r="N750">
            <v>1898</v>
          </cell>
          <cell r="O750">
            <v>0</v>
          </cell>
          <cell r="P750">
            <v>4683</v>
          </cell>
          <cell r="Q750">
            <v>3672</v>
          </cell>
          <cell r="R750">
            <v>0</v>
          </cell>
          <cell r="S750">
            <v>12883</v>
          </cell>
          <cell r="T750">
            <v>20424</v>
          </cell>
          <cell r="U750">
            <v>17352</v>
          </cell>
          <cell r="V750">
            <v>0</v>
          </cell>
          <cell r="W750">
            <v>111880</v>
          </cell>
          <cell r="X750">
            <v>81541</v>
          </cell>
          <cell r="Y750">
            <v>0</v>
          </cell>
          <cell r="Z750">
            <v>231197</v>
          </cell>
          <cell r="AA750">
            <v>3947</v>
          </cell>
          <cell r="AB750">
            <v>2916</v>
          </cell>
          <cell r="AC750">
            <v>0</v>
          </cell>
          <cell r="AD750">
            <v>8147</v>
          </cell>
          <cell r="AE750">
            <v>5698</v>
          </cell>
          <cell r="AF750">
            <v>0</v>
          </cell>
          <cell r="AG750">
            <v>20708</v>
          </cell>
          <cell r="AH750">
            <v>11195</v>
          </cell>
          <cell r="AI750">
            <v>9727</v>
          </cell>
          <cell r="AJ750">
            <v>0</v>
          </cell>
          <cell r="AK750">
            <v>67716</v>
          </cell>
          <cell r="AL750">
            <v>52556</v>
          </cell>
          <cell r="AM750">
            <v>0</v>
          </cell>
          <cell r="AN750">
            <v>141194</v>
          </cell>
          <cell r="AO750">
            <v>86</v>
          </cell>
          <cell r="AP750">
            <v>59</v>
          </cell>
          <cell r="AQ750">
            <v>0</v>
          </cell>
          <cell r="AR750">
            <v>171</v>
          </cell>
          <cell r="AS750">
            <v>163</v>
          </cell>
          <cell r="AT750">
            <v>0</v>
          </cell>
          <cell r="AU750">
            <v>479</v>
          </cell>
        </row>
        <row r="781">
          <cell r="F781">
            <v>18220</v>
          </cell>
          <cell r="G781">
            <v>10670</v>
          </cell>
          <cell r="H781">
            <v>0</v>
          </cell>
          <cell r="I781">
            <v>17760</v>
          </cell>
          <cell r="J781">
            <v>12850</v>
          </cell>
          <cell r="K781">
            <v>0</v>
          </cell>
          <cell r="L781">
            <v>59500</v>
          </cell>
          <cell r="M781">
            <v>13010</v>
          </cell>
          <cell r="N781">
            <v>7801</v>
          </cell>
          <cell r="O781">
            <v>0</v>
          </cell>
          <cell r="P781">
            <v>14950</v>
          </cell>
          <cell r="Q781">
            <v>10847</v>
          </cell>
          <cell r="R781">
            <v>0</v>
          </cell>
          <cell r="S781">
            <v>46608</v>
          </cell>
          <cell r="T781">
            <v>30845</v>
          </cell>
          <cell r="U781">
            <v>19740</v>
          </cell>
          <cell r="V781">
            <v>0</v>
          </cell>
          <cell r="W781">
            <v>37050</v>
          </cell>
          <cell r="X781">
            <v>25140</v>
          </cell>
          <cell r="Y781">
            <v>0</v>
          </cell>
          <cell r="Z781">
            <v>112775</v>
          </cell>
          <cell r="AA781">
            <v>24052</v>
          </cell>
          <cell r="AB781">
            <v>14583</v>
          </cell>
          <cell r="AC781">
            <v>0</v>
          </cell>
          <cell r="AD781">
            <v>26867</v>
          </cell>
          <cell r="AE781">
            <v>20331</v>
          </cell>
          <cell r="AF781">
            <v>0</v>
          </cell>
          <cell r="AG781">
            <v>85833</v>
          </cell>
          <cell r="AH781">
            <v>535</v>
          </cell>
          <cell r="AI781">
            <v>448</v>
          </cell>
          <cell r="AJ781">
            <v>0</v>
          </cell>
          <cell r="AK781">
            <v>1085</v>
          </cell>
          <cell r="AL781">
            <v>940</v>
          </cell>
          <cell r="AM781">
            <v>0</v>
          </cell>
          <cell r="AN781">
            <v>3008</v>
          </cell>
          <cell r="AO781">
            <v>378</v>
          </cell>
          <cell r="AP781">
            <v>313</v>
          </cell>
          <cell r="AQ781">
            <v>0</v>
          </cell>
          <cell r="AR781">
            <v>793</v>
          </cell>
          <cell r="AS781">
            <v>709</v>
          </cell>
          <cell r="AT781">
            <v>0</v>
          </cell>
          <cell r="AU781">
            <v>2193</v>
          </cell>
        </row>
        <row r="812">
          <cell r="F812">
            <v>0</v>
          </cell>
          <cell r="G812">
            <v>0</v>
          </cell>
          <cell r="H812">
            <v>0</v>
          </cell>
          <cell r="I812">
            <v>15934</v>
          </cell>
          <cell r="J812">
            <v>9444</v>
          </cell>
          <cell r="K812">
            <v>0</v>
          </cell>
          <cell r="L812">
            <v>25378</v>
          </cell>
          <cell r="M812">
            <v>0</v>
          </cell>
          <cell r="N812">
            <v>0</v>
          </cell>
          <cell r="O812">
            <v>0</v>
          </cell>
          <cell r="P812">
            <v>1412</v>
          </cell>
          <cell r="Q812">
            <v>1122</v>
          </cell>
          <cell r="R812">
            <v>0</v>
          </cell>
          <cell r="S812">
            <v>2534</v>
          </cell>
          <cell r="T812">
            <v>0</v>
          </cell>
          <cell r="U812">
            <v>0</v>
          </cell>
          <cell r="V812">
            <v>0</v>
          </cell>
          <cell r="W812">
            <v>18590</v>
          </cell>
          <cell r="X812">
            <v>11725</v>
          </cell>
          <cell r="Y812">
            <v>0</v>
          </cell>
          <cell r="Z812">
            <v>30315</v>
          </cell>
          <cell r="AA812">
            <v>0</v>
          </cell>
          <cell r="AB812">
            <v>0</v>
          </cell>
          <cell r="AC812">
            <v>0</v>
          </cell>
          <cell r="AD812">
            <v>2245</v>
          </cell>
          <cell r="AE812">
            <v>1694</v>
          </cell>
          <cell r="AF812">
            <v>0</v>
          </cell>
          <cell r="AG812">
            <v>3939</v>
          </cell>
          <cell r="AH812">
            <v>0</v>
          </cell>
          <cell r="AI812">
            <v>0</v>
          </cell>
          <cell r="AJ812">
            <v>0</v>
          </cell>
          <cell r="AK812">
            <v>11366</v>
          </cell>
          <cell r="AL812">
            <v>5681</v>
          </cell>
          <cell r="AM812">
            <v>0</v>
          </cell>
          <cell r="AN812">
            <v>17047</v>
          </cell>
          <cell r="AO812">
            <v>0</v>
          </cell>
          <cell r="AP812">
            <v>0</v>
          </cell>
          <cell r="AQ812">
            <v>0</v>
          </cell>
          <cell r="AR812">
            <v>158</v>
          </cell>
          <cell r="AS812">
            <v>84</v>
          </cell>
          <cell r="AT812">
            <v>0</v>
          </cell>
          <cell r="AU812">
            <v>242</v>
          </cell>
        </row>
        <row r="843">
          <cell r="F843">
            <v>710094</v>
          </cell>
          <cell r="G843">
            <v>661018</v>
          </cell>
          <cell r="H843">
            <v>1</v>
          </cell>
          <cell r="I843">
            <v>988648</v>
          </cell>
          <cell r="J843">
            <v>855762</v>
          </cell>
          <cell r="K843">
            <v>2</v>
          </cell>
          <cell r="L843">
            <v>3215525</v>
          </cell>
          <cell r="M843">
            <v>69836</v>
          </cell>
          <cell r="N843">
            <v>52992</v>
          </cell>
          <cell r="O843">
            <v>1</v>
          </cell>
          <cell r="P843">
            <v>44588</v>
          </cell>
          <cell r="Q843">
            <v>36003</v>
          </cell>
          <cell r="R843">
            <v>0</v>
          </cell>
          <cell r="S843">
            <v>203420</v>
          </cell>
          <cell r="T843">
            <v>975746</v>
          </cell>
          <cell r="U843">
            <v>895547</v>
          </cell>
          <cell r="V843">
            <v>1</v>
          </cell>
          <cell r="W843">
            <v>1307396</v>
          </cell>
          <cell r="X843">
            <v>1114777</v>
          </cell>
          <cell r="Y843">
            <v>2</v>
          </cell>
          <cell r="Z843">
            <v>4293469</v>
          </cell>
          <cell r="AA843">
            <v>185752</v>
          </cell>
          <cell r="AB843">
            <v>162001</v>
          </cell>
          <cell r="AC843">
            <v>138</v>
          </cell>
          <cell r="AD843">
            <v>109243</v>
          </cell>
          <cell r="AE843">
            <v>91805</v>
          </cell>
          <cell r="AF843">
            <v>0</v>
          </cell>
          <cell r="AG843">
            <v>548939</v>
          </cell>
          <cell r="AH843">
            <v>476678</v>
          </cell>
          <cell r="AI843">
            <v>449446</v>
          </cell>
          <cell r="AJ843">
            <v>0</v>
          </cell>
          <cell r="AK843">
            <v>689967</v>
          </cell>
          <cell r="AL843">
            <v>605452</v>
          </cell>
          <cell r="AM843">
            <v>0</v>
          </cell>
          <cell r="AN843">
            <v>2221543</v>
          </cell>
          <cell r="AO843">
            <v>5676</v>
          </cell>
          <cell r="AP843">
            <v>3748</v>
          </cell>
          <cell r="AQ843">
            <v>2</v>
          </cell>
          <cell r="AR843">
            <v>4835</v>
          </cell>
          <cell r="AS843">
            <v>3557</v>
          </cell>
          <cell r="AT843">
            <v>2</v>
          </cell>
          <cell r="AU843">
            <v>17820</v>
          </cell>
        </row>
        <row r="875"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670</v>
          </cell>
          <cell r="N875">
            <v>244</v>
          </cell>
          <cell r="O875">
            <v>0</v>
          </cell>
          <cell r="P875">
            <v>14269</v>
          </cell>
          <cell r="Q875">
            <v>3850</v>
          </cell>
          <cell r="R875">
            <v>0</v>
          </cell>
          <cell r="S875">
            <v>19033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1586</v>
          </cell>
          <cell r="AB875">
            <v>487</v>
          </cell>
          <cell r="AC875">
            <v>0</v>
          </cell>
          <cell r="AD875">
            <v>37067</v>
          </cell>
          <cell r="AE875">
            <v>7947</v>
          </cell>
          <cell r="AF875">
            <v>0</v>
          </cell>
          <cell r="AG875">
            <v>47087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O875">
            <v>147</v>
          </cell>
          <cell r="AP875">
            <v>48</v>
          </cell>
          <cell r="AQ875">
            <v>0</v>
          </cell>
          <cell r="AR875">
            <v>1780</v>
          </cell>
          <cell r="AS875">
            <v>611</v>
          </cell>
          <cell r="AT875">
            <v>0</v>
          </cell>
          <cell r="AU875">
            <v>2586</v>
          </cell>
        </row>
        <row r="906">
          <cell r="F906">
            <v>91326</v>
          </cell>
          <cell r="G906">
            <v>36749</v>
          </cell>
          <cell r="H906">
            <v>3530</v>
          </cell>
          <cell r="I906">
            <v>126771</v>
          </cell>
          <cell r="J906">
            <v>54423</v>
          </cell>
          <cell r="K906">
            <v>132</v>
          </cell>
          <cell r="L906">
            <v>312931</v>
          </cell>
          <cell r="M906">
            <v>2702</v>
          </cell>
          <cell r="N906">
            <v>1408</v>
          </cell>
          <cell r="O906">
            <v>2</v>
          </cell>
          <cell r="P906">
            <v>2443</v>
          </cell>
          <cell r="Q906">
            <v>1807</v>
          </cell>
          <cell r="R906">
            <v>1</v>
          </cell>
          <cell r="S906">
            <v>8363</v>
          </cell>
          <cell r="T906">
            <v>107589</v>
          </cell>
          <cell r="U906">
            <v>43963</v>
          </cell>
          <cell r="V906">
            <v>45</v>
          </cell>
          <cell r="W906">
            <v>149942</v>
          </cell>
          <cell r="X906">
            <v>65488</v>
          </cell>
          <cell r="Y906">
            <v>208</v>
          </cell>
          <cell r="Z906">
            <v>367235</v>
          </cell>
          <cell r="AA906">
            <v>3777</v>
          </cell>
          <cell r="AB906">
            <v>2062</v>
          </cell>
          <cell r="AC906">
            <v>0</v>
          </cell>
          <cell r="AD906">
            <v>3790</v>
          </cell>
          <cell r="AE906">
            <v>2410</v>
          </cell>
          <cell r="AF906">
            <v>0</v>
          </cell>
          <cell r="AG906">
            <v>12039</v>
          </cell>
          <cell r="AH906">
            <v>71495</v>
          </cell>
          <cell r="AI906">
            <v>27889</v>
          </cell>
          <cell r="AJ906">
            <v>31</v>
          </cell>
          <cell r="AK906">
            <v>101220</v>
          </cell>
          <cell r="AL906">
            <v>42715</v>
          </cell>
          <cell r="AM906">
            <v>86</v>
          </cell>
          <cell r="AN906">
            <v>243436</v>
          </cell>
          <cell r="AO906">
            <v>50</v>
          </cell>
          <cell r="AP906">
            <v>55</v>
          </cell>
          <cell r="AQ906">
            <v>0</v>
          </cell>
          <cell r="AR906">
            <v>148</v>
          </cell>
          <cell r="AS906">
            <v>161</v>
          </cell>
          <cell r="AT906">
            <v>0</v>
          </cell>
          <cell r="AU906">
            <v>414</v>
          </cell>
        </row>
        <row r="937">
          <cell r="F937">
            <v>61828</v>
          </cell>
          <cell r="G937">
            <v>25682</v>
          </cell>
          <cell r="H937">
            <v>0</v>
          </cell>
          <cell r="I937">
            <v>935612</v>
          </cell>
          <cell r="J937">
            <v>384120</v>
          </cell>
          <cell r="K937">
            <v>0</v>
          </cell>
          <cell r="L937">
            <v>1407242</v>
          </cell>
          <cell r="M937">
            <v>4092</v>
          </cell>
          <cell r="N937">
            <v>1170</v>
          </cell>
          <cell r="O937">
            <v>0</v>
          </cell>
          <cell r="P937">
            <v>50459</v>
          </cell>
          <cell r="Q937">
            <v>18064</v>
          </cell>
          <cell r="R937">
            <v>0</v>
          </cell>
          <cell r="S937">
            <v>73785</v>
          </cell>
          <cell r="T937">
            <v>68980</v>
          </cell>
          <cell r="U937">
            <v>28497</v>
          </cell>
          <cell r="V937">
            <v>0</v>
          </cell>
          <cell r="W937">
            <v>1095443</v>
          </cell>
          <cell r="X937">
            <v>450918</v>
          </cell>
          <cell r="Y937">
            <v>0</v>
          </cell>
          <cell r="Z937">
            <v>1643838</v>
          </cell>
          <cell r="AA937">
            <v>4945</v>
          </cell>
          <cell r="AB937">
            <v>1511</v>
          </cell>
          <cell r="AC937">
            <v>0</v>
          </cell>
          <cell r="AD937">
            <v>71102</v>
          </cell>
          <cell r="AE937">
            <v>29156</v>
          </cell>
          <cell r="AF937">
            <v>0</v>
          </cell>
          <cell r="AG937">
            <v>106714</v>
          </cell>
          <cell r="AH937">
            <v>55347</v>
          </cell>
          <cell r="AI937">
            <v>23056</v>
          </cell>
          <cell r="AJ937">
            <v>0</v>
          </cell>
          <cell r="AK937">
            <v>802798</v>
          </cell>
          <cell r="AL937">
            <v>338272</v>
          </cell>
          <cell r="AM937">
            <v>0</v>
          </cell>
          <cell r="AN937">
            <v>1219473</v>
          </cell>
          <cell r="AO937">
            <v>583</v>
          </cell>
          <cell r="AP937">
            <v>202</v>
          </cell>
          <cell r="AQ937">
            <v>0</v>
          </cell>
          <cell r="AR937">
            <v>9017</v>
          </cell>
          <cell r="AS937">
            <v>3162</v>
          </cell>
          <cell r="AT937">
            <v>0</v>
          </cell>
          <cell r="AU937">
            <v>12964</v>
          </cell>
        </row>
        <row r="968">
          <cell r="F968">
            <v>8761</v>
          </cell>
          <cell r="G968">
            <v>1144</v>
          </cell>
          <cell r="H968">
            <v>0</v>
          </cell>
          <cell r="I968">
            <v>217136</v>
          </cell>
          <cell r="J968">
            <v>65302</v>
          </cell>
          <cell r="K968">
            <v>0</v>
          </cell>
          <cell r="L968">
            <v>292343</v>
          </cell>
          <cell r="M968">
            <v>1399</v>
          </cell>
          <cell r="N968">
            <v>183</v>
          </cell>
          <cell r="O968">
            <v>0</v>
          </cell>
          <cell r="P968">
            <v>34677</v>
          </cell>
          <cell r="Q968">
            <v>10429</v>
          </cell>
          <cell r="R968">
            <v>0</v>
          </cell>
          <cell r="S968">
            <v>46688</v>
          </cell>
          <cell r="T968">
            <v>25568</v>
          </cell>
          <cell r="U968">
            <v>2899</v>
          </cell>
          <cell r="V968">
            <v>0</v>
          </cell>
          <cell r="W968">
            <v>643962</v>
          </cell>
          <cell r="X968">
            <v>160862</v>
          </cell>
          <cell r="Y968">
            <v>0</v>
          </cell>
          <cell r="Z968">
            <v>833291</v>
          </cell>
          <cell r="AA968">
            <v>2752</v>
          </cell>
          <cell r="AB968">
            <v>312</v>
          </cell>
          <cell r="AC968">
            <v>0</v>
          </cell>
          <cell r="AD968">
            <v>69318</v>
          </cell>
          <cell r="AE968">
            <v>17316</v>
          </cell>
          <cell r="AF968">
            <v>0</v>
          </cell>
          <cell r="AG968">
            <v>89698</v>
          </cell>
          <cell r="AH968">
            <v>0</v>
          </cell>
          <cell r="AI968">
            <v>0</v>
          </cell>
          <cell r="AJ968">
            <v>0</v>
          </cell>
          <cell r="AK968">
            <v>0</v>
          </cell>
          <cell r="AL968">
            <v>0</v>
          </cell>
          <cell r="AM968">
            <v>0</v>
          </cell>
          <cell r="AN968">
            <v>0</v>
          </cell>
          <cell r="AO968">
            <v>256</v>
          </cell>
          <cell r="AP968">
            <v>119</v>
          </cell>
          <cell r="AQ968">
            <v>0</v>
          </cell>
          <cell r="AR968">
            <v>983</v>
          </cell>
          <cell r="AS968">
            <v>381</v>
          </cell>
          <cell r="AT968">
            <v>0</v>
          </cell>
          <cell r="AU968">
            <v>1739</v>
          </cell>
        </row>
        <row r="999">
          <cell r="F999">
            <v>7109</v>
          </cell>
          <cell r="G999">
            <v>2606</v>
          </cell>
          <cell r="H999">
            <v>0</v>
          </cell>
          <cell r="I999">
            <v>17223</v>
          </cell>
          <cell r="J999">
            <v>6545</v>
          </cell>
          <cell r="K999">
            <v>0</v>
          </cell>
          <cell r="L999">
            <v>33483</v>
          </cell>
          <cell r="M999">
            <v>10</v>
          </cell>
          <cell r="N999">
            <v>3</v>
          </cell>
          <cell r="O999">
            <v>0</v>
          </cell>
          <cell r="P999">
            <v>32</v>
          </cell>
          <cell r="Q999">
            <v>13</v>
          </cell>
          <cell r="R999">
            <v>0</v>
          </cell>
          <cell r="S999">
            <v>58</v>
          </cell>
          <cell r="T999">
            <v>7409</v>
          </cell>
          <cell r="U999">
            <v>2704</v>
          </cell>
          <cell r="V999">
            <v>0</v>
          </cell>
          <cell r="W999">
            <v>18782</v>
          </cell>
          <cell r="X999">
            <v>7112</v>
          </cell>
          <cell r="Y999">
            <v>0</v>
          </cell>
          <cell r="Z999">
            <v>36007</v>
          </cell>
          <cell r="AA999">
            <v>108</v>
          </cell>
          <cell r="AB999">
            <v>31</v>
          </cell>
          <cell r="AC999">
            <v>0</v>
          </cell>
          <cell r="AD999">
            <v>249</v>
          </cell>
          <cell r="AE999">
            <v>136</v>
          </cell>
          <cell r="AF999">
            <v>0</v>
          </cell>
          <cell r="AG999">
            <v>524</v>
          </cell>
          <cell r="AH999">
            <v>6320</v>
          </cell>
          <cell r="AI999">
            <v>2417</v>
          </cell>
          <cell r="AJ999">
            <v>0</v>
          </cell>
          <cell r="AK999">
            <v>14468</v>
          </cell>
          <cell r="AL999">
            <v>5736</v>
          </cell>
          <cell r="AM999">
            <v>0</v>
          </cell>
          <cell r="AN999">
            <v>28941</v>
          </cell>
          <cell r="AO999">
            <v>1</v>
          </cell>
          <cell r="AP999">
            <v>0</v>
          </cell>
          <cell r="AQ999">
            <v>0</v>
          </cell>
          <cell r="AR999">
            <v>4</v>
          </cell>
          <cell r="AS999">
            <v>2</v>
          </cell>
          <cell r="AT999">
            <v>0</v>
          </cell>
          <cell r="AU999">
            <v>7</v>
          </cell>
        </row>
        <row r="1030">
          <cell r="F1030">
            <v>0</v>
          </cell>
          <cell r="G1030">
            <v>0</v>
          </cell>
          <cell r="H1030">
            <v>0</v>
          </cell>
          <cell r="I1030">
            <v>1750</v>
          </cell>
          <cell r="J1030">
            <v>1450</v>
          </cell>
          <cell r="K1030">
            <v>0</v>
          </cell>
          <cell r="L1030">
            <v>3200</v>
          </cell>
          <cell r="M1030">
            <v>0</v>
          </cell>
          <cell r="N1030">
            <v>0</v>
          </cell>
          <cell r="O1030">
            <v>0</v>
          </cell>
          <cell r="P1030">
            <v>206</v>
          </cell>
          <cell r="Q1030">
            <v>102</v>
          </cell>
          <cell r="R1030">
            <v>0</v>
          </cell>
          <cell r="S1030">
            <v>308</v>
          </cell>
          <cell r="T1030">
            <v>0</v>
          </cell>
          <cell r="U1030">
            <v>0</v>
          </cell>
          <cell r="V1030">
            <v>0</v>
          </cell>
          <cell r="W1030">
            <v>1550</v>
          </cell>
          <cell r="X1030">
            <v>1350</v>
          </cell>
          <cell r="Y1030">
            <v>0</v>
          </cell>
          <cell r="Z1030">
            <v>2900</v>
          </cell>
          <cell r="AA1030">
            <v>0</v>
          </cell>
          <cell r="AB1030">
            <v>0</v>
          </cell>
          <cell r="AC1030">
            <v>0</v>
          </cell>
          <cell r="AD1030">
            <v>302</v>
          </cell>
          <cell r="AE1030">
            <v>140</v>
          </cell>
          <cell r="AF1030">
            <v>0</v>
          </cell>
          <cell r="AG1030">
            <v>442</v>
          </cell>
          <cell r="AH1030">
            <v>0</v>
          </cell>
          <cell r="AI1030">
            <v>0</v>
          </cell>
          <cell r="AJ1030">
            <v>0</v>
          </cell>
          <cell r="AK1030">
            <v>150</v>
          </cell>
          <cell r="AL1030">
            <v>150</v>
          </cell>
          <cell r="AM1030">
            <v>0</v>
          </cell>
          <cell r="AN1030">
            <v>300</v>
          </cell>
          <cell r="AO1030">
            <v>0</v>
          </cell>
          <cell r="AP1030">
            <v>0</v>
          </cell>
          <cell r="AQ1030">
            <v>0</v>
          </cell>
          <cell r="AR1030">
            <v>37</v>
          </cell>
          <cell r="AS1030">
            <v>18</v>
          </cell>
          <cell r="AT1030">
            <v>0</v>
          </cell>
          <cell r="AU1030">
            <v>55</v>
          </cell>
        </row>
        <row r="1061">
          <cell r="F1061">
            <v>890</v>
          </cell>
          <cell r="G1061">
            <v>792</v>
          </cell>
          <cell r="H1061">
            <v>0</v>
          </cell>
          <cell r="I1061">
            <v>3829</v>
          </cell>
          <cell r="J1061">
            <v>2625</v>
          </cell>
          <cell r="K1061">
            <v>0</v>
          </cell>
          <cell r="L1061">
            <v>8136</v>
          </cell>
          <cell r="M1061">
            <v>890</v>
          </cell>
          <cell r="N1061">
            <v>792</v>
          </cell>
          <cell r="O1061">
            <v>0</v>
          </cell>
          <cell r="P1061">
            <v>3829</v>
          </cell>
          <cell r="Q1061">
            <v>2625</v>
          </cell>
          <cell r="R1061">
            <v>0</v>
          </cell>
          <cell r="S1061">
            <v>8136</v>
          </cell>
          <cell r="T1061">
            <v>1100</v>
          </cell>
          <cell r="U1061">
            <v>937</v>
          </cell>
          <cell r="V1061">
            <v>0</v>
          </cell>
          <cell r="W1061">
            <v>5394</v>
          </cell>
          <cell r="X1061">
            <v>3547</v>
          </cell>
          <cell r="Y1061">
            <v>0</v>
          </cell>
          <cell r="Z1061">
            <v>10978</v>
          </cell>
          <cell r="AA1061">
            <v>1100</v>
          </cell>
          <cell r="AB1061">
            <v>937</v>
          </cell>
          <cell r="AC1061">
            <v>0</v>
          </cell>
          <cell r="AD1061">
            <v>5394</v>
          </cell>
          <cell r="AE1061">
            <v>3541</v>
          </cell>
          <cell r="AF1061">
            <v>0</v>
          </cell>
          <cell r="AG1061">
            <v>10972</v>
          </cell>
          <cell r="AH1061">
            <v>42</v>
          </cell>
          <cell r="AI1061">
            <v>10</v>
          </cell>
          <cell r="AJ1061">
            <v>0</v>
          </cell>
          <cell r="AK1061">
            <v>153</v>
          </cell>
          <cell r="AL1061">
            <v>177</v>
          </cell>
          <cell r="AM1061">
            <v>2</v>
          </cell>
          <cell r="AN1061">
            <v>384</v>
          </cell>
          <cell r="AO1061">
            <v>42</v>
          </cell>
          <cell r="AP1061">
            <v>10</v>
          </cell>
          <cell r="AQ1061">
            <v>0</v>
          </cell>
          <cell r="AR1061">
            <v>163</v>
          </cell>
          <cell r="AS1061">
            <v>169</v>
          </cell>
          <cell r="AT1061">
            <v>0</v>
          </cell>
          <cell r="AU1061">
            <v>384</v>
          </cell>
        </row>
        <row r="1092">
          <cell r="F1092">
            <v>65548</v>
          </cell>
          <cell r="G1092">
            <v>39136</v>
          </cell>
          <cell r="H1092">
            <v>0</v>
          </cell>
          <cell r="I1092">
            <v>331002</v>
          </cell>
          <cell r="J1092">
            <v>127928</v>
          </cell>
          <cell r="K1092">
            <v>0</v>
          </cell>
          <cell r="L1092">
            <v>563614</v>
          </cell>
          <cell r="M1092">
            <v>3574</v>
          </cell>
          <cell r="N1092">
            <v>1869</v>
          </cell>
          <cell r="O1092">
            <v>0</v>
          </cell>
          <cell r="P1092">
            <v>12581</v>
          </cell>
          <cell r="Q1092">
            <v>4605</v>
          </cell>
          <cell r="R1092">
            <v>0</v>
          </cell>
          <cell r="S1092">
            <v>22629</v>
          </cell>
          <cell r="T1092">
            <v>81928</v>
          </cell>
          <cell r="U1092">
            <v>50385</v>
          </cell>
          <cell r="V1092">
            <v>0</v>
          </cell>
          <cell r="W1092">
            <v>378892</v>
          </cell>
          <cell r="X1092">
            <v>148690</v>
          </cell>
          <cell r="Y1092">
            <v>0</v>
          </cell>
          <cell r="Z1092">
            <v>659895</v>
          </cell>
          <cell r="AA1092">
            <v>5810</v>
          </cell>
          <cell r="AB1092">
            <v>3258</v>
          </cell>
          <cell r="AC1092">
            <v>0</v>
          </cell>
          <cell r="AD1092">
            <v>22413</v>
          </cell>
          <cell r="AE1092">
            <v>7687</v>
          </cell>
          <cell r="AF1092">
            <v>0</v>
          </cell>
          <cell r="AG1092">
            <v>39168</v>
          </cell>
          <cell r="AH1092">
            <v>50143</v>
          </cell>
          <cell r="AI1092">
            <v>28879</v>
          </cell>
          <cell r="AJ1092">
            <v>0</v>
          </cell>
          <cell r="AK1092">
            <v>277696</v>
          </cell>
          <cell r="AL1092">
            <v>104960</v>
          </cell>
          <cell r="AM1092">
            <v>0</v>
          </cell>
          <cell r="AN1092">
            <v>461678</v>
          </cell>
          <cell r="AO1092">
            <v>22</v>
          </cell>
          <cell r="AP1092">
            <v>9</v>
          </cell>
          <cell r="AQ1092">
            <v>0</v>
          </cell>
          <cell r="AR1092">
            <v>139</v>
          </cell>
          <cell r="AS1092">
            <v>49</v>
          </cell>
          <cell r="AT1092">
            <v>0</v>
          </cell>
          <cell r="AU1092">
            <v>219</v>
          </cell>
        </row>
        <row r="1123">
          <cell r="F1123">
            <v>62</v>
          </cell>
          <cell r="G1123">
            <v>31</v>
          </cell>
          <cell r="H1123">
            <v>0</v>
          </cell>
          <cell r="I1123">
            <v>1824</v>
          </cell>
          <cell r="J1123">
            <v>1295</v>
          </cell>
          <cell r="K1123">
            <v>0</v>
          </cell>
          <cell r="L1123">
            <v>3212</v>
          </cell>
          <cell r="M1123">
            <v>62</v>
          </cell>
          <cell r="N1123">
            <v>31</v>
          </cell>
          <cell r="O1123">
            <v>0</v>
          </cell>
          <cell r="P1123">
            <v>1824</v>
          </cell>
          <cell r="Q1123">
            <v>1295</v>
          </cell>
          <cell r="R1123">
            <v>0</v>
          </cell>
          <cell r="S1123">
            <v>3212</v>
          </cell>
          <cell r="T1123">
            <v>80</v>
          </cell>
          <cell r="U1123">
            <v>49</v>
          </cell>
          <cell r="V1123">
            <v>0</v>
          </cell>
          <cell r="W1123">
            <v>2847</v>
          </cell>
          <cell r="X1123">
            <v>1860</v>
          </cell>
          <cell r="Y1123">
            <v>0</v>
          </cell>
          <cell r="Z1123">
            <v>4836</v>
          </cell>
          <cell r="AA1123">
            <v>80</v>
          </cell>
          <cell r="AB1123">
            <v>49</v>
          </cell>
          <cell r="AC1123">
            <v>0</v>
          </cell>
          <cell r="AD1123">
            <v>2846</v>
          </cell>
          <cell r="AE1123">
            <v>1860</v>
          </cell>
          <cell r="AF1123">
            <v>0</v>
          </cell>
          <cell r="AG1123">
            <v>4835</v>
          </cell>
          <cell r="AH1123">
            <v>0</v>
          </cell>
          <cell r="AI1123">
            <v>1</v>
          </cell>
          <cell r="AJ1123">
            <v>0</v>
          </cell>
          <cell r="AK1123">
            <v>36</v>
          </cell>
          <cell r="AL1123">
            <v>39</v>
          </cell>
          <cell r="AM1123">
            <v>0</v>
          </cell>
          <cell r="AN1123">
            <v>76</v>
          </cell>
          <cell r="AO1123">
            <v>0</v>
          </cell>
          <cell r="AP1123">
            <v>1</v>
          </cell>
          <cell r="AQ1123">
            <v>0</v>
          </cell>
          <cell r="AR1123">
            <v>36</v>
          </cell>
          <cell r="AS1123">
            <v>39</v>
          </cell>
          <cell r="AT1123">
            <v>0</v>
          </cell>
          <cell r="AU1123">
            <v>76</v>
          </cell>
        </row>
        <row r="1154">
          <cell r="F1154">
            <v>14039</v>
          </cell>
          <cell r="G1154">
            <v>3396</v>
          </cell>
          <cell r="H1154">
            <v>0</v>
          </cell>
          <cell r="I1154">
            <v>9545</v>
          </cell>
          <cell r="J1154">
            <v>3447</v>
          </cell>
          <cell r="K1154">
            <v>0</v>
          </cell>
          <cell r="L1154">
            <v>30427</v>
          </cell>
          <cell r="M1154">
            <v>458</v>
          </cell>
          <cell r="N1154">
            <v>72</v>
          </cell>
          <cell r="O1154">
            <v>0</v>
          </cell>
          <cell r="P1154">
            <v>112</v>
          </cell>
          <cell r="Q1154">
            <v>31</v>
          </cell>
          <cell r="R1154">
            <v>0</v>
          </cell>
          <cell r="S1154">
            <v>673</v>
          </cell>
          <cell r="T1154">
            <v>18249</v>
          </cell>
          <cell r="U1154">
            <v>4532</v>
          </cell>
          <cell r="V1154">
            <v>0</v>
          </cell>
          <cell r="W1154">
            <v>11390</v>
          </cell>
          <cell r="X1154">
            <v>4347</v>
          </cell>
          <cell r="Y1154">
            <v>0</v>
          </cell>
          <cell r="Z1154">
            <v>38518</v>
          </cell>
          <cell r="AA1154">
            <v>781</v>
          </cell>
          <cell r="AB1154">
            <v>4438</v>
          </cell>
          <cell r="AC1154">
            <v>0</v>
          </cell>
          <cell r="AD1154">
            <v>179</v>
          </cell>
          <cell r="AE1154">
            <v>3649</v>
          </cell>
          <cell r="AF1154">
            <v>0</v>
          </cell>
          <cell r="AG1154">
            <v>9047</v>
          </cell>
          <cell r="AH1154">
            <v>9851</v>
          </cell>
          <cell r="AI1154">
            <v>2319</v>
          </cell>
          <cell r="AJ1154">
            <v>0</v>
          </cell>
          <cell r="AK1154">
            <v>7847</v>
          </cell>
          <cell r="AL1154">
            <v>2742</v>
          </cell>
          <cell r="AM1154">
            <v>0</v>
          </cell>
          <cell r="AN1154">
            <v>22759</v>
          </cell>
          <cell r="AO1154">
            <v>25</v>
          </cell>
          <cell r="AP1154">
            <v>32</v>
          </cell>
          <cell r="AQ1154">
            <v>0</v>
          </cell>
          <cell r="AR1154">
            <v>10</v>
          </cell>
          <cell r="AS1154">
            <v>4</v>
          </cell>
          <cell r="AT1154">
            <v>0</v>
          </cell>
          <cell r="AU1154">
            <v>71</v>
          </cell>
        </row>
        <row r="1185">
          <cell r="F1185">
            <v>379</v>
          </cell>
          <cell r="G1185">
            <v>242</v>
          </cell>
          <cell r="H1185">
            <v>0</v>
          </cell>
          <cell r="I1185">
            <v>3948</v>
          </cell>
          <cell r="J1185">
            <v>3388</v>
          </cell>
          <cell r="K1185">
            <v>0</v>
          </cell>
          <cell r="L1185">
            <v>7957</v>
          </cell>
          <cell r="M1185">
            <v>379</v>
          </cell>
          <cell r="N1185">
            <v>242</v>
          </cell>
          <cell r="O1185">
            <v>0</v>
          </cell>
          <cell r="P1185">
            <v>3947</v>
          </cell>
          <cell r="Q1185">
            <v>3388</v>
          </cell>
          <cell r="R1185">
            <v>0</v>
          </cell>
          <cell r="S1185">
            <v>7956</v>
          </cell>
          <cell r="T1185">
            <v>598</v>
          </cell>
          <cell r="U1185">
            <v>336</v>
          </cell>
          <cell r="V1185">
            <v>0</v>
          </cell>
          <cell r="W1185">
            <v>7341</v>
          </cell>
          <cell r="X1185">
            <v>4867</v>
          </cell>
          <cell r="Y1185">
            <v>0</v>
          </cell>
          <cell r="Z1185">
            <v>13142</v>
          </cell>
          <cell r="AA1185">
            <v>598</v>
          </cell>
          <cell r="AB1185">
            <v>336</v>
          </cell>
          <cell r="AC1185">
            <v>0</v>
          </cell>
          <cell r="AD1185">
            <v>7340</v>
          </cell>
          <cell r="AE1185">
            <v>4867</v>
          </cell>
          <cell r="AF1185">
            <v>0</v>
          </cell>
          <cell r="AG1185">
            <v>13141</v>
          </cell>
          <cell r="AH1185">
            <v>19</v>
          </cell>
          <cell r="AI1185">
            <v>7</v>
          </cell>
          <cell r="AJ1185">
            <v>0</v>
          </cell>
          <cell r="AK1185">
            <v>186</v>
          </cell>
          <cell r="AL1185">
            <v>195</v>
          </cell>
          <cell r="AM1185">
            <v>0</v>
          </cell>
          <cell r="AN1185">
            <v>407</v>
          </cell>
          <cell r="AO1185">
            <v>19</v>
          </cell>
          <cell r="AP1185">
            <v>7</v>
          </cell>
          <cell r="AQ1185">
            <v>0</v>
          </cell>
          <cell r="AR1185">
            <v>185</v>
          </cell>
          <cell r="AS1185">
            <v>194</v>
          </cell>
          <cell r="AT1185">
            <v>0</v>
          </cell>
          <cell r="AU1185">
            <v>405</v>
          </cell>
        </row>
        <row r="1216">
          <cell r="F1216">
            <v>0</v>
          </cell>
          <cell r="G1216">
            <v>0</v>
          </cell>
          <cell r="H1216">
            <v>0</v>
          </cell>
          <cell r="I1216">
            <v>20322</v>
          </cell>
          <cell r="J1216">
            <v>11008</v>
          </cell>
          <cell r="K1216">
            <v>0</v>
          </cell>
          <cell r="L1216">
            <v>31330</v>
          </cell>
          <cell r="M1216">
            <v>0</v>
          </cell>
          <cell r="N1216">
            <v>0</v>
          </cell>
          <cell r="O1216">
            <v>0</v>
          </cell>
          <cell r="P1216">
            <v>2045</v>
          </cell>
          <cell r="Q1216">
            <v>1158</v>
          </cell>
          <cell r="R1216">
            <v>0</v>
          </cell>
          <cell r="S1216">
            <v>3203</v>
          </cell>
          <cell r="T1216">
            <v>0</v>
          </cell>
          <cell r="U1216">
            <v>0</v>
          </cell>
          <cell r="V1216">
            <v>0</v>
          </cell>
          <cell r="W1216">
            <v>24272</v>
          </cell>
          <cell r="X1216">
            <v>12952</v>
          </cell>
          <cell r="Y1216">
            <v>0</v>
          </cell>
          <cell r="Z1216">
            <v>37224</v>
          </cell>
          <cell r="AA1216">
            <v>0</v>
          </cell>
          <cell r="AB1216">
            <v>0</v>
          </cell>
          <cell r="AC1216">
            <v>0</v>
          </cell>
          <cell r="AD1216">
            <v>2793</v>
          </cell>
          <cell r="AE1216">
            <v>1436</v>
          </cell>
          <cell r="AF1216">
            <v>0</v>
          </cell>
          <cell r="AG1216">
            <v>4229</v>
          </cell>
          <cell r="AH1216">
            <v>0</v>
          </cell>
          <cell r="AI1216">
            <v>0</v>
          </cell>
          <cell r="AJ1216">
            <v>0</v>
          </cell>
          <cell r="AK1216">
            <v>15073</v>
          </cell>
          <cell r="AL1216">
            <v>7939</v>
          </cell>
          <cell r="AM1216">
            <v>0</v>
          </cell>
          <cell r="AN1216">
            <v>23012</v>
          </cell>
          <cell r="AO1216">
            <v>0</v>
          </cell>
          <cell r="AP1216">
            <v>0</v>
          </cell>
          <cell r="AQ1216">
            <v>0</v>
          </cell>
          <cell r="AR1216">
            <v>252</v>
          </cell>
          <cell r="AS1216">
            <v>105</v>
          </cell>
          <cell r="AT1216">
            <v>0</v>
          </cell>
          <cell r="AU1216">
            <v>357</v>
          </cell>
        </row>
        <row r="1247">
          <cell r="F1247">
            <v>48</v>
          </cell>
          <cell r="G1247">
            <v>6</v>
          </cell>
          <cell r="H1247">
            <v>0</v>
          </cell>
          <cell r="I1247">
            <v>242</v>
          </cell>
          <cell r="J1247">
            <v>70</v>
          </cell>
          <cell r="K1247">
            <v>0</v>
          </cell>
          <cell r="L1247">
            <v>366</v>
          </cell>
          <cell r="M1247">
            <v>48</v>
          </cell>
          <cell r="N1247">
            <v>6</v>
          </cell>
          <cell r="O1247">
            <v>0</v>
          </cell>
          <cell r="P1247">
            <v>242</v>
          </cell>
          <cell r="Q1247">
            <v>70</v>
          </cell>
          <cell r="R1247">
            <v>0</v>
          </cell>
          <cell r="S1247">
            <v>366</v>
          </cell>
          <cell r="T1247">
            <v>49</v>
          </cell>
          <cell r="U1247">
            <v>7</v>
          </cell>
          <cell r="V1247">
            <v>0</v>
          </cell>
          <cell r="W1247">
            <v>267</v>
          </cell>
          <cell r="X1247">
            <v>83</v>
          </cell>
          <cell r="Y1247">
            <v>0</v>
          </cell>
          <cell r="Z1247">
            <v>406</v>
          </cell>
          <cell r="AA1247">
            <v>49</v>
          </cell>
          <cell r="AB1247">
            <v>7</v>
          </cell>
          <cell r="AC1247">
            <v>0</v>
          </cell>
          <cell r="AD1247">
            <v>267</v>
          </cell>
          <cell r="AE1247">
            <v>83</v>
          </cell>
          <cell r="AF1247">
            <v>0</v>
          </cell>
          <cell r="AG1247">
            <v>406</v>
          </cell>
          <cell r="AH1247">
            <v>70</v>
          </cell>
          <cell r="AI1247">
            <v>15</v>
          </cell>
          <cell r="AJ1247">
            <v>0</v>
          </cell>
          <cell r="AK1247">
            <v>57</v>
          </cell>
          <cell r="AL1247">
            <v>17</v>
          </cell>
          <cell r="AM1247">
            <v>0</v>
          </cell>
          <cell r="AN1247">
            <v>159</v>
          </cell>
          <cell r="AO1247">
            <v>70</v>
          </cell>
          <cell r="AP1247">
            <v>15</v>
          </cell>
          <cell r="AQ1247">
            <v>0</v>
          </cell>
          <cell r="AR1247">
            <v>57</v>
          </cell>
          <cell r="AS1247">
            <v>17</v>
          </cell>
          <cell r="AT1247">
            <v>0</v>
          </cell>
          <cell r="AU1247">
            <v>159</v>
          </cell>
        </row>
        <row r="1278">
          <cell r="F1278">
            <v>1223</v>
          </cell>
          <cell r="G1278">
            <v>329</v>
          </cell>
          <cell r="H1278">
            <v>0</v>
          </cell>
          <cell r="I1278">
            <v>19371</v>
          </cell>
          <cell r="J1278">
            <v>14553</v>
          </cell>
          <cell r="K1278">
            <v>0</v>
          </cell>
          <cell r="L1278">
            <v>35476</v>
          </cell>
          <cell r="M1278">
            <v>79</v>
          </cell>
          <cell r="N1278">
            <v>34</v>
          </cell>
          <cell r="O1278">
            <v>0</v>
          </cell>
          <cell r="P1278">
            <v>1750</v>
          </cell>
          <cell r="Q1278">
            <v>1156</v>
          </cell>
          <cell r="R1278">
            <v>0</v>
          </cell>
          <cell r="S1278">
            <v>3019</v>
          </cell>
          <cell r="T1278">
            <v>1531</v>
          </cell>
          <cell r="U1278">
            <v>397</v>
          </cell>
          <cell r="V1278">
            <v>0</v>
          </cell>
          <cell r="W1278">
            <v>26147</v>
          </cell>
          <cell r="X1278">
            <v>14814</v>
          </cell>
          <cell r="Y1278">
            <v>0</v>
          </cell>
          <cell r="Z1278">
            <v>42889</v>
          </cell>
          <cell r="AA1278">
            <v>104</v>
          </cell>
          <cell r="AB1278">
            <v>42</v>
          </cell>
          <cell r="AC1278">
            <v>0</v>
          </cell>
          <cell r="AD1278">
            <v>2235</v>
          </cell>
          <cell r="AE1278">
            <v>1442</v>
          </cell>
          <cell r="AF1278">
            <v>0</v>
          </cell>
          <cell r="AG1278">
            <v>3823</v>
          </cell>
          <cell r="AH1278">
            <v>1149</v>
          </cell>
          <cell r="AI1278">
            <v>292</v>
          </cell>
          <cell r="AJ1278">
            <v>0</v>
          </cell>
          <cell r="AK1278">
            <v>14672</v>
          </cell>
          <cell r="AL1278">
            <v>8170</v>
          </cell>
          <cell r="AM1278">
            <v>0</v>
          </cell>
          <cell r="AN1278">
            <v>24283</v>
          </cell>
          <cell r="AO1278">
            <v>0</v>
          </cell>
          <cell r="AP1278">
            <v>0</v>
          </cell>
          <cell r="AQ1278">
            <v>0</v>
          </cell>
          <cell r="AR1278">
            <v>50</v>
          </cell>
          <cell r="AS1278">
            <v>36</v>
          </cell>
          <cell r="AT1278">
            <v>0</v>
          </cell>
          <cell r="AU1278">
            <v>86</v>
          </cell>
        </row>
        <row r="1309">
          <cell r="F1309">
            <v>690601</v>
          </cell>
          <cell r="G1309">
            <v>587083</v>
          </cell>
          <cell r="H1309">
            <v>0</v>
          </cell>
          <cell r="I1309">
            <v>839744</v>
          </cell>
          <cell r="J1309">
            <v>520753</v>
          </cell>
          <cell r="K1309">
            <v>0</v>
          </cell>
          <cell r="L1309">
            <v>2638181</v>
          </cell>
          <cell r="M1309">
            <v>16095</v>
          </cell>
          <cell r="N1309">
            <v>9447</v>
          </cell>
          <cell r="O1309">
            <v>0</v>
          </cell>
          <cell r="P1309">
            <v>51864</v>
          </cell>
          <cell r="Q1309">
            <v>39229</v>
          </cell>
          <cell r="R1309">
            <v>0</v>
          </cell>
          <cell r="S1309">
            <v>116635</v>
          </cell>
          <cell r="T1309">
            <v>558853</v>
          </cell>
          <cell r="U1309">
            <v>453569</v>
          </cell>
          <cell r="V1309">
            <v>0</v>
          </cell>
          <cell r="W1309">
            <v>627623</v>
          </cell>
          <cell r="X1309">
            <v>406682</v>
          </cell>
          <cell r="Y1309">
            <v>0</v>
          </cell>
          <cell r="Z1309">
            <v>2046727</v>
          </cell>
          <cell r="AA1309">
            <v>23984</v>
          </cell>
          <cell r="AB1309">
            <v>15796</v>
          </cell>
          <cell r="AC1309">
            <v>0</v>
          </cell>
          <cell r="AD1309">
            <v>71191</v>
          </cell>
          <cell r="AE1309">
            <v>54430</v>
          </cell>
          <cell r="AF1309">
            <v>0</v>
          </cell>
          <cell r="AG1309">
            <v>165401</v>
          </cell>
          <cell r="AH1309">
            <v>278301</v>
          </cell>
          <cell r="AI1309">
            <v>209282</v>
          </cell>
          <cell r="AJ1309">
            <v>7</v>
          </cell>
          <cell r="AK1309">
            <v>1430839</v>
          </cell>
          <cell r="AL1309">
            <v>782916</v>
          </cell>
          <cell r="AM1309">
            <v>14</v>
          </cell>
          <cell r="AN1309">
            <v>2701359</v>
          </cell>
          <cell r="AO1309">
            <v>1293</v>
          </cell>
          <cell r="AP1309">
            <v>459</v>
          </cell>
          <cell r="AQ1309">
            <v>0</v>
          </cell>
          <cell r="AR1309">
            <v>4345</v>
          </cell>
          <cell r="AS1309">
            <v>1822</v>
          </cell>
          <cell r="AT1309">
            <v>5</v>
          </cell>
          <cell r="AU1309">
            <v>7924</v>
          </cell>
        </row>
        <row r="1340">
          <cell r="F1340">
            <v>16</v>
          </cell>
          <cell r="G1340">
            <v>9</v>
          </cell>
          <cell r="H1340">
            <v>0</v>
          </cell>
          <cell r="I1340">
            <v>216</v>
          </cell>
          <cell r="J1340">
            <v>159</v>
          </cell>
          <cell r="K1340">
            <v>0</v>
          </cell>
          <cell r="L1340">
            <v>400</v>
          </cell>
          <cell r="M1340">
            <v>16</v>
          </cell>
          <cell r="N1340">
            <v>9</v>
          </cell>
          <cell r="O1340">
            <v>0</v>
          </cell>
          <cell r="P1340">
            <v>216</v>
          </cell>
          <cell r="Q1340">
            <v>159</v>
          </cell>
          <cell r="R1340">
            <v>0</v>
          </cell>
          <cell r="S1340">
            <v>400</v>
          </cell>
          <cell r="T1340">
            <v>32</v>
          </cell>
          <cell r="U1340">
            <v>11</v>
          </cell>
          <cell r="V1340">
            <v>0</v>
          </cell>
          <cell r="W1340">
            <v>241</v>
          </cell>
          <cell r="X1340">
            <v>137</v>
          </cell>
          <cell r="Y1340">
            <v>0</v>
          </cell>
          <cell r="Z1340">
            <v>421</v>
          </cell>
          <cell r="AA1340">
            <v>32</v>
          </cell>
          <cell r="AB1340">
            <v>11</v>
          </cell>
          <cell r="AC1340">
            <v>0</v>
          </cell>
          <cell r="AD1340">
            <v>241</v>
          </cell>
          <cell r="AE1340">
            <v>137</v>
          </cell>
          <cell r="AF1340">
            <v>0</v>
          </cell>
          <cell r="AG1340">
            <v>421</v>
          </cell>
          <cell r="AH1340">
            <v>9</v>
          </cell>
          <cell r="AI1340">
            <v>5</v>
          </cell>
          <cell r="AJ1340">
            <v>0</v>
          </cell>
          <cell r="AK1340">
            <v>43</v>
          </cell>
          <cell r="AL1340">
            <v>20</v>
          </cell>
          <cell r="AM1340">
            <v>0</v>
          </cell>
          <cell r="AN1340">
            <v>77</v>
          </cell>
          <cell r="AO1340">
            <v>9</v>
          </cell>
          <cell r="AP1340">
            <v>5</v>
          </cell>
          <cell r="AQ1340">
            <v>0</v>
          </cell>
          <cell r="AR1340">
            <v>35</v>
          </cell>
          <cell r="AS1340">
            <v>19</v>
          </cell>
          <cell r="AT1340">
            <v>0</v>
          </cell>
          <cell r="AU1340">
            <v>68</v>
          </cell>
        </row>
        <row r="1371">
          <cell r="F1371">
            <v>150</v>
          </cell>
          <cell r="G1371">
            <v>100</v>
          </cell>
          <cell r="H1371">
            <v>0</v>
          </cell>
          <cell r="I1371">
            <v>1150</v>
          </cell>
          <cell r="J1371">
            <v>500</v>
          </cell>
          <cell r="K1371">
            <v>0</v>
          </cell>
          <cell r="L1371">
            <v>1900</v>
          </cell>
          <cell r="M1371">
            <v>87</v>
          </cell>
          <cell r="N1371">
            <v>42</v>
          </cell>
          <cell r="O1371">
            <v>0</v>
          </cell>
          <cell r="P1371">
            <v>677</v>
          </cell>
          <cell r="Q1371">
            <v>321</v>
          </cell>
          <cell r="R1371">
            <v>0</v>
          </cell>
          <cell r="S1371">
            <v>1127</v>
          </cell>
          <cell r="T1371">
            <v>150</v>
          </cell>
          <cell r="U1371">
            <v>100</v>
          </cell>
          <cell r="V1371">
            <v>0</v>
          </cell>
          <cell r="W1371">
            <v>1125</v>
          </cell>
          <cell r="X1371">
            <v>580</v>
          </cell>
          <cell r="Y1371">
            <v>0</v>
          </cell>
          <cell r="Z1371">
            <v>1955</v>
          </cell>
          <cell r="AA1371">
            <v>116</v>
          </cell>
          <cell r="AB1371">
            <v>53</v>
          </cell>
          <cell r="AC1371">
            <v>0</v>
          </cell>
          <cell r="AD1371">
            <v>867</v>
          </cell>
          <cell r="AE1371">
            <v>392</v>
          </cell>
          <cell r="AF1371">
            <v>0</v>
          </cell>
          <cell r="AG1371">
            <v>1428</v>
          </cell>
          <cell r="AH1371">
            <v>50</v>
          </cell>
          <cell r="AI1371">
            <v>25</v>
          </cell>
          <cell r="AJ1371">
            <v>0</v>
          </cell>
          <cell r="AK1371">
            <v>250</v>
          </cell>
          <cell r="AL1371">
            <v>125</v>
          </cell>
          <cell r="AM1371">
            <v>0</v>
          </cell>
          <cell r="AN1371">
            <v>450</v>
          </cell>
          <cell r="AO1371">
            <v>11</v>
          </cell>
          <cell r="AP1371">
            <v>4</v>
          </cell>
          <cell r="AQ1371">
            <v>0</v>
          </cell>
          <cell r="AR1371">
            <v>120</v>
          </cell>
          <cell r="AS1371">
            <v>49</v>
          </cell>
          <cell r="AT1371">
            <v>0</v>
          </cell>
          <cell r="AU1371">
            <v>184</v>
          </cell>
        </row>
        <row r="1403">
          <cell r="F1403">
            <v>399816</v>
          </cell>
          <cell r="G1403">
            <v>462842</v>
          </cell>
          <cell r="H1403">
            <v>0</v>
          </cell>
          <cell r="I1403">
            <v>134667</v>
          </cell>
          <cell r="J1403">
            <v>189225</v>
          </cell>
          <cell r="K1403">
            <v>0</v>
          </cell>
          <cell r="L1403">
            <v>1186550</v>
          </cell>
          <cell r="M1403">
            <v>55559</v>
          </cell>
          <cell r="N1403">
            <v>50520</v>
          </cell>
          <cell r="O1403">
            <v>0</v>
          </cell>
          <cell r="P1403">
            <v>12150</v>
          </cell>
          <cell r="Q1403">
            <v>13972</v>
          </cell>
          <cell r="R1403">
            <v>0</v>
          </cell>
          <cell r="S1403">
            <v>132201</v>
          </cell>
          <cell r="T1403">
            <v>513191</v>
          </cell>
          <cell r="U1403">
            <v>546125</v>
          </cell>
          <cell r="V1403">
            <v>0</v>
          </cell>
          <cell r="W1403">
            <v>171554</v>
          </cell>
          <cell r="X1403">
            <v>216220</v>
          </cell>
          <cell r="Y1403">
            <v>0</v>
          </cell>
          <cell r="Z1403">
            <v>1447090</v>
          </cell>
          <cell r="AA1403">
            <v>113757</v>
          </cell>
          <cell r="AB1403">
            <v>97995</v>
          </cell>
          <cell r="AC1403">
            <v>0</v>
          </cell>
          <cell r="AD1403">
            <v>25569</v>
          </cell>
          <cell r="AE1403">
            <v>28277</v>
          </cell>
          <cell r="AF1403">
            <v>0</v>
          </cell>
          <cell r="AG1403">
            <v>265598</v>
          </cell>
          <cell r="AH1403">
            <v>189532</v>
          </cell>
          <cell r="AI1403">
            <v>256473</v>
          </cell>
          <cell r="AJ1403">
            <v>0</v>
          </cell>
          <cell r="AK1403">
            <v>60593</v>
          </cell>
          <cell r="AL1403">
            <v>102398</v>
          </cell>
          <cell r="AM1403">
            <v>0</v>
          </cell>
          <cell r="AN1403">
            <v>608996</v>
          </cell>
          <cell r="AO1403">
            <v>4459</v>
          </cell>
          <cell r="AP1403">
            <v>3122</v>
          </cell>
          <cell r="AQ1403">
            <v>0</v>
          </cell>
          <cell r="AR1403">
            <v>1626</v>
          </cell>
          <cell r="AS1403">
            <v>1982</v>
          </cell>
          <cell r="AT1403">
            <v>0</v>
          </cell>
          <cell r="AU1403">
            <v>11189</v>
          </cell>
        </row>
        <row r="1434">
          <cell r="F1434">
            <v>281864</v>
          </cell>
          <cell r="G1434">
            <v>262734</v>
          </cell>
          <cell r="H1434">
            <v>0</v>
          </cell>
          <cell r="I1434">
            <v>244751</v>
          </cell>
          <cell r="J1434">
            <v>217755</v>
          </cell>
          <cell r="K1434">
            <v>0</v>
          </cell>
          <cell r="L1434">
            <v>1007104</v>
          </cell>
          <cell r="M1434">
            <v>38945</v>
          </cell>
          <cell r="N1434">
            <v>45307</v>
          </cell>
          <cell r="O1434">
            <v>0</v>
          </cell>
          <cell r="P1434">
            <v>41507</v>
          </cell>
          <cell r="Q1434">
            <v>42994</v>
          </cell>
          <cell r="R1434">
            <v>0</v>
          </cell>
          <cell r="S1434">
            <v>168753</v>
          </cell>
          <cell r="T1434">
            <v>329413</v>
          </cell>
          <cell r="U1434">
            <v>321182</v>
          </cell>
          <cell r="V1434">
            <v>0</v>
          </cell>
          <cell r="W1434">
            <v>309000</v>
          </cell>
          <cell r="X1434">
            <v>289772</v>
          </cell>
          <cell r="Y1434">
            <v>0</v>
          </cell>
          <cell r="Z1434">
            <v>1249367</v>
          </cell>
          <cell r="AA1434">
            <v>88202</v>
          </cell>
          <cell r="AB1434">
            <v>76766</v>
          </cell>
          <cell r="AC1434">
            <v>0</v>
          </cell>
          <cell r="AD1434">
            <v>74679</v>
          </cell>
          <cell r="AE1434">
            <v>70199</v>
          </cell>
          <cell r="AF1434">
            <v>0</v>
          </cell>
          <cell r="AG1434">
            <v>309846</v>
          </cell>
          <cell r="AH1434">
            <v>188192</v>
          </cell>
          <cell r="AI1434">
            <v>140772</v>
          </cell>
          <cell r="AJ1434">
            <v>0</v>
          </cell>
          <cell r="AK1434">
            <v>146049</v>
          </cell>
          <cell r="AL1434">
            <v>150633</v>
          </cell>
          <cell r="AM1434">
            <v>0</v>
          </cell>
          <cell r="AN1434">
            <v>625646</v>
          </cell>
          <cell r="AO1434">
            <v>6904</v>
          </cell>
          <cell r="AP1434">
            <v>7166</v>
          </cell>
          <cell r="AQ1434">
            <v>0</v>
          </cell>
          <cell r="AR1434">
            <v>6211</v>
          </cell>
          <cell r="AS1434">
            <v>5134</v>
          </cell>
          <cell r="AT1434">
            <v>0</v>
          </cell>
          <cell r="AU1434">
            <v>25415</v>
          </cell>
        </row>
        <row r="1465">
          <cell r="F1465">
            <v>519622</v>
          </cell>
          <cell r="G1465">
            <v>272364</v>
          </cell>
          <cell r="H1465">
            <v>0</v>
          </cell>
          <cell r="I1465">
            <v>272758</v>
          </cell>
          <cell r="J1465">
            <v>136483</v>
          </cell>
          <cell r="K1465">
            <v>0</v>
          </cell>
          <cell r="L1465">
            <v>1201227</v>
          </cell>
          <cell r="M1465">
            <v>139344</v>
          </cell>
          <cell r="N1465">
            <v>74882</v>
          </cell>
          <cell r="O1465">
            <v>0</v>
          </cell>
          <cell r="P1465">
            <v>52511</v>
          </cell>
          <cell r="Q1465">
            <v>33915</v>
          </cell>
          <cell r="R1465">
            <v>0</v>
          </cell>
          <cell r="S1465">
            <v>300652</v>
          </cell>
          <cell r="T1465">
            <v>776667</v>
          </cell>
          <cell r="U1465">
            <v>381952</v>
          </cell>
          <cell r="V1465">
            <v>0</v>
          </cell>
          <cell r="W1465">
            <v>388144</v>
          </cell>
          <cell r="X1465">
            <v>197106</v>
          </cell>
          <cell r="Y1465">
            <v>0</v>
          </cell>
          <cell r="Z1465">
            <v>1743869</v>
          </cell>
          <cell r="AA1465">
            <v>481105</v>
          </cell>
          <cell r="AB1465">
            <v>197291</v>
          </cell>
          <cell r="AC1465">
            <v>0</v>
          </cell>
          <cell r="AD1465">
            <v>155336</v>
          </cell>
          <cell r="AE1465">
            <v>73663</v>
          </cell>
          <cell r="AF1465">
            <v>0</v>
          </cell>
          <cell r="AG1465">
            <v>907395</v>
          </cell>
          <cell r="AH1465">
            <v>363935</v>
          </cell>
          <cell r="AI1465">
            <v>202910</v>
          </cell>
          <cell r="AJ1465">
            <v>0</v>
          </cell>
          <cell r="AK1465">
            <v>275152</v>
          </cell>
          <cell r="AL1465">
            <v>161005</v>
          </cell>
          <cell r="AM1465">
            <v>0</v>
          </cell>
          <cell r="AN1465">
            <v>1003002</v>
          </cell>
          <cell r="AO1465">
            <v>7602</v>
          </cell>
          <cell r="AP1465">
            <v>5360</v>
          </cell>
          <cell r="AQ1465">
            <v>0</v>
          </cell>
          <cell r="AR1465">
            <v>8189</v>
          </cell>
          <cell r="AS1465">
            <v>5574</v>
          </cell>
          <cell r="AT1465">
            <v>0</v>
          </cell>
          <cell r="AU1465">
            <v>26725</v>
          </cell>
        </row>
        <row r="1497">
          <cell r="F1497">
            <v>0</v>
          </cell>
          <cell r="G1497">
            <v>0</v>
          </cell>
          <cell r="H1497">
            <v>0</v>
          </cell>
          <cell r="I1497">
            <v>22132</v>
          </cell>
          <cell r="J1497">
            <v>14451</v>
          </cell>
          <cell r="K1497">
            <v>0</v>
          </cell>
          <cell r="L1497">
            <v>36583</v>
          </cell>
          <cell r="M1497">
            <v>0</v>
          </cell>
          <cell r="N1497">
            <v>0</v>
          </cell>
          <cell r="O1497">
            <v>0</v>
          </cell>
          <cell r="P1497">
            <v>2231</v>
          </cell>
          <cell r="Q1497">
            <v>2146</v>
          </cell>
          <cell r="R1497">
            <v>0</v>
          </cell>
          <cell r="S1497">
            <v>4377</v>
          </cell>
          <cell r="T1497">
            <v>0</v>
          </cell>
          <cell r="U1497">
            <v>0</v>
          </cell>
          <cell r="V1497">
            <v>0</v>
          </cell>
          <cell r="W1497">
            <v>60234</v>
          </cell>
          <cell r="X1497">
            <v>31224</v>
          </cell>
          <cell r="Y1497">
            <v>0</v>
          </cell>
          <cell r="Z1497">
            <v>91458</v>
          </cell>
          <cell r="AA1497">
            <v>0</v>
          </cell>
          <cell r="AB1497">
            <v>0</v>
          </cell>
          <cell r="AC1497">
            <v>0</v>
          </cell>
          <cell r="AD1497">
            <v>4983</v>
          </cell>
          <cell r="AE1497">
            <v>2885</v>
          </cell>
          <cell r="AF1497">
            <v>0</v>
          </cell>
          <cell r="AG1497">
            <v>7868</v>
          </cell>
          <cell r="AH1497">
            <v>0</v>
          </cell>
          <cell r="AI1497">
            <v>0</v>
          </cell>
          <cell r="AJ1497">
            <v>0</v>
          </cell>
          <cell r="AK1497">
            <v>0</v>
          </cell>
          <cell r="AL1497">
            <v>0</v>
          </cell>
          <cell r="AM1497">
            <v>0</v>
          </cell>
          <cell r="AN1497">
            <v>0</v>
          </cell>
          <cell r="AO1497">
            <v>0</v>
          </cell>
          <cell r="AP1497">
            <v>0</v>
          </cell>
          <cell r="AQ1497">
            <v>0</v>
          </cell>
          <cell r="AR1497">
            <v>0</v>
          </cell>
          <cell r="AS1497">
            <v>0</v>
          </cell>
          <cell r="AT1497">
            <v>0</v>
          </cell>
          <cell r="AU1497">
            <v>0</v>
          </cell>
        </row>
        <row r="1528">
          <cell r="F1528">
            <v>31375</v>
          </cell>
          <cell r="G1528">
            <v>20277</v>
          </cell>
          <cell r="H1528">
            <v>0</v>
          </cell>
          <cell r="I1528">
            <v>24922</v>
          </cell>
          <cell r="J1528">
            <v>17583</v>
          </cell>
          <cell r="K1528">
            <v>0</v>
          </cell>
          <cell r="L1528">
            <v>94157</v>
          </cell>
          <cell r="M1528">
            <v>8478</v>
          </cell>
          <cell r="N1528">
            <v>4541</v>
          </cell>
          <cell r="O1528">
            <v>0</v>
          </cell>
          <cell r="P1528">
            <v>4319</v>
          </cell>
          <cell r="Q1528">
            <v>2495</v>
          </cell>
          <cell r="R1528">
            <v>0</v>
          </cell>
          <cell r="S1528">
            <v>19833</v>
          </cell>
          <cell r="T1528">
            <v>70796</v>
          </cell>
          <cell r="U1528">
            <v>37926</v>
          </cell>
          <cell r="V1528">
            <v>0</v>
          </cell>
          <cell r="W1528">
            <v>88195</v>
          </cell>
          <cell r="X1528">
            <v>51712</v>
          </cell>
          <cell r="Y1528">
            <v>0</v>
          </cell>
          <cell r="Z1528">
            <v>248629</v>
          </cell>
          <cell r="AA1528">
            <v>24358</v>
          </cell>
          <cell r="AB1528">
            <v>10407</v>
          </cell>
          <cell r="AC1528">
            <v>0</v>
          </cell>
          <cell r="AD1528">
            <v>9442</v>
          </cell>
          <cell r="AE1528">
            <v>5225</v>
          </cell>
          <cell r="AF1528">
            <v>0</v>
          </cell>
          <cell r="AG1528">
            <v>49432</v>
          </cell>
          <cell r="AH1528">
            <v>20258</v>
          </cell>
          <cell r="AI1528">
            <v>12381</v>
          </cell>
          <cell r="AJ1528">
            <v>0</v>
          </cell>
          <cell r="AK1528">
            <v>12611</v>
          </cell>
          <cell r="AL1528">
            <v>9331</v>
          </cell>
          <cell r="AM1528">
            <v>0</v>
          </cell>
          <cell r="AN1528">
            <v>54581</v>
          </cell>
          <cell r="AO1528">
            <v>252</v>
          </cell>
          <cell r="AP1528">
            <v>113</v>
          </cell>
          <cell r="AQ1528">
            <v>0</v>
          </cell>
          <cell r="AR1528">
            <v>341</v>
          </cell>
          <cell r="AS1528">
            <v>128</v>
          </cell>
          <cell r="AT1528">
            <v>0</v>
          </cell>
          <cell r="AU1528">
            <v>834</v>
          </cell>
        </row>
        <row r="1531">
          <cell r="F1531">
            <v>246074</v>
          </cell>
          <cell r="G1531">
            <v>160457</v>
          </cell>
          <cell r="H1531">
            <v>0</v>
          </cell>
          <cell r="I1531">
            <v>248867</v>
          </cell>
          <cell r="J1531">
            <v>141369</v>
          </cell>
          <cell r="K1531">
            <v>0</v>
          </cell>
          <cell r="L1531">
            <v>796767</v>
          </cell>
          <cell r="M1531">
            <v>40336</v>
          </cell>
          <cell r="N1531">
            <v>23488</v>
          </cell>
          <cell r="O1531">
            <v>16</v>
          </cell>
          <cell r="P1531">
            <v>44922</v>
          </cell>
          <cell r="Q1531">
            <v>30000</v>
          </cell>
          <cell r="R1531">
            <v>23</v>
          </cell>
          <cell r="S1531">
            <v>138785</v>
          </cell>
          <cell r="T1531">
            <v>324431</v>
          </cell>
          <cell r="U1531">
            <v>218352</v>
          </cell>
          <cell r="V1531">
            <v>0</v>
          </cell>
          <cell r="W1531">
            <v>308106</v>
          </cell>
          <cell r="X1531">
            <v>187171</v>
          </cell>
          <cell r="Y1531">
            <v>1</v>
          </cell>
          <cell r="Z1531">
            <v>1038061</v>
          </cell>
          <cell r="AA1531">
            <v>97201</v>
          </cell>
          <cell r="AB1531">
            <v>53815</v>
          </cell>
          <cell r="AC1531">
            <v>54</v>
          </cell>
          <cell r="AD1531">
            <v>45476</v>
          </cell>
          <cell r="AE1531">
            <v>19861</v>
          </cell>
          <cell r="AF1531">
            <v>150</v>
          </cell>
          <cell r="AG1531">
            <v>216557</v>
          </cell>
          <cell r="AH1531">
            <v>191227</v>
          </cell>
          <cell r="AI1531">
            <v>135881</v>
          </cell>
          <cell r="AJ1531">
            <v>1</v>
          </cell>
          <cell r="AK1531">
            <v>590190</v>
          </cell>
          <cell r="AL1531">
            <v>421637</v>
          </cell>
          <cell r="AM1531">
            <v>0</v>
          </cell>
          <cell r="AN1531">
            <v>1338936</v>
          </cell>
          <cell r="AO1531">
            <v>2369</v>
          </cell>
          <cell r="AP1531">
            <v>1544</v>
          </cell>
          <cell r="AQ1531">
            <v>0</v>
          </cell>
          <cell r="AR1531">
            <v>2357</v>
          </cell>
          <cell r="AS1531">
            <v>1352</v>
          </cell>
          <cell r="AT1531">
            <v>0</v>
          </cell>
          <cell r="AU1531">
            <v>7622</v>
          </cell>
        </row>
        <row r="1532">
          <cell r="F1532">
            <v>271973</v>
          </cell>
          <cell r="G1532">
            <v>212324</v>
          </cell>
          <cell r="H1532">
            <v>16</v>
          </cell>
          <cell r="I1532">
            <v>4061638</v>
          </cell>
          <cell r="J1532">
            <v>2706684</v>
          </cell>
          <cell r="K1532">
            <v>476</v>
          </cell>
          <cell r="L1532">
            <v>7253111</v>
          </cell>
          <cell r="M1532">
            <v>18378</v>
          </cell>
          <cell r="N1532">
            <v>12350</v>
          </cell>
          <cell r="O1532">
            <v>1</v>
          </cell>
          <cell r="P1532">
            <v>356329</v>
          </cell>
          <cell r="Q1532">
            <v>208698</v>
          </cell>
          <cell r="R1532">
            <v>129</v>
          </cell>
          <cell r="S1532">
            <v>595885</v>
          </cell>
          <cell r="T1532">
            <v>268921</v>
          </cell>
          <cell r="U1532">
            <v>203038</v>
          </cell>
          <cell r="V1532">
            <v>13</v>
          </cell>
          <cell r="W1532">
            <v>4911627</v>
          </cell>
          <cell r="X1532">
            <v>2869594</v>
          </cell>
          <cell r="Y1532">
            <v>716</v>
          </cell>
          <cell r="Z1532">
            <v>8253909</v>
          </cell>
          <cell r="AA1532">
            <v>31960</v>
          </cell>
          <cell r="AB1532">
            <v>24841</v>
          </cell>
          <cell r="AC1532">
            <v>2</v>
          </cell>
          <cell r="AD1532">
            <v>867690</v>
          </cell>
          <cell r="AE1532">
            <v>548149</v>
          </cell>
          <cell r="AF1532">
            <v>370</v>
          </cell>
          <cell r="AG1532">
            <v>1473012</v>
          </cell>
          <cell r="AH1532">
            <v>140242</v>
          </cell>
          <cell r="AI1532">
            <v>121529</v>
          </cell>
          <cell r="AJ1532">
            <v>7</v>
          </cell>
          <cell r="AK1532">
            <v>2355713</v>
          </cell>
          <cell r="AL1532">
            <v>1433176</v>
          </cell>
          <cell r="AM1532">
            <v>342</v>
          </cell>
          <cell r="AN1532">
            <v>4051009</v>
          </cell>
          <cell r="AO1532">
            <v>2439</v>
          </cell>
          <cell r="AP1532">
            <v>1646</v>
          </cell>
          <cell r="AQ1532">
            <v>0</v>
          </cell>
          <cell r="AR1532">
            <v>34819</v>
          </cell>
          <cell r="AS1532">
            <v>21772</v>
          </cell>
          <cell r="AT1532">
            <v>7</v>
          </cell>
          <cell r="AU1532">
            <v>60683</v>
          </cell>
        </row>
        <row r="1533">
          <cell r="F1533">
            <v>393506</v>
          </cell>
          <cell r="G1533">
            <v>306853</v>
          </cell>
          <cell r="H1533">
            <v>35</v>
          </cell>
          <cell r="I1533">
            <v>530889</v>
          </cell>
          <cell r="J1533">
            <v>414728</v>
          </cell>
          <cell r="K1533">
            <v>5</v>
          </cell>
          <cell r="L1533">
            <v>1646016</v>
          </cell>
          <cell r="M1533">
            <v>29831</v>
          </cell>
          <cell r="N1533">
            <v>19243</v>
          </cell>
          <cell r="O1533">
            <v>4</v>
          </cell>
          <cell r="P1533">
            <v>9375</v>
          </cell>
          <cell r="Q1533">
            <v>4891</v>
          </cell>
          <cell r="R1533">
            <v>2</v>
          </cell>
          <cell r="S1533">
            <v>63346</v>
          </cell>
          <cell r="T1533">
            <v>423377</v>
          </cell>
          <cell r="U1533">
            <v>303670</v>
          </cell>
          <cell r="V1533">
            <v>49</v>
          </cell>
          <cell r="W1533">
            <v>287022</v>
          </cell>
          <cell r="X1533">
            <v>215161</v>
          </cell>
          <cell r="Y1533">
            <v>13</v>
          </cell>
          <cell r="Z1533">
            <v>1229292</v>
          </cell>
          <cell r="AA1533">
            <v>54455</v>
          </cell>
          <cell r="AB1533">
            <v>39959</v>
          </cell>
          <cell r="AC1533">
            <v>7</v>
          </cell>
          <cell r="AD1533">
            <v>19981</v>
          </cell>
          <cell r="AE1533">
            <v>11150</v>
          </cell>
          <cell r="AF1533">
            <v>5</v>
          </cell>
          <cell r="AG1533">
            <v>125557</v>
          </cell>
          <cell r="AH1533">
            <v>210598</v>
          </cell>
          <cell r="AI1533">
            <v>141686</v>
          </cell>
          <cell r="AJ1533">
            <v>37</v>
          </cell>
          <cell r="AK1533">
            <v>159421</v>
          </cell>
          <cell r="AL1533">
            <v>122555</v>
          </cell>
          <cell r="AM1533">
            <v>4</v>
          </cell>
          <cell r="AN1533">
            <v>634301</v>
          </cell>
          <cell r="AO1533">
            <v>5118</v>
          </cell>
          <cell r="AP1533">
            <v>6827</v>
          </cell>
          <cell r="AQ1533">
            <v>0</v>
          </cell>
          <cell r="AR1533">
            <v>1621</v>
          </cell>
          <cell r="AS1533">
            <v>1623</v>
          </cell>
          <cell r="AT1533">
            <v>1</v>
          </cell>
          <cell r="AU1533">
            <v>15190</v>
          </cell>
        </row>
        <row r="1534">
          <cell r="F1534">
            <v>580969</v>
          </cell>
          <cell r="G1534">
            <v>424079</v>
          </cell>
          <cell r="H1534">
            <v>9</v>
          </cell>
          <cell r="I1534">
            <v>430744</v>
          </cell>
          <cell r="J1534">
            <v>309512</v>
          </cell>
          <cell r="K1534">
            <v>30</v>
          </cell>
          <cell r="L1534">
            <v>1745343</v>
          </cell>
          <cell r="M1534">
            <v>63304</v>
          </cell>
          <cell r="N1534">
            <v>39279</v>
          </cell>
          <cell r="O1534">
            <v>6</v>
          </cell>
          <cell r="P1534">
            <v>44540</v>
          </cell>
          <cell r="Q1534">
            <v>26299</v>
          </cell>
          <cell r="R1534">
            <v>49</v>
          </cell>
          <cell r="S1534">
            <v>173477</v>
          </cell>
          <cell r="T1534">
            <v>697730</v>
          </cell>
          <cell r="U1534">
            <v>452619</v>
          </cell>
          <cell r="V1534">
            <v>16</v>
          </cell>
          <cell r="W1534">
            <v>573530</v>
          </cell>
          <cell r="X1534">
            <v>341165</v>
          </cell>
          <cell r="Y1534">
            <v>88</v>
          </cell>
          <cell r="Z1534">
            <v>2065148</v>
          </cell>
          <cell r="AA1534">
            <v>142535</v>
          </cell>
          <cell r="AB1534">
            <v>100551</v>
          </cell>
          <cell r="AC1534">
            <v>32</v>
          </cell>
          <cell r="AD1534">
            <v>104779</v>
          </cell>
          <cell r="AE1534">
            <v>51402</v>
          </cell>
          <cell r="AF1534">
            <v>239</v>
          </cell>
          <cell r="AG1534">
            <v>399538</v>
          </cell>
          <cell r="AH1534">
            <v>306998</v>
          </cell>
          <cell r="AI1534">
            <v>226454</v>
          </cell>
          <cell r="AJ1534">
            <v>7</v>
          </cell>
          <cell r="AK1534">
            <v>279366</v>
          </cell>
          <cell r="AL1534">
            <v>156469</v>
          </cell>
          <cell r="AM1534">
            <v>15</v>
          </cell>
          <cell r="AN1534">
            <v>969309</v>
          </cell>
          <cell r="AO1534">
            <v>3462</v>
          </cell>
          <cell r="AP1534">
            <v>1789</v>
          </cell>
          <cell r="AQ1534">
            <v>0</v>
          </cell>
          <cell r="AR1534">
            <v>3623</v>
          </cell>
          <cell r="AS1534">
            <v>3688</v>
          </cell>
          <cell r="AT1534">
            <v>3</v>
          </cell>
          <cell r="AU1534">
            <v>12565</v>
          </cell>
        </row>
        <row r="1535">
          <cell r="F1535">
            <v>326619</v>
          </cell>
          <cell r="G1535">
            <v>235597</v>
          </cell>
          <cell r="H1535">
            <v>19</v>
          </cell>
          <cell r="I1535">
            <v>346065</v>
          </cell>
          <cell r="J1535">
            <v>274167</v>
          </cell>
          <cell r="K1535">
            <v>86</v>
          </cell>
          <cell r="L1535">
            <v>1182553</v>
          </cell>
          <cell r="M1535">
            <v>26395</v>
          </cell>
          <cell r="N1535">
            <v>20123</v>
          </cell>
          <cell r="O1535">
            <v>0</v>
          </cell>
          <cell r="P1535">
            <v>29378</v>
          </cell>
          <cell r="Q1535">
            <v>21370</v>
          </cell>
          <cell r="R1535">
            <v>22</v>
          </cell>
          <cell r="S1535">
            <v>97288</v>
          </cell>
          <cell r="T1535">
            <v>354867</v>
          </cell>
          <cell r="U1535">
            <v>261304</v>
          </cell>
          <cell r="V1535">
            <v>21</v>
          </cell>
          <cell r="W1535">
            <v>410303</v>
          </cell>
          <cell r="X1535">
            <v>295624</v>
          </cell>
          <cell r="Y1535">
            <v>152</v>
          </cell>
          <cell r="Z1535">
            <v>1322271</v>
          </cell>
          <cell r="AA1535">
            <v>50966</v>
          </cell>
          <cell r="AB1535">
            <v>39528</v>
          </cell>
          <cell r="AC1535">
            <v>2</v>
          </cell>
          <cell r="AD1535">
            <v>51882</v>
          </cell>
          <cell r="AE1535">
            <v>35614</v>
          </cell>
          <cell r="AF1535">
            <v>65</v>
          </cell>
          <cell r="AG1535">
            <v>178057</v>
          </cell>
          <cell r="AH1535">
            <v>189382</v>
          </cell>
          <cell r="AI1535">
            <v>104536</v>
          </cell>
          <cell r="AJ1535">
            <v>14</v>
          </cell>
          <cell r="AK1535">
            <v>201527</v>
          </cell>
          <cell r="AL1535">
            <v>158106</v>
          </cell>
          <cell r="AM1535">
            <v>48</v>
          </cell>
          <cell r="AN1535">
            <v>653613</v>
          </cell>
          <cell r="AO1535">
            <v>3773</v>
          </cell>
          <cell r="AP1535">
            <v>1887</v>
          </cell>
          <cell r="AQ1535">
            <v>0</v>
          </cell>
          <cell r="AR1535">
            <v>2625</v>
          </cell>
          <cell r="AS1535">
            <v>1629</v>
          </cell>
          <cell r="AT1535">
            <v>0</v>
          </cell>
          <cell r="AU1535">
            <v>9914</v>
          </cell>
        </row>
        <row r="1536">
          <cell r="F1536">
            <v>112095</v>
          </cell>
          <cell r="G1536">
            <v>125818</v>
          </cell>
          <cell r="H1536">
            <v>0</v>
          </cell>
          <cell r="I1536">
            <v>151110</v>
          </cell>
          <cell r="J1536">
            <v>127613</v>
          </cell>
          <cell r="K1536">
            <v>5</v>
          </cell>
          <cell r="L1536">
            <v>516641</v>
          </cell>
          <cell r="M1536">
            <v>10140</v>
          </cell>
          <cell r="N1536">
            <v>8897</v>
          </cell>
          <cell r="O1536">
            <v>18</v>
          </cell>
          <cell r="P1536">
            <v>9505</v>
          </cell>
          <cell r="Q1536">
            <v>6761</v>
          </cell>
          <cell r="R1536">
            <v>4</v>
          </cell>
          <cell r="S1536">
            <v>35325</v>
          </cell>
          <cell r="T1536">
            <v>150935</v>
          </cell>
          <cell r="U1536">
            <v>158423</v>
          </cell>
          <cell r="V1536">
            <v>0</v>
          </cell>
          <cell r="W1536">
            <v>190795</v>
          </cell>
          <cell r="X1536">
            <v>170689</v>
          </cell>
          <cell r="Y1536">
            <v>6</v>
          </cell>
          <cell r="Z1536">
            <v>670848</v>
          </cell>
          <cell r="AA1536">
            <v>17602</v>
          </cell>
          <cell r="AB1536">
            <v>14869</v>
          </cell>
          <cell r="AC1536">
            <v>34</v>
          </cell>
          <cell r="AD1536">
            <v>22125</v>
          </cell>
          <cell r="AE1536">
            <v>14205</v>
          </cell>
          <cell r="AF1536">
            <v>46</v>
          </cell>
          <cell r="AG1536">
            <v>68881</v>
          </cell>
          <cell r="AH1536">
            <v>104313</v>
          </cell>
          <cell r="AI1536">
            <v>108337</v>
          </cell>
          <cell r="AJ1536">
            <v>0</v>
          </cell>
          <cell r="AK1536">
            <v>157813</v>
          </cell>
          <cell r="AL1536">
            <v>129522</v>
          </cell>
          <cell r="AM1536">
            <v>0</v>
          </cell>
          <cell r="AN1536">
            <v>499985</v>
          </cell>
          <cell r="AO1536">
            <v>1162</v>
          </cell>
          <cell r="AP1536">
            <v>804</v>
          </cell>
          <cell r="AQ1536">
            <v>0</v>
          </cell>
          <cell r="AR1536">
            <v>1304</v>
          </cell>
          <cell r="AS1536">
            <v>750</v>
          </cell>
          <cell r="AT1536">
            <v>0</v>
          </cell>
          <cell r="AU1536">
            <v>4020</v>
          </cell>
        </row>
        <row r="1537">
          <cell r="F1537">
            <v>250313</v>
          </cell>
          <cell r="G1537">
            <v>169447</v>
          </cell>
          <cell r="H1537">
            <v>0</v>
          </cell>
          <cell r="I1537">
            <v>194416</v>
          </cell>
          <cell r="J1537">
            <v>130302</v>
          </cell>
          <cell r="K1537">
            <v>13</v>
          </cell>
          <cell r="L1537">
            <v>744491</v>
          </cell>
          <cell r="M1537">
            <v>29230</v>
          </cell>
          <cell r="N1537">
            <v>13150</v>
          </cell>
          <cell r="O1537">
            <v>0</v>
          </cell>
          <cell r="P1537">
            <v>31371</v>
          </cell>
          <cell r="Q1537">
            <v>20611</v>
          </cell>
          <cell r="R1537">
            <v>19</v>
          </cell>
          <cell r="S1537">
            <v>94381</v>
          </cell>
          <cell r="T1537">
            <v>306283</v>
          </cell>
          <cell r="U1537">
            <v>224009</v>
          </cell>
          <cell r="V1537">
            <v>1</v>
          </cell>
          <cell r="W1537">
            <v>245506</v>
          </cell>
          <cell r="X1537">
            <v>186703</v>
          </cell>
          <cell r="Y1537">
            <v>18</v>
          </cell>
          <cell r="Z1537">
            <v>962520</v>
          </cell>
          <cell r="AA1537">
            <v>79222</v>
          </cell>
          <cell r="AB1537">
            <v>39938</v>
          </cell>
          <cell r="AC1537">
            <v>13</v>
          </cell>
          <cell r="AD1537">
            <v>64688</v>
          </cell>
          <cell r="AE1537">
            <v>43367</v>
          </cell>
          <cell r="AF1537">
            <v>97</v>
          </cell>
          <cell r="AG1537">
            <v>227325</v>
          </cell>
          <cell r="AH1537">
            <v>197799</v>
          </cell>
          <cell r="AI1537">
            <v>142942</v>
          </cell>
          <cell r="AJ1537">
            <v>0</v>
          </cell>
          <cell r="AK1537">
            <v>191568</v>
          </cell>
          <cell r="AL1537">
            <v>130982</v>
          </cell>
          <cell r="AM1537">
            <v>10</v>
          </cell>
          <cell r="AN1537">
            <v>663301</v>
          </cell>
          <cell r="AO1537">
            <v>2199</v>
          </cell>
          <cell r="AP1537">
            <v>1200</v>
          </cell>
          <cell r="AQ1537">
            <v>0</v>
          </cell>
          <cell r="AR1537">
            <v>3849</v>
          </cell>
          <cell r="AS1537">
            <v>3175</v>
          </cell>
          <cell r="AT1537">
            <v>0</v>
          </cell>
          <cell r="AU1537">
            <v>10423</v>
          </cell>
        </row>
        <row r="1538">
          <cell r="F1538">
            <v>176841</v>
          </cell>
          <cell r="G1538">
            <v>185357</v>
          </cell>
          <cell r="H1538">
            <v>1</v>
          </cell>
          <cell r="I1538">
            <v>125435</v>
          </cell>
          <cell r="J1538">
            <v>137374</v>
          </cell>
          <cell r="K1538">
            <v>1</v>
          </cell>
          <cell r="L1538">
            <v>625009</v>
          </cell>
          <cell r="M1538">
            <v>11118</v>
          </cell>
          <cell r="N1538">
            <v>8600</v>
          </cell>
          <cell r="O1538">
            <v>0</v>
          </cell>
          <cell r="P1538">
            <v>5363</v>
          </cell>
          <cell r="Q1538">
            <v>3290</v>
          </cell>
          <cell r="R1538">
            <v>2</v>
          </cell>
          <cell r="S1538">
            <v>28373</v>
          </cell>
          <cell r="T1538">
            <v>229094</v>
          </cell>
          <cell r="U1538">
            <v>214654</v>
          </cell>
          <cell r="V1538">
            <v>7</v>
          </cell>
          <cell r="W1538">
            <v>149007</v>
          </cell>
          <cell r="X1538">
            <v>147811</v>
          </cell>
          <cell r="Y1538">
            <v>2</v>
          </cell>
          <cell r="Z1538">
            <v>740575</v>
          </cell>
          <cell r="AA1538">
            <v>17662</v>
          </cell>
          <cell r="AB1538">
            <v>17028</v>
          </cell>
          <cell r="AC1538">
            <v>2</v>
          </cell>
          <cell r="AD1538">
            <v>8997</v>
          </cell>
          <cell r="AE1538">
            <v>5671</v>
          </cell>
          <cell r="AF1538">
            <v>3</v>
          </cell>
          <cell r="AG1538">
            <v>49363</v>
          </cell>
          <cell r="AH1538">
            <v>106642</v>
          </cell>
          <cell r="AI1538">
            <v>110891</v>
          </cell>
          <cell r="AJ1538">
            <v>0</v>
          </cell>
          <cell r="AK1538">
            <v>71245</v>
          </cell>
          <cell r="AL1538">
            <v>83956</v>
          </cell>
          <cell r="AM1538">
            <v>0</v>
          </cell>
          <cell r="AN1538">
            <v>372734</v>
          </cell>
          <cell r="AO1538">
            <v>954</v>
          </cell>
          <cell r="AP1538">
            <v>664</v>
          </cell>
          <cell r="AQ1538">
            <v>0</v>
          </cell>
          <cell r="AR1538">
            <v>776</v>
          </cell>
          <cell r="AS1538">
            <v>402</v>
          </cell>
          <cell r="AT1538">
            <v>0</v>
          </cell>
          <cell r="AU1538">
            <v>2796</v>
          </cell>
        </row>
        <row r="1539">
          <cell r="F1539">
            <v>147095</v>
          </cell>
          <cell r="G1539">
            <v>155424</v>
          </cell>
          <cell r="H1539">
            <v>0</v>
          </cell>
          <cell r="I1539">
            <v>168387</v>
          </cell>
          <cell r="J1539">
            <v>173408</v>
          </cell>
          <cell r="K1539">
            <v>0</v>
          </cell>
          <cell r="L1539">
            <v>644314</v>
          </cell>
          <cell r="M1539">
            <v>11237</v>
          </cell>
          <cell r="N1539">
            <v>9230</v>
          </cell>
          <cell r="O1539">
            <v>3</v>
          </cell>
          <cell r="P1539">
            <v>6586</v>
          </cell>
          <cell r="Q1539">
            <v>4707</v>
          </cell>
          <cell r="R1539">
            <v>3</v>
          </cell>
          <cell r="S1539">
            <v>31766</v>
          </cell>
          <cell r="T1539">
            <v>165356</v>
          </cell>
          <cell r="U1539">
            <v>150772</v>
          </cell>
          <cell r="V1539">
            <v>20</v>
          </cell>
          <cell r="W1539">
            <v>217353</v>
          </cell>
          <cell r="X1539">
            <v>198272</v>
          </cell>
          <cell r="Y1539">
            <v>6</v>
          </cell>
          <cell r="Z1539">
            <v>731779</v>
          </cell>
          <cell r="AA1539">
            <v>24568</v>
          </cell>
          <cell r="AB1539">
            <v>20170</v>
          </cell>
          <cell r="AC1539">
            <v>27</v>
          </cell>
          <cell r="AD1539">
            <v>12726</v>
          </cell>
          <cell r="AE1539">
            <v>8931</v>
          </cell>
          <cell r="AF1539">
            <v>12</v>
          </cell>
          <cell r="AG1539">
            <v>66434</v>
          </cell>
          <cell r="AH1539">
            <v>92475</v>
          </cell>
          <cell r="AI1539">
            <v>100556</v>
          </cell>
          <cell r="AJ1539">
            <v>0</v>
          </cell>
          <cell r="AK1539">
            <v>140371</v>
          </cell>
          <cell r="AL1539">
            <v>119108</v>
          </cell>
          <cell r="AM1539">
            <v>0</v>
          </cell>
          <cell r="AN1539">
            <v>452510</v>
          </cell>
          <cell r="AO1539">
            <v>778</v>
          </cell>
          <cell r="AP1539">
            <v>850</v>
          </cell>
          <cell r="AQ1539">
            <v>0</v>
          </cell>
          <cell r="AR1539">
            <v>1103</v>
          </cell>
          <cell r="AS1539">
            <v>673</v>
          </cell>
          <cell r="AT1539">
            <v>0</v>
          </cell>
          <cell r="AU1539">
            <v>3404</v>
          </cell>
        </row>
        <row r="1540">
          <cell r="F1540">
            <v>322136</v>
          </cell>
          <cell r="G1540">
            <v>290702</v>
          </cell>
          <cell r="H1540">
            <v>0</v>
          </cell>
          <cell r="I1540">
            <v>190820</v>
          </cell>
          <cell r="J1540">
            <v>169712</v>
          </cell>
          <cell r="K1540">
            <v>2</v>
          </cell>
          <cell r="L1540">
            <v>973372</v>
          </cell>
          <cell r="M1540">
            <v>28735</v>
          </cell>
          <cell r="N1540">
            <v>20307</v>
          </cell>
          <cell r="O1540">
            <v>4</v>
          </cell>
          <cell r="P1540">
            <v>10695</v>
          </cell>
          <cell r="Q1540">
            <v>7780</v>
          </cell>
          <cell r="R1540">
            <v>2</v>
          </cell>
          <cell r="S1540">
            <v>67523</v>
          </cell>
          <cell r="T1540">
            <v>350889</v>
          </cell>
          <cell r="U1540">
            <v>279526</v>
          </cell>
          <cell r="V1540">
            <v>6</v>
          </cell>
          <cell r="W1540">
            <v>223391</v>
          </cell>
          <cell r="X1540">
            <v>178890</v>
          </cell>
          <cell r="Y1540">
            <v>9</v>
          </cell>
          <cell r="Z1540">
            <v>1032711</v>
          </cell>
          <cell r="AA1540">
            <v>48930</v>
          </cell>
          <cell r="AB1540">
            <v>33925</v>
          </cell>
          <cell r="AC1540">
            <v>14</v>
          </cell>
          <cell r="AD1540">
            <v>15147</v>
          </cell>
          <cell r="AE1540">
            <v>9257</v>
          </cell>
          <cell r="AF1540">
            <v>4</v>
          </cell>
          <cell r="AG1540">
            <v>107277</v>
          </cell>
          <cell r="AH1540">
            <v>133531</v>
          </cell>
          <cell r="AI1540">
            <v>136283</v>
          </cell>
          <cell r="AJ1540">
            <v>0</v>
          </cell>
          <cell r="AK1540">
            <v>135690</v>
          </cell>
          <cell r="AL1540">
            <v>117405</v>
          </cell>
          <cell r="AM1540">
            <v>4</v>
          </cell>
          <cell r="AN1540">
            <v>522913</v>
          </cell>
          <cell r="AO1540">
            <v>1701</v>
          </cell>
          <cell r="AP1540">
            <v>816</v>
          </cell>
          <cell r="AQ1540">
            <v>0</v>
          </cell>
          <cell r="AR1540">
            <v>746</v>
          </cell>
          <cell r="AS1540">
            <v>497</v>
          </cell>
          <cell r="AT1540">
            <v>0</v>
          </cell>
          <cell r="AU1540">
            <v>3760</v>
          </cell>
        </row>
        <row r="1541">
          <cell r="F1541">
            <v>188602</v>
          </cell>
          <cell r="G1541">
            <v>178146</v>
          </cell>
          <cell r="H1541">
            <v>1</v>
          </cell>
          <cell r="I1541">
            <v>247598</v>
          </cell>
          <cell r="J1541">
            <v>236271</v>
          </cell>
          <cell r="K1541">
            <v>26</v>
          </cell>
          <cell r="L1541">
            <v>850644</v>
          </cell>
          <cell r="M1541">
            <v>19636</v>
          </cell>
          <cell r="N1541">
            <v>15591</v>
          </cell>
          <cell r="O1541">
            <v>0</v>
          </cell>
          <cell r="P1541">
            <v>15981</v>
          </cell>
          <cell r="Q1541">
            <v>13075</v>
          </cell>
          <cell r="R1541">
            <v>5</v>
          </cell>
          <cell r="S1541">
            <v>64288</v>
          </cell>
          <cell r="T1541">
            <v>200288</v>
          </cell>
          <cell r="U1541">
            <v>201506</v>
          </cell>
          <cell r="V1541">
            <v>2</v>
          </cell>
          <cell r="W1541">
            <v>309576</v>
          </cell>
          <cell r="X1541">
            <v>250312</v>
          </cell>
          <cell r="Y1541">
            <v>66</v>
          </cell>
          <cell r="Z1541">
            <v>961750</v>
          </cell>
          <cell r="AA1541">
            <v>38988</v>
          </cell>
          <cell r="AB1541">
            <v>30125</v>
          </cell>
          <cell r="AC1541">
            <v>1</v>
          </cell>
          <cell r="AD1541">
            <v>30952</v>
          </cell>
          <cell r="AE1541">
            <v>22850</v>
          </cell>
          <cell r="AF1541">
            <v>17</v>
          </cell>
          <cell r="AG1541">
            <v>122933</v>
          </cell>
          <cell r="AH1541">
            <v>121421</v>
          </cell>
          <cell r="AI1541">
            <v>103931</v>
          </cell>
          <cell r="AJ1541">
            <v>1</v>
          </cell>
          <cell r="AK1541">
            <v>260187</v>
          </cell>
          <cell r="AL1541">
            <v>203575</v>
          </cell>
          <cell r="AM1541">
            <v>16</v>
          </cell>
          <cell r="AN1541">
            <v>689131</v>
          </cell>
          <cell r="AO1541">
            <v>1701</v>
          </cell>
          <cell r="AP1541">
            <v>1533</v>
          </cell>
          <cell r="AQ1541">
            <v>0</v>
          </cell>
          <cell r="AR1541">
            <v>2119</v>
          </cell>
          <cell r="AS1541">
            <v>1482</v>
          </cell>
          <cell r="AT1541">
            <v>2</v>
          </cell>
          <cell r="AU1541">
            <v>6837</v>
          </cell>
        </row>
        <row r="1542">
          <cell r="F1542">
            <v>472654</v>
          </cell>
          <cell r="G1542">
            <v>465446</v>
          </cell>
          <cell r="H1542">
            <v>4</v>
          </cell>
          <cell r="I1542">
            <v>628078</v>
          </cell>
          <cell r="J1542">
            <v>478402</v>
          </cell>
          <cell r="K1542">
            <v>36</v>
          </cell>
          <cell r="L1542">
            <v>2044620</v>
          </cell>
          <cell r="M1542">
            <v>32003</v>
          </cell>
          <cell r="N1542">
            <v>23998</v>
          </cell>
          <cell r="O1542">
            <v>2</v>
          </cell>
          <cell r="P1542">
            <v>37887</v>
          </cell>
          <cell r="Q1542">
            <v>28001</v>
          </cell>
          <cell r="R1542">
            <v>20</v>
          </cell>
          <cell r="S1542">
            <v>121911</v>
          </cell>
          <cell r="T1542">
            <v>580022</v>
          </cell>
          <cell r="U1542">
            <v>524900</v>
          </cell>
          <cell r="V1542">
            <v>8</v>
          </cell>
          <cell r="W1542">
            <v>723611</v>
          </cell>
          <cell r="X1542">
            <v>528611</v>
          </cell>
          <cell r="Y1542">
            <v>82</v>
          </cell>
          <cell r="Z1542">
            <v>2357234</v>
          </cell>
          <cell r="AA1542">
            <v>122253</v>
          </cell>
          <cell r="AB1542">
            <v>96077</v>
          </cell>
          <cell r="AC1542">
            <v>102</v>
          </cell>
          <cell r="AD1542">
            <v>89182</v>
          </cell>
          <cell r="AE1542">
            <v>67759</v>
          </cell>
          <cell r="AF1542">
            <v>92</v>
          </cell>
          <cell r="AG1542">
            <v>375465</v>
          </cell>
          <cell r="AH1542">
            <v>282935</v>
          </cell>
          <cell r="AI1542">
            <v>261905</v>
          </cell>
          <cell r="AJ1542">
            <v>3</v>
          </cell>
          <cell r="AK1542">
            <v>253338</v>
          </cell>
          <cell r="AL1542">
            <v>204614</v>
          </cell>
          <cell r="AM1542">
            <v>22</v>
          </cell>
          <cell r="AN1542">
            <v>1002817</v>
          </cell>
          <cell r="AO1542">
            <v>4836</v>
          </cell>
          <cell r="AP1542">
            <v>4108</v>
          </cell>
          <cell r="AQ1542">
            <v>1</v>
          </cell>
          <cell r="AR1542">
            <v>3945</v>
          </cell>
          <cell r="AS1542">
            <v>2500</v>
          </cell>
          <cell r="AT1542">
            <v>1</v>
          </cell>
          <cell r="AU1542">
            <v>15391</v>
          </cell>
        </row>
        <row r="1543">
          <cell r="F1543">
            <v>251546</v>
          </cell>
          <cell r="G1543">
            <v>240958</v>
          </cell>
          <cell r="H1543">
            <v>1</v>
          </cell>
          <cell r="I1543">
            <v>322444</v>
          </cell>
          <cell r="J1543">
            <v>240630</v>
          </cell>
          <cell r="K1543">
            <v>0</v>
          </cell>
          <cell r="L1543">
            <v>1055579</v>
          </cell>
          <cell r="M1543">
            <v>21020</v>
          </cell>
          <cell r="N1543">
            <v>17059</v>
          </cell>
          <cell r="O1543">
            <v>1</v>
          </cell>
          <cell r="P1543">
            <v>23373</v>
          </cell>
          <cell r="Q1543">
            <v>19126</v>
          </cell>
          <cell r="R1543">
            <v>10</v>
          </cell>
          <cell r="S1543">
            <v>80589</v>
          </cell>
          <cell r="T1543">
            <v>243239</v>
          </cell>
          <cell r="U1543">
            <v>251577</v>
          </cell>
          <cell r="V1543">
            <v>6</v>
          </cell>
          <cell r="W1543">
            <v>373482</v>
          </cell>
          <cell r="X1543">
            <v>286236</v>
          </cell>
          <cell r="Y1543">
            <v>4</v>
          </cell>
          <cell r="Z1543">
            <v>1154544</v>
          </cell>
          <cell r="AA1543">
            <v>44653</v>
          </cell>
          <cell r="AB1543">
            <v>33861</v>
          </cell>
          <cell r="AC1543">
            <v>4</v>
          </cell>
          <cell r="AD1543">
            <v>44731</v>
          </cell>
          <cell r="AE1543">
            <v>34225</v>
          </cell>
          <cell r="AF1543">
            <v>41</v>
          </cell>
          <cell r="AG1543">
            <v>157515</v>
          </cell>
          <cell r="AH1543">
            <v>115025</v>
          </cell>
          <cell r="AI1543">
            <v>113879</v>
          </cell>
          <cell r="AJ1543">
            <v>2</v>
          </cell>
          <cell r="AK1543">
            <v>187944</v>
          </cell>
          <cell r="AL1543">
            <v>143688</v>
          </cell>
          <cell r="AM1543">
            <v>0</v>
          </cell>
          <cell r="AN1543">
            <v>560538</v>
          </cell>
          <cell r="AO1543">
            <v>2072</v>
          </cell>
          <cell r="AP1543">
            <v>1705</v>
          </cell>
          <cell r="AQ1543">
            <v>0</v>
          </cell>
          <cell r="AR1543">
            <v>2816</v>
          </cell>
          <cell r="AS1543">
            <v>1622</v>
          </cell>
          <cell r="AT1543">
            <v>0</v>
          </cell>
          <cell r="AU1543">
            <v>8215</v>
          </cell>
        </row>
        <row r="1544">
          <cell r="F1544">
            <v>181813</v>
          </cell>
          <cell r="G1544">
            <v>145878</v>
          </cell>
          <cell r="H1544">
            <v>0</v>
          </cell>
          <cell r="I1544">
            <v>529675</v>
          </cell>
          <cell r="J1544">
            <v>365516</v>
          </cell>
          <cell r="K1544">
            <v>28</v>
          </cell>
          <cell r="L1544">
            <v>1222910</v>
          </cell>
          <cell r="M1544">
            <v>31996</v>
          </cell>
          <cell r="N1544">
            <v>16422</v>
          </cell>
          <cell r="O1544">
            <v>0</v>
          </cell>
          <cell r="P1544">
            <v>30679</v>
          </cell>
          <cell r="Q1544">
            <v>18907</v>
          </cell>
          <cell r="R1544">
            <v>19</v>
          </cell>
          <cell r="S1544">
            <v>98023</v>
          </cell>
          <cell r="T1544">
            <v>230430</v>
          </cell>
          <cell r="U1544">
            <v>173163</v>
          </cell>
          <cell r="V1544">
            <v>0</v>
          </cell>
          <cell r="W1544">
            <v>604433</v>
          </cell>
          <cell r="X1544">
            <v>425739</v>
          </cell>
          <cell r="Y1544">
            <v>56</v>
          </cell>
          <cell r="Z1544">
            <v>1433821</v>
          </cell>
          <cell r="AA1544">
            <v>87557</v>
          </cell>
          <cell r="AB1544">
            <v>40368</v>
          </cell>
          <cell r="AC1544">
            <v>1</v>
          </cell>
          <cell r="AD1544">
            <v>84713</v>
          </cell>
          <cell r="AE1544">
            <v>45802</v>
          </cell>
          <cell r="AF1544">
            <v>147</v>
          </cell>
          <cell r="AG1544">
            <v>258588</v>
          </cell>
          <cell r="AH1544">
            <v>108689</v>
          </cell>
          <cell r="AI1544">
            <v>86336</v>
          </cell>
          <cell r="AJ1544">
            <v>0</v>
          </cell>
          <cell r="AK1544">
            <v>274211</v>
          </cell>
          <cell r="AL1544">
            <v>214984</v>
          </cell>
          <cell r="AM1544">
            <v>13</v>
          </cell>
          <cell r="AN1544">
            <v>684233</v>
          </cell>
          <cell r="AO1544">
            <v>2646</v>
          </cell>
          <cell r="AP1544">
            <v>1925</v>
          </cell>
          <cell r="AQ1544">
            <v>0</v>
          </cell>
          <cell r="AR1544">
            <v>3368</v>
          </cell>
          <cell r="AS1544">
            <v>2280</v>
          </cell>
          <cell r="AT1544">
            <v>0</v>
          </cell>
          <cell r="AU1544">
            <v>10219</v>
          </cell>
        </row>
        <row r="1545">
          <cell r="F1545">
            <v>133791</v>
          </cell>
          <cell r="G1545">
            <v>127043</v>
          </cell>
          <cell r="H1545">
            <v>0</v>
          </cell>
          <cell r="I1545">
            <v>173828</v>
          </cell>
          <cell r="J1545">
            <v>138661</v>
          </cell>
          <cell r="K1545">
            <v>1</v>
          </cell>
          <cell r="L1545">
            <v>573324</v>
          </cell>
          <cell r="M1545">
            <v>23378</v>
          </cell>
          <cell r="N1545">
            <v>12015</v>
          </cell>
          <cell r="O1545">
            <v>0</v>
          </cell>
          <cell r="P1545">
            <v>14323</v>
          </cell>
          <cell r="Q1545">
            <v>8360</v>
          </cell>
          <cell r="R1545">
            <v>21</v>
          </cell>
          <cell r="S1545">
            <v>58097</v>
          </cell>
          <cell r="T1545">
            <v>182751</v>
          </cell>
          <cell r="U1545">
            <v>129419</v>
          </cell>
          <cell r="V1545">
            <v>6</v>
          </cell>
          <cell r="W1545">
            <v>189586</v>
          </cell>
          <cell r="X1545">
            <v>148515</v>
          </cell>
          <cell r="Y1545">
            <v>10</v>
          </cell>
          <cell r="Z1545">
            <v>650287</v>
          </cell>
          <cell r="AA1545">
            <v>69356</v>
          </cell>
          <cell r="AB1545">
            <v>29602</v>
          </cell>
          <cell r="AC1545">
            <v>1</v>
          </cell>
          <cell r="AD1545">
            <v>32249</v>
          </cell>
          <cell r="AE1545">
            <v>16817</v>
          </cell>
          <cell r="AF1545">
            <v>104</v>
          </cell>
          <cell r="AG1545">
            <v>148129</v>
          </cell>
          <cell r="AH1545">
            <v>90814</v>
          </cell>
          <cell r="AI1545">
            <v>64210</v>
          </cell>
          <cell r="AJ1545">
            <v>0</v>
          </cell>
          <cell r="AK1545">
            <v>128258</v>
          </cell>
          <cell r="AL1545">
            <v>101928</v>
          </cell>
          <cell r="AM1545">
            <v>0</v>
          </cell>
          <cell r="AN1545">
            <v>385210</v>
          </cell>
          <cell r="AO1545">
            <v>1477</v>
          </cell>
          <cell r="AP1545">
            <v>985</v>
          </cell>
          <cell r="AQ1545">
            <v>0</v>
          </cell>
          <cell r="AR1545">
            <v>1472</v>
          </cell>
          <cell r="AS1545">
            <v>858</v>
          </cell>
          <cell r="AT1545">
            <v>0</v>
          </cell>
          <cell r="AU1545">
            <v>4792</v>
          </cell>
        </row>
        <row r="1546">
          <cell r="F1546">
            <v>140885</v>
          </cell>
          <cell r="G1546">
            <v>146120</v>
          </cell>
          <cell r="H1546">
            <v>3495</v>
          </cell>
          <cell r="I1546">
            <v>259610</v>
          </cell>
          <cell r="J1546">
            <v>218993</v>
          </cell>
          <cell r="K1546">
            <v>53</v>
          </cell>
          <cell r="L1546">
            <v>769156</v>
          </cell>
          <cell r="M1546">
            <v>12058</v>
          </cell>
          <cell r="N1546">
            <v>9491</v>
          </cell>
          <cell r="O1546">
            <v>4</v>
          </cell>
          <cell r="P1546">
            <v>14748</v>
          </cell>
          <cell r="Q1546">
            <v>10018</v>
          </cell>
          <cell r="R1546">
            <v>22</v>
          </cell>
          <cell r="S1546">
            <v>46341</v>
          </cell>
          <cell r="T1546">
            <v>177712</v>
          </cell>
          <cell r="U1546">
            <v>198824</v>
          </cell>
          <cell r="V1546">
            <v>2</v>
          </cell>
          <cell r="W1546">
            <v>313413</v>
          </cell>
          <cell r="X1546">
            <v>268213</v>
          </cell>
          <cell r="Y1546">
            <v>246</v>
          </cell>
          <cell r="Z1546">
            <v>958410</v>
          </cell>
          <cell r="AA1546">
            <v>20170</v>
          </cell>
          <cell r="AB1546">
            <v>18165</v>
          </cell>
          <cell r="AC1546">
            <v>14</v>
          </cell>
          <cell r="AD1546">
            <v>37183</v>
          </cell>
          <cell r="AE1546">
            <v>23106</v>
          </cell>
          <cell r="AF1546">
            <v>193</v>
          </cell>
          <cell r="AG1546">
            <v>98831</v>
          </cell>
          <cell r="AH1546">
            <v>108784</v>
          </cell>
          <cell r="AI1546">
            <v>119882</v>
          </cell>
          <cell r="AJ1546">
            <v>0</v>
          </cell>
          <cell r="AK1546">
            <v>165976</v>
          </cell>
          <cell r="AL1546">
            <v>153343</v>
          </cell>
          <cell r="AM1546">
            <v>41</v>
          </cell>
          <cell r="AN1546">
            <v>548026</v>
          </cell>
          <cell r="AO1546">
            <v>2148</v>
          </cell>
          <cell r="AP1546">
            <v>1648</v>
          </cell>
          <cell r="AQ1546">
            <v>1</v>
          </cell>
          <cell r="AR1546">
            <v>3013</v>
          </cell>
          <cell r="AS1546">
            <v>1723</v>
          </cell>
          <cell r="AT1546">
            <v>0</v>
          </cell>
          <cell r="AU1546">
            <v>8533</v>
          </cell>
        </row>
        <row r="1547">
          <cell r="F1547">
            <v>376739</v>
          </cell>
          <cell r="G1547">
            <v>379954</v>
          </cell>
          <cell r="H1547">
            <v>4</v>
          </cell>
          <cell r="I1547">
            <v>276706</v>
          </cell>
          <cell r="J1547">
            <v>262178</v>
          </cell>
          <cell r="K1547">
            <v>19</v>
          </cell>
          <cell r="L1547">
            <v>1295600</v>
          </cell>
          <cell r="M1547">
            <v>29781</v>
          </cell>
          <cell r="N1547">
            <v>25306</v>
          </cell>
          <cell r="O1547">
            <v>0</v>
          </cell>
          <cell r="P1547">
            <v>14790</v>
          </cell>
          <cell r="Q1547">
            <v>10557</v>
          </cell>
          <cell r="R1547">
            <v>10</v>
          </cell>
          <cell r="S1547">
            <v>80444</v>
          </cell>
          <cell r="T1547">
            <v>444240</v>
          </cell>
          <cell r="U1547">
            <v>399061</v>
          </cell>
          <cell r="V1547">
            <v>9</v>
          </cell>
          <cell r="W1547">
            <v>346098</v>
          </cell>
          <cell r="X1547">
            <v>294172</v>
          </cell>
          <cell r="Y1547">
            <v>34</v>
          </cell>
          <cell r="Z1547">
            <v>1483614</v>
          </cell>
          <cell r="AA1547">
            <v>59753</v>
          </cell>
          <cell r="AB1547">
            <v>51624</v>
          </cell>
          <cell r="AC1547">
            <v>2</v>
          </cell>
          <cell r="AD1547">
            <v>28316</v>
          </cell>
          <cell r="AE1547">
            <v>24784</v>
          </cell>
          <cell r="AF1547">
            <v>39</v>
          </cell>
          <cell r="AG1547">
            <v>164518</v>
          </cell>
          <cell r="AH1547">
            <v>139419</v>
          </cell>
          <cell r="AI1547">
            <v>151454</v>
          </cell>
          <cell r="AJ1547">
            <v>0</v>
          </cell>
          <cell r="AK1547">
            <v>161541</v>
          </cell>
          <cell r="AL1547">
            <v>176442</v>
          </cell>
          <cell r="AM1547">
            <v>11</v>
          </cell>
          <cell r="AN1547">
            <v>628867</v>
          </cell>
          <cell r="AO1547">
            <v>1974</v>
          </cell>
          <cell r="AP1547">
            <v>1138</v>
          </cell>
          <cell r="AQ1547">
            <v>0</v>
          </cell>
          <cell r="AR1547">
            <v>1934</v>
          </cell>
          <cell r="AS1547">
            <v>1089</v>
          </cell>
          <cell r="AT1547">
            <v>2</v>
          </cell>
          <cell r="AU1547">
            <v>6137</v>
          </cell>
        </row>
        <row r="1548">
          <cell r="F1548">
            <v>198261</v>
          </cell>
          <cell r="G1548">
            <v>132933</v>
          </cell>
          <cell r="H1548">
            <v>3</v>
          </cell>
          <cell r="I1548">
            <v>173473</v>
          </cell>
          <cell r="J1548">
            <v>141885</v>
          </cell>
          <cell r="K1548">
            <v>0</v>
          </cell>
          <cell r="L1548">
            <v>646555</v>
          </cell>
          <cell r="M1548">
            <v>24556</v>
          </cell>
          <cell r="N1548">
            <v>15518</v>
          </cell>
          <cell r="O1548">
            <v>0</v>
          </cell>
          <cell r="P1548">
            <v>15364</v>
          </cell>
          <cell r="Q1548">
            <v>9175</v>
          </cell>
          <cell r="R1548">
            <v>23</v>
          </cell>
          <cell r="S1548">
            <v>64636</v>
          </cell>
          <cell r="T1548">
            <v>248066</v>
          </cell>
          <cell r="U1548">
            <v>192643</v>
          </cell>
          <cell r="V1548">
            <v>0</v>
          </cell>
          <cell r="W1548">
            <v>213329</v>
          </cell>
          <cell r="X1548">
            <v>160029</v>
          </cell>
          <cell r="Y1548">
            <v>5</v>
          </cell>
          <cell r="Z1548">
            <v>814072</v>
          </cell>
          <cell r="AA1548">
            <v>78779</v>
          </cell>
          <cell r="AB1548">
            <v>43087</v>
          </cell>
          <cell r="AC1548">
            <v>2</v>
          </cell>
          <cell r="AD1548">
            <v>30518</v>
          </cell>
          <cell r="AE1548">
            <v>18524</v>
          </cell>
          <cell r="AF1548">
            <v>96</v>
          </cell>
          <cell r="AG1548">
            <v>171006</v>
          </cell>
          <cell r="AH1548">
            <v>126828</v>
          </cell>
          <cell r="AI1548">
            <v>109194</v>
          </cell>
          <cell r="AJ1548">
            <v>3</v>
          </cell>
          <cell r="AK1548">
            <v>124441</v>
          </cell>
          <cell r="AL1548">
            <v>114575</v>
          </cell>
          <cell r="AM1548">
            <v>0</v>
          </cell>
          <cell r="AN1548">
            <v>475041</v>
          </cell>
          <cell r="AO1548">
            <v>1833</v>
          </cell>
          <cell r="AP1548">
            <v>1030</v>
          </cell>
          <cell r="AQ1548">
            <v>0</v>
          </cell>
          <cell r="AR1548">
            <v>2009</v>
          </cell>
          <cell r="AS1548">
            <v>1231</v>
          </cell>
          <cell r="AT1548">
            <v>0</v>
          </cell>
          <cell r="AU1548">
            <v>6103</v>
          </cell>
        </row>
        <row r="1549">
          <cell r="F1549">
            <v>179879</v>
          </cell>
          <cell r="G1549">
            <v>170343</v>
          </cell>
          <cell r="H1549">
            <v>2</v>
          </cell>
          <cell r="I1549">
            <v>84997</v>
          </cell>
          <cell r="J1549">
            <v>109377</v>
          </cell>
          <cell r="K1549">
            <v>0</v>
          </cell>
          <cell r="L1549">
            <v>544598</v>
          </cell>
          <cell r="M1549">
            <v>18754</v>
          </cell>
          <cell r="N1549">
            <v>15083</v>
          </cell>
          <cell r="O1549">
            <v>0</v>
          </cell>
          <cell r="P1549">
            <v>3973</v>
          </cell>
          <cell r="Q1549">
            <v>2967</v>
          </cell>
          <cell r="R1549">
            <v>3</v>
          </cell>
          <cell r="S1549">
            <v>40780</v>
          </cell>
          <cell r="T1549">
            <v>214739</v>
          </cell>
          <cell r="U1549">
            <v>200964</v>
          </cell>
          <cell r="V1549">
            <v>1</v>
          </cell>
          <cell r="W1549">
            <v>122146</v>
          </cell>
          <cell r="X1549">
            <v>140548</v>
          </cell>
          <cell r="Y1549">
            <v>0</v>
          </cell>
          <cell r="Z1549">
            <v>678398</v>
          </cell>
          <cell r="AA1549">
            <v>41830</v>
          </cell>
          <cell r="AB1549">
            <v>33747</v>
          </cell>
          <cell r="AC1549">
            <v>3</v>
          </cell>
          <cell r="AD1549">
            <v>8475</v>
          </cell>
          <cell r="AE1549">
            <v>5527</v>
          </cell>
          <cell r="AF1549">
            <v>16</v>
          </cell>
          <cell r="AG1549">
            <v>89598</v>
          </cell>
          <cell r="AH1549">
            <v>83677</v>
          </cell>
          <cell r="AI1549">
            <v>77622</v>
          </cell>
          <cell r="AJ1549">
            <v>1</v>
          </cell>
          <cell r="AK1549">
            <v>60149</v>
          </cell>
          <cell r="AL1549">
            <v>71679</v>
          </cell>
          <cell r="AM1549">
            <v>0</v>
          </cell>
          <cell r="AN1549">
            <v>293128</v>
          </cell>
          <cell r="AO1549">
            <v>1309</v>
          </cell>
          <cell r="AP1549">
            <v>935</v>
          </cell>
          <cell r="AQ1549">
            <v>0</v>
          </cell>
          <cell r="AR1549">
            <v>690</v>
          </cell>
          <cell r="AS1549">
            <v>487</v>
          </cell>
          <cell r="AT1549">
            <v>0</v>
          </cell>
          <cell r="AU1549">
            <v>3421</v>
          </cell>
        </row>
        <row r="1550">
          <cell r="F1550">
            <v>164347</v>
          </cell>
          <cell r="G1550">
            <v>173522</v>
          </cell>
          <cell r="H1550">
            <v>16</v>
          </cell>
          <cell r="I1550">
            <v>227611</v>
          </cell>
          <cell r="J1550">
            <v>232584</v>
          </cell>
          <cell r="K1550">
            <v>3</v>
          </cell>
          <cell r="L1550">
            <v>798083</v>
          </cell>
          <cell r="M1550">
            <v>34270</v>
          </cell>
          <cell r="N1550">
            <v>30360</v>
          </cell>
          <cell r="O1550">
            <v>0</v>
          </cell>
          <cell r="P1550">
            <v>11790</v>
          </cell>
          <cell r="Q1550">
            <v>10130</v>
          </cell>
          <cell r="R1550">
            <v>5</v>
          </cell>
          <cell r="S1550">
            <v>86555</v>
          </cell>
          <cell r="T1550">
            <v>189586</v>
          </cell>
          <cell r="U1550">
            <v>170663</v>
          </cell>
          <cell r="V1550">
            <v>22</v>
          </cell>
          <cell r="W1550">
            <v>274685</v>
          </cell>
          <cell r="X1550">
            <v>234916</v>
          </cell>
          <cell r="Y1550">
            <v>2</v>
          </cell>
          <cell r="Z1550">
            <v>869874</v>
          </cell>
          <cell r="AA1550">
            <v>37659</v>
          </cell>
          <cell r="AB1550">
            <v>32381</v>
          </cell>
          <cell r="AC1550">
            <v>0</v>
          </cell>
          <cell r="AD1550">
            <v>22260</v>
          </cell>
          <cell r="AE1550">
            <v>17343</v>
          </cell>
          <cell r="AF1550">
            <v>24</v>
          </cell>
          <cell r="AG1550">
            <v>109667</v>
          </cell>
          <cell r="AH1550">
            <v>81553</v>
          </cell>
          <cell r="AI1550">
            <v>66346</v>
          </cell>
          <cell r="AJ1550">
            <v>8</v>
          </cell>
          <cell r="AK1550">
            <v>138940</v>
          </cell>
          <cell r="AL1550">
            <v>152124</v>
          </cell>
          <cell r="AM1550">
            <v>4</v>
          </cell>
          <cell r="AN1550">
            <v>438975</v>
          </cell>
          <cell r="AO1550">
            <v>1901</v>
          </cell>
          <cell r="AP1550">
            <v>1544</v>
          </cell>
          <cell r="AQ1550">
            <v>0</v>
          </cell>
          <cell r="AR1550">
            <v>1405</v>
          </cell>
          <cell r="AS1550">
            <v>994</v>
          </cell>
          <cell r="AT1550">
            <v>0</v>
          </cell>
          <cell r="AU1550">
            <v>5844</v>
          </cell>
        </row>
        <row r="1551">
          <cell r="F1551">
            <v>137384</v>
          </cell>
          <cell r="G1551">
            <v>167434</v>
          </cell>
          <cell r="H1551">
            <v>4</v>
          </cell>
          <cell r="I1551">
            <v>171171</v>
          </cell>
          <cell r="J1551">
            <v>134968</v>
          </cell>
          <cell r="K1551">
            <v>0</v>
          </cell>
          <cell r="L1551">
            <v>610961</v>
          </cell>
          <cell r="M1551">
            <v>14180</v>
          </cell>
          <cell r="N1551">
            <v>13091</v>
          </cell>
          <cell r="O1551">
            <v>2</v>
          </cell>
          <cell r="P1551">
            <v>11722</v>
          </cell>
          <cell r="Q1551">
            <v>10799</v>
          </cell>
          <cell r="R1551">
            <v>3</v>
          </cell>
          <cell r="S1551">
            <v>49797</v>
          </cell>
          <cell r="T1551">
            <v>167604</v>
          </cell>
          <cell r="U1551">
            <v>177713</v>
          </cell>
          <cell r="V1551">
            <v>5</v>
          </cell>
          <cell r="W1551">
            <v>181646</v>
          </cell>
          <cell r="X1551">
            <v>148311</v>
          </cell>
          <cell r="Y1551">
            <v>1</v>
          </cell>
          <cell r="Z1551">
            <v>675280</v>
          </cell>
          <cell r="AA1551">
            <v>25108</v>
          </cell>
          <cell r="AB1551">
            <v>24086</v>
          </cell>
          <cell r="AC1551">
            <v>7</v>
          </cell>
          <cell r="AD1551">
            <v>20087</v>
          </cell>
          <cell r="AE1551">
            <v>13865</v>
          </cell>
          <cell r="AF1551">
            <v>10</v>
          </cell>
          <cell r="AG1551">
            <v>83163</v>
          </cell>
          <cell r="AH1551">
            <v>95925</v>
          </cell>
          <cell r="AI1551">
            <v>110557</v>
          </cell>
          <cell r="AJ1551">
            <v>4</v>
          </cell>
          <cell r="AK1551">
            <v>89801</v>
          </cell>
          <cell r="AL1551">
            <v>80467</v>
          </cell>
          <cell r="AM1551">
            <v>0</v>
          </cell>
          <cell r="AN1551">
            <v>376754</v>
          </cell>
          <cell r="AO1551">
            <v>1427</v>
          </cell>
          <cell r="AP1551">
            <v>1145</v>
          </cell>
          <cell r="AQ1551">
            <v>0</v>
          </cell>
          <cell r="AR1551">
            <v>1436</v>
          </cell>
          <cell r="AS1551">
            <v>823</v>
          </cell>
          <cell r="AT1551">
            <v>0</v>
          </cell>
          <cell r="AU1551">
            <v>4831</v>
          </cell>
        </row>
        <row r="1552">
          <cell r="F1552">
            <v>320671</v>
          </cell>
          <cell r="G1552">
            <v>318223</v>
          </cell>
          <cell r="H1552">
            <v>1</v>
          </cell>
          <cell r="I1552">
            <v>277658</v>
          </cell>
          <cell r="J1552">
            <v>301348</v>
          </cell>
          <cell r="K1552">
            <v>8</v>
          </cell>
          <cell r="L1552">
            <v>1217909</v>
          </cell>
          <cell r="M1552">
            <v>23619</v>
          </cell>
          <cell r="N1552">
            <v>22099</v>
          </cell>
          <cell r="O1552">
            <v>221</v>
          </cell>
          <cell r="P1552">
            <v>12462</v>
          </cell>
          <cell r="Q1552">
            <v>9088</v>
          </cell>
          <cell r="R1552">
            <v>35</v>
          </cell>
          <cell r="S1552">
            <v>67524</v>
          </cell>
          <cell r="T1552">
            <v>405446</v>
          </cell>
          <cell r="U1552">
            <v>424624</v>
          </cell>
          <cell r="V1552">
            <v>2</v>
          </cell>
          <cell r="W1552">
            <v>319710</v>
          </cell>
          <cell r="X1552">
            <v>383057</v>
          </cell>
          <cell r="Y1552">
            <v>22</v>
          </cell>
          <cell r="Z1552">
            <v>1532861</v>
          </cell>
          <cell r="AA1552">
            <v>68817</v>
          </cell>
          <cell r="AB1552">
            <v>63165</v>
          </cell>
          <cell r="AC1552">
            <v>26</v>
          </cell>
          <cell r="AD1552">
            <v>24044</v>
          </cell>
          <cell r="AE1552">
            <v>18346</v>
          </cell>
          <cell r="AF1552">
            <v>82</v>
          </cell>
          <cell r="AG1552">
            <v>174480</v>
          </cell>
          <cell r="AH1552">
            <v>186628</v>
          </cell>
          <cell r="AI1552">
            <v>199653</v>
          </cell>
          <cell r="AJ1552">
            <v>0</v>
          </cell>
          <cell r="AK1552">
            <v>156074</v>
          </cell>
          <cell r="AL1552">
            <v>167470</v>
          </cell>
          <cell r="AM1552">
            <v>11</v>
          </cell>
          <cell r="AN1552">
            <v>709836</v>
          </cell>
          <cell r="AO1552">
            <v>1967</v>
          </cell>
          <cell r="AP1552">
            <v>1268</v>
          </cell>
          <cell r="AQ1552">
            <v>0</v>
          </cell>
          <cell r="AR1552">
            <v>1591</v>
          </cell>
          <cell r="AS1552">
            <v>1083</v>
          </cell>
          <cell r="AT1552">
            <v>0</v>
          </cell>
          <cell r="AU1552">
            <v>5909</v>
          </cell>
        </row>
        <row r="1553">
          <cell r="F1553">
            <v>341427</v>
          </cell>
          <cell r="G1553">
            <v>348200</v>
          </cell>
          <cell r="H1553">
            <v>1</v>
          </cell>
          <cell r="I1553">
            <v>782350</v>
          </cell>
          <cell r="J1553">
            <v>605231</v>
          </cell>
          <cell r="K1553">
            <v>26</v>
          </cell>
          <cell r="L1553">
            <v>2077235</v>
          </cell>
          <cell r="M1553">
            <v>34674</v>
          </cell>
          <cell r="N1553">
            <v>30219</v>
          </cell>
          <cell r="O1553">
            <v>1</v>
          </cell>
          <cell r="P1553">
            <v>52897</v>
          </cell>
          <cell r="Q1553">
            <v>41784</v>
          </cell>
          <cell r="R1553">
            <v>27</v>
          </cell>
          <cell r="S1553">
            <v>159602</v>
          </cell>
          <cell r="T1553">
            <v>400407</v>
          </cell>
          <cell r="U1553">
            <v>372530</v>
          </cell>
          <cell r="V1553">
            <v>4</v>
          </cell>
          <cell r="W1553">
            <v>908421</v>
          </cell>
          <cell r="X1553">
            <v>673719</v>
          </cell>
          <cell r="Y1553">
            <v>58</v>
          </cell>
          <cell r="Z1553">
            <v>2355139</v>
          </cell>
          <cell r="AA1553">
            <v>66890</v>
          </cell>
          <cell r="AB1553">
            <v>56152</v>
          </cell>
          <cell r="AC1553">
            <v>6</v>
          </cell>
          <cell r="AD1553">
            <v>108710</v>
          </cell>
          <cell r="AE1553">
            <v>76670</v>
          </cell>
          <cell r="AF1553">
            <v>78</v>
          </cell>
          <cell r="AG1553">
            <v>308506</v>
          </cell>
          <cell r="AH1553">
            <v>172795</v>
          </cell>
          <cell r="AI1553">
            <v>197809</v>
          </cell>
          <cell r="AJ1553">
            <v>1</v>
          </cell>
          <cell r="AK1553">
            <v>408005</v>
          </cell>
          <cell r="AL1553">
            <v>317212</v>
          </cell>
          <cell r="AM1553">
            <v>29</v>
          </cell>
          <cell r="AN1553">
            <v>1095851</v>
          </cell>
          <cell r="AO1553">
            <v>1964</v>
          </cell>
          <cell r="AP1553">
            <v>1750</v>
          </cell>
          <cell r="AQ1553">
            <v>0</v>
          </cell>
          <cell r="AR1553">
            <v>3464</v>
          </cell>
          <cell r="AS1553">
            <v>2603</v>
          </cell>
          <cell r="AT1553">
            <v>1</v>
          </cell>
          <cell r="AU1553">
            <v>9782</v>
          </cell>
        </row>
        <row r="1554">
          <cell r="F1554">
            <v>149206</v>
          </cell>
          <cell r="G1554">
            <v>173973</v>
          </cell>
          <cell r="H1554">
            <v>6</v>
          </cell>
          <cell r="I1554">
            <v>197872</v>
          </cell>
          <cell r="J1554">
            <v>154978</v>
          </cell>
          <cell r="K1554">
            <v>31</v>
          </cell>
          <cell r="L1554">
            <v>676066</v>
          </cell>
          <cell r="M1554">
            <v>18219</v>
          </cell>
          <cell r="N1554">
            <v>16232</v>
          </cell>
          <cell r="O1554">
            <v>0</v>
          </cell>
          <cell r="P1554">
            <v>24581</v>
          </cell>
          <cell r="Q1554">
            <v>14252</v>
          </cell>
          <cell r="R1554">
            <v>1</v>
          </cell>
          <cell r="S1554">
            <v>73285</v>
          </cell>
          <cell r="T1554">
            <v>173839</v>
          </cell>
          <cell r="U1554">
            <v>200303</v>
          </cell>
          <cell r="V1554">
            <v>8</v>
          </cell>
          <cell r="W1554">
            <v>238620</v>
          </cell>
          <cell r="X1554">
            <v>195966</v>
          </cell>
          <cell r="Y1554">
            <v>37</v>
          </cell>
          <cell r="Z1554">
            <v>808773</v>
          </cell>
          <cell r="AA1554">
            <v>32157</v>
          </cell>
          <cell r="AB1554">
            <v>30884</v>
          </cell>
          <cell r="AC1554">
            <v>1</v>
          </cell>
          <cell r="AD1554">
            <v>37329</v>
          </cell>
          <cell r="AE1554">
            <v>24332</v>
          </cell>
          <cell r="AF1554">
            <v>7</v>
          </cell>
          <cell r="AG1554">
            <v>124710</v>
          </cell>
          <cell r="AH1554">
            <v>107087</v>
          </cell>
          <cell r="AI1554">
            <v>118570</v>
          </cell>
          <cell r="AJ1554">
            <v>4</v>
          </cell>
          <cell r="AK1554">
            <v>142569</v>
          </cell>
          <cell r="AL1554">
            <v>125223</v>
          </cell>
          <cell r="AM1554">
            <v>28</v>
          </cell>
          <cell r="AN1554">
            <v>493481</v>
          </cell>
          <cell r="AO1554">
            <v>1914</v>
          </cell>
          <cell r="AP1554">
            <v>1574</v>
          </cell>
          <cell r="AQ1554">
            <v>0</v>
          </cell>
          <cell r="AR1554">
            <v>5260</v>
          </cell>
          <cell r="AS1554">
            <v>5378</v>
          </cell>
          <cell r="AT1554">
            <v>0</v>
          </cell>
          <cell r="AU1554">
            <v>14126</v>
          </cell>
        </row>
        <row r="1555">
          <cell r="F1555">
            <v>183056</v>
          </cell>
          <cell r="G1555">
            <v>165825</v>
          </cell>
          <cell r="H1555">
            <v>11</v>
          </cell>
          <cell r="I1555">
            <v>173290</v>
          </cell>
          <cell r="J1555">
            <v>200336</v>
          </cell>
          <cell r="K1555">
            <v>2</v>
          </cell>
          <cell r="L1555">
            <v>722520</v>
          </cell>
          <cell r="M1555">
            <v>17392</v>
          </cell>
          <cell r="N1555">
            <v>15772</v>
          </cell>
          <cell r="O1555">
            <v>5</v>
          </cell>
          <cell r="P1555">
            <v>17801</v>
          </cell>
          <cell r="Q1555">
            <v>5753</v>
          </cell>
          <cell r="R1555">
            <v>12</v>
          </cell>
          <cell r="S1555">
            <v>56735</v>
          </cell>
          <cell r="T1555">
            <v>216769</v>
          </cell>
          <cell r="U1555">
            <v>219552</v>
          </cell>
          <cell r="V1555">
            <v>15</v>
          </cell>
          <cell r="W1555">
            <v>203083</v>
          </cell>
          <cell r="X1555">
            <v>209087</v>
          </cell>
          <cell r="Y1555">
            <v>14</v>
          </cell>
          <cell r="Z1555">
            <v>848520</v>
          </cell>
          <cell r="AA1555">
            <v>32280</v>
          </cell>
          <cell r="AB1555">
            <v>29664</v>
          </cell>
          <cell r="AC1555">
            <v>6</v>
          </cell>
          <cell r="AD1555">
            <v>12707</v>
          </cell>
          <cell r="AE1555">
            <v>9443</v>
          </cell>
          <cell r="AF1555">
            <v>21</v>
          </cell>
          <cell r="AG1555">
            <v>84121</v>
          </cell>
          <cell r="AH1555">
            <v>83102</v>
          </cell>
          <cell r="AI1555">
            <v>77438</v>
          </cell>
          <cell r="AJ1555">
            <v>8</v>
          </cell>
          <cell r="AK1555">
            <v>93787</v>
          </cell>
          <cell r="AL1555">
            <v>103812</v>
          </cell>
          <cell r="AM1555">
            <v>0</v>
          </cell>
          <cell r="AN1555">
            <v>358147</v>
          </cell>
          <cell r="AO1555">
            <v>1132</v>
          </cell>
          <cell r="AP1555">
            <v>728</v>
          </cell>
          <cell r="AQ1555">
            <v>0</v>
          </cell>
          <cell r="AR1555">
            <v>835</v>
          </cell>
          <cell r="AS1555">
            <v>355</v>
          </cell>
          <cell r="AT1555">
            <v>1</v>
          </cell>
          <cell r="AU1555">
            <v>3051</v>
          </cell>
        </row>
        <row r="1556">
          <cell r="F1556">
            <v>318261</v>
          </cell>
          <cell r="G1556">
            <v>309115</v>
          </cell>
          <cell r="H1556">
            <v>19</v>
          </cell>
          <cell r="I1556">
            <v>418399</v>
          </cell>
          <cell r="J1556">
            <v>351321</v>
          </cell>
          <cell r="K1556">
            <v>27</v>
          </cell>
          <cell r="L1556">
            <v>1397142</v>
          </cell>
          <cell r="M1556">
            <v>28362</v>
          </cell>
          <cell r="N1556">
            <v>24710</v>
          </cell>
          <cell r="O1556">
            <v>4</v>
          </cell>
          <cell r="P1556">
            <v>24116</v>
          </cell>
          <cell r="Q1556">
            <v>18019</v>
          </cell>
          <cell r="R1556">
            <v>8</v>
          </cell>
          <cell r="S1556">
            <v>95219</v>
          </cell>
          <cell r="T1556">
            <v>349243</v>
          </cell>
          <cell r="U1556">
            <v>294596</v>
          </cell>
          <cell r="V1556">
            <v>63</v>
          </cell>
          <cell r="W1556">
            <v>516653</v>
          </cell>
          <cell r="X1556">
            <v>355605</v>
          </cell>
          <cell r="Y1556">
            <v>65</v>
          </cell>
          <cell r="Z1556">
            <v>1516225</v>
          </cell>
          <cell r="AA1556">
            <v>53570</v>
          </cell>
          <cell r="AB1556">
            <v>45392</v>
          </cell>
          <cell r="AC1556">
            <v>8</v>
          </cell>
          <cell r="AD1556">
            <v>52714</v>
          </cell>
          <cell r="AE1556">
            <v>42304</v>
          </cell>
          <cell r="AF1556">
            <v>39</v>
          </cell>
          <cell r="AG1556">
            <v>194027</v>
          </cell>
          <cell r="AH1556">
            <v>126153</v>
          </cell>
          <cell r="AI1556">
            <v>116224</v>
          </cell>
          <cell r="AJ1556">
            <v>2</v>
          </cell>
          <cell r="AK1556">
            <v>223542</v>
          </cell>
          <cell r="AL1556">
            <v>175065</v>
          </cell>
          <cell r="AM1556">
            <v>13</v>
          </cell>
          <cell r="AN1556">
            <v>640999</v>
          </cell>
          <cell r="AO1556">
            <v>958</v>
          </cell>
          <cell r="AP1556">
            <v>803</v>
          </cell>
          <cell r="AQ1556">
            <v>0</v>
          </cell>
          <cell r="AR1556">
            <v>1791</v>
          </cell>
          <cell r="AS1556">
            <v>1237</v>
          </cell>
          <cell r="AT1556">
            <v>0</v>
          </cell>
          <cell r="AU1556">
            <v>4789</v>
          </cell>
        </row>
        <row r="1557">
          <cell r="F1557">
            <v>424704</v>
          </cell>
          <cell r="G1557">
            <v>419741</v>
          </cell>
          <cell r="H1557">
            <v>1</v>
          </cell>
          <cell r="I1557">
            <v>420033</v>
          </cell>
          <cell r="J1557">
            <v>404722</v>
          </cell>
          <cell r="K1557">
            <v>12</v>
          </cell>
          <cell r="L1557">
            <v>1669213</v>
          </cell>
          <cell r="M1557">
            <v>32961</v>
          </cell>
          <cell r="N1557">
            <v>27293</v>
          </cell>
          <cell r="O1557">
            <v>2</v>
          </cell>
          <cell r="P1557">
            <v>20659</v>
          </cell>
          <cell r="Q1557">
            <v>14825</v>
          </cell>
          <cell r="R1557">
            <v>13</v>
          </cell>
          <cell r="S1557">
            <v>95753</v>
          </cell>
          <cell r="T1557">
            <v>507584</v>
          </cell>
          <cell r="U1557">
            <v>477407</v>
          </cell>
          <cell r="V1557">
            <v>4</v>
          </cell>
          <cell r="W1557">
            <v>509258</v>
          </cell>
          <cell r="X1557">
            <v>424296</v>
          </cell>
          <cell r="Y1557">
            <v>22</v>
          </cell>
          <cell r="Z1557">
            <v>1918571</v>
          </cell>
          <cell r="AA1557">
            <v>60217</v>
          </cell>
          <cell r="AB1557">
            <v>48921</v>
          </cell>
          <cell r="AC1557">
            <v>21</v>
          </cell>
          <cell r="AD1557">
            <v>40947</v>
          </cell>
          <cell r="AE1557">
            <v>29468</v>
          </cell>
          <cell r="AF1557">
            <v>53</v>
          </cell>
          <cell r="AG1557">
            <v>179627</v>
          </cell>
          <cell r="AH1557">
            <v>205746</v>
          </cell>
          <cell r="AI1557">
            <v>228170</v>
          </cell>
          <cell r="AJ1557">
            <v>0</v>
          </cell>
          <cell r="AK1557">
            <v>279026</v>
          </cell>
          <cell r="AL1557">
            <v>230519</v>
          </cell>
          <cell r="AM1557">
            <v>14</v>
          </cell>
          <cell r="AN1557">
            <v>943475</v>
          </cell>
          <cell r="AO1557">
            <v>1962</v>
          </cell>
          <cell r="AP1557">
            <v>1429</v>
          </cell>
          <cell r="AQ1557">
            <v>0</v>
          </cell>
          <cell r="AR1557">
            <v>1433</v>
          </cell>
          <cell r="AS1557">
            <v>1272</v>
          </cell>
          <cell r="AT1557">
            <v>1</v>
          </cell>
          <cell r="AU1557">
            <v>6097</v>
          </cell>
        </row>
        <row r="1558">
          <cell r="F1558">
            <v>338339</v>
          </cell>
          <cell r="G1558">
            <v>394792</v>
          </cell>
          <cell r="H1558">
            <v>2</v>
          </cell>
          <cell r="I1558">
            <v>288886</v>
          </cell>
          <cell r="J1558">
            <v>255133</v>
          </cell>
          <cell r="K1558">
            <v>8</v>
          </cell>
          <cell r="L1558">
            <v>1277160</v>
          </cell>
          <cell r="M1558">
            <v>27237</v>
          </cell>
          <cell r="N1558">
            <v>24146</v>
          </cell>
          <cell r="O1558">
            <v>0</v>
          </cell>
          <cell r="P1558">
            <v>14727</v>
          </cell>
          <cell r="Q1558">
            <v>10295</v>
          </cell>
          <cell r="R1558">
            <v>3</v>
          </cell>
          <cell r="S1558">
            <v>76408</v>
          </cell>
          <cell r="T1558">
            <v>498404</v>
          </cell>
          <cell r="U1558">
            <v>484883</v>
          </cell>
          <cell r="V1558">
            <v>6</v>
          </cell>
          <cell r="W1558">
            <v>332208</v>
          </cell>
          <cell r="X1558">
            <v>262215</v>
          </cell>
          <cell r="Y1558">
            <v>9</v>
          </cell>
          <cell r="Z1558">
            <v>1577725</v>
          </cell>
          <cell r="AA1558">
            <v>89574</v>
          </cell>
          <cell r="AB1558">
            <v>63522</v>
          </cell>
          <cell r="AC1558">
            <v>3</v>
          </cell>
          <cell r="AD1558">
            <v>34108</v>
          </cell>
          <cell r="AE1558">
            <v>22404</v>
          </cell>
          <cell r="AF1558">
            <v>5</v>
          </cell>
          <cell r="AG1558">
            <v>209616</v>
          </cell>
          <cell r="AH1558">
            <v>202441</v>
          </cell>
          <cell r="AI1558">
            <v>207995</v>
          </cell>
          <cell r="AJ1558">
            <v>1</v>
          </cell>
          <cell r="AK1558">
            <v>138597</v>
          </cell>
          <cell r="AL1558">
            <v>118869</v>
          </cell>
          <cell r="AM1558">
            <v>1</v>
          </cell>
          <cell r="AN1558">
            <v>667904</v>
          </cell>
          <cell r="AO1558">
            <v>2797</v>
          </cell>
          <cell r="AP1558">
            <v>1915</v>
          </cell>
          <cell r="AQ1558">
            <v>0</v>
          </cell>
          <cell r="AR1558">
            <v>2573</v>
          </cell>
          <cell r="AS1558">
            <v>1496</v>
          </cell>
          <cell r="AT1558">
            <v>0</v>
          </cell>
          <cell r="AU1558">
            <v>8781</v>
          </cell>
        </row>
        <row r="1559">
          <cell r="F1559">
            <v>318570</v>
          </cell>
          <cell r="G1559">
            <v>285925</v>
          </cell>
          <cell r="H1559">
            <v>3</v>
          </cell>
          <cell r="I1559">
            <v>213228</v>
          </cell>
          <cell r="J1559">
            <v>185085</v>
          </cell>
          <cell r="K1559">
            <v>0</v>
          </cell>
          <cell r="L1559">
            <v>1002811</v>
          </cell>
          <cell r="M1559">
            <v>32126</v>
          </cell>
          <cell r="N1559">
            <v>22021</v>
          </cell>
          <cell r="O1559">
            <v>9</v>
          </cell>
          <cell r="P1559">
            <v>13989</v>
          </cell>
          <cell r="Q1559">
            <v>7627</v>
          </cell>
          <cell r="R1559">
            <v>7</v>
          </cell>
          <cell r="S1559">
            <v>75779</v>
          </cell>
          <cell r="T1559">
            <v>433804</v>
          </cell>
          <cell r="U1559">
            <v>380083</v>
          </cell>
          <cell r="V1559">
            <v>8</v>
          </cell>
          <cell r="W1559">
            <v>363654</v>
          </cell>
          <cell r="X1559">
            <v>280409</v>
          </cell>
          <cell r="Y1559">
            <v>3</v>
          </cell>
          <cell r="Z1559">
            <v>1457961</v>
          </cell>
          <cell r="AA1559">
            <v>87362</v>
          </cell>
          <cell r="AB1559">
            <v>65818</v>
          </cell>
          <cell r="AC1559">
            <v>31</v>
          </cell>
          <cell r="AD1559">
            <v>34596</v>
          </cell>
          <cell r="AE1559">
            <v>20161</v>
          </cell>
          <cell r="AF1559">
            <v>84</v>
          </cell>
          <cell r="AG1559">
            <v>208052</v>
          </cell>
          <cell r="AH1559">
            <v>208865</v>
          </cell>
          <cell r="AI1559">
            <v>184779</v>
          </cell>
          <cell r="AJ1559">
            <v>1</v>
          </cell>
          <cell r="AK1559">
            <v>143499</v>
          </cell>
          <cell r="AL1559">
            <v>142352</v>
          </cell>
          <cell r="AM1559">
            <v>0</v>
          </cell>
          <cell r="AN1559">
            <v>679496</v>
          </cell>
          <cell r="AO1559">
            <v>4296</v>
          </cell>
          <cell r="AP1559">
            <v>2710</v>
          </cell>
          <cell r="AQ1559">
            <v>0</v>
          </cell>
          <cell r="AR1559">
            <v>2513</v>
          </cell>
          <cell r="AS1559">
            <v>1307</v>
          </cell>
          <cell r="AT1559">
            <v>0</v>
          </cell>
          <cell r="AU1559">
            <v>10826</v>
          </cell>
        </row>
        <row r="1560">
          <cell r="F1560">
            <v>65182</v>
          </cell>
          <cell r="G1560">
            <v>96338</v>
          </cell>
          <cell r="H1560">
            <v>0</v>
          </cell>
          <cell r="I1560">
            <v>95292</v>
          </cell>
          <cell r="J1560">
            <v>91571</v>
          </cell>
          <cell r="K1560">
            <v>0</v>
          </cell>
          <cell r="L1560">
            <v>348383</v>
          </cell>
          <cell r="M1560">
            <v>6767</v>
          </cell>
          <cell r="N1560">
            <v>5555</v>
          </cell>
          <cell r="O1560">
            <v>1</v>
          </cell>
          <cell r="P1560">
            <v>7112</v>
          </cell>
          <cell r="Q1560">
            <v>4764</v>
          </cell>
          <cell r="R1560">
            <v>11</v>
          </cell>
          <cell r="S1560">
            <v>24210</v>
          </cell>
          <cell r="T1560">
            <v>97880</v>
          </cell>
          <cell r="U1560">
            <v>130704</v>
          </cell>
          <cell r="V1560">
            <v>0</v>
          </cell>
          <cell r="W1560">
            <v>98569</v>
          </cell>
          <cell r="X1560">
            <v>105990</v>
          </cell>
          <cell r="Y1560">
            <v>1</v>
          </cell>
          <cell r="Z1560">
            <v>433144</v>
          </cell>
          <cell r="AA1560">
            <v>16290</v>
          </cell>
          <cell r="AB1560">
            <v>12526</v>
          </cell>
          <cell r="AC1560">
            <v>8</v>
          </cell>
          <cell r="AD1560">
            <v>13212</v>
          </cell>
          <cell r="AE1560">
            <v>8549</v>
          </cell>
          <cell r="AF1560">
            <v>13</v>
          </cell>
          <cell r="AG1560">
            <v>50598</v>
          </cell>
          <cell r="AH1560">
            <v>71842</v>
          </cell>
          <cell r="AI1560">
            <v>81490</v>
          </cell>
          <cell r="AJ1560">
            <v>0</v>
          </cell>
          <cell r="AK1560">
            <v>114880</v>
          </cell>
          <cell r="AL1560">
            <v>90309</v>
          </cell>
          <cell r="AM1560">
            <v>0</v>
          </cell>
          <cell r="AN1560">
            <v>358521</v>
          </cell>
          <cell r="AO1560">
            <v>1279</v>
          </cell>
          <cell r="AP1560">
            <v>984</v>
          </cell>
          <cell r="AQ1560">
            <v>0</v>
          </cell>
          <cell r="AR1560">
            <v>1260</v>
          </cell>
          <cell r="AS1560">
            <v>805</v>
          </cell>
          <cell r="AT1560">
            <v>0</v>
          </cell>
          <cell r="AU1560">
            <v>4328</v>
          </cell>
        </row>
        <row r="1561">
          <cell r="F1561">
            <v>7712938</v>
          </cell>
          <cell r="G1561">
            <v>7105967</v>
          </cell>
          <cell r="H1561">
            <v>3654</v>
          </cell>
          <cell r="I1561">
            <v>12410570</v>
          </cell>
          <cell r="J1561">
            <v>9694059</v>
          </cell>
          <cell r="K1561">
            <v>898</v>
          </cell>
          <cell r="L1561">
            <v>36928086</v>
          </cell>
          <cell r="M1561">
            <v>751693</v>
          </cell>
          <cell r="N1561">
            <v>556648</v>
          </cell>
          <cell r="O1561">
            <v>304</v>
          </cell>
          <cell r="P1561">
            <v>931038</v>
          </cell>
          <cell r="Q1561">
            <v>601929</v>
          </cell>
          <cell r="R1561">
            <v>513</v>
          </cell>
          <cell r="S1561">
            <v>2842125</v>
          </cell>
          <cell r="T1561">
            <v>9233936</v>
          </cell>
          <cell r="U1561">
            <v>8071482</v>
          </cell>
          <cell r="V1561">
            <v>304</v>
          </cell>
          <cell r="W1561">
            <v>14658821</v>
          </cell>
          <cell r="X1561">
            <v>10567026</v>
          </cell>
          <cell r="Y1561">
            <v>1748</v>
          </cell>
          <cell r="Z1561">
            <v>42533317</v>
          </cell>
          <cell r="AA1561">
            <v>1698364</v>
          </cell>
          <cell r="AB1561">
            <v>1233791</v>
          </cell>
          <cell r="AC1561">
            <v>434</v>
          </cell>
          <cell r="AD1561">
            <v>2000524</v>
          </cell>
          <cell r="AE1561">
            <v>1289886</v>
          </cell>
          <cell r="AF1561">
            <v>2152</v>
          </cell>
          <cell r="AG1561">
            <v>6225151</v>
          </cell>
          <cell r="AH1561">
            <v>4392936</v>
          </cell>
          <cell r="AI1561">
            <v>4006539</v>
          </cell>
          <cell r="AJ1561">
            <v>105</v>
          </cell>
          <cell r="AK1561">
            <v>7827669</v>
          </cell>
          <cell r="AL1561">
            <v>5961166</v>
          </cell>
          <cell r="AM1561">
            <v>626</v>
          </cell>
          <cell r="AN1561">
            <v>22189041</v>
          </cell>
          <cell r="AO1561">
            <v>65548</v>
          </cell>
          <cell r="AP1561">
            <v>48884</v>
          </cell>
          <cell r="AQ1561">
            <v>2</v>
          </cell>
          <cell r="AR1561">
            <v>97750</v>
          </cell>
          <cell r="AS1561">
            <v>66186</v>
          </cell>
          <cell r="AT1561">
            <v>19</v>
          </cell>
          <cell r="AU1561">
            <v>278389</v>
          </cell>
        </row>
      </sheetData>
      <sheetData sheetId="1"/>
      <sheetData sheetId="2"/>
      <sheetData sheetId="3"/>
      <sheetData sheetId="4"/>
      <sheetData sheetId="5">
        <row r="5">
          <cell r="B5">
            <v>77.129379999999998</v>
          </cell>
          <cell r="C5">
            <v>71.059669999999997</v>
          </cell>
          <cell r="D5">
            <v>3.6540000000000003E-2</v>
          </cell>
          <cell r="E5">
            <v>124.1057</v>
          </cell>
          <cell r="F5">
            <v>96.94059</v>
          </cell>
          <cell r="G5">
            <v>8.9800000000000001E-3</v>
          </cell>
          <cell r="I5">
            <v>7.5169300000000003</v>
          </cell>
          <cell r="J5">
            <v>5.5664800000000003</v>
          </cell>
          <cell r="K5">
            <v>3.0400000000000002E-3</v>
          </cell>
          <cell r="L5">
            <v>9.3103800000000003</v>
          </cell>
          <cell r="M5">
            <v>6.0192899999999998</v>
          </cell>
          <cell r="N5">
            <v>5.13E-3</v>
          </cell>
        </row>
        <row r="6">
          <cell r="B6">
            <v>92.339359999999999</v>
          </cell>
          <cell r="C6">
            <v>80.714820000000003</v>
          </cell>
          <cell r="D6">
            <v>3.0400000000000002E-3</v>
          </cell>
          <cell r="E6">
            <v>146.58821</v>
          </cell>
          <cell r="F6">
            <v>105.67026</v>
          </cell>
          <cell r="G6">
            <v>1.7479999999999999E-2</v>
          </cell>
          <cell r="I6">
            <v>16.983640000000001</v>
          </cell>
          <cell r="J6">
            <v>12.337910000000001</v>
          </cell>
          <cell r="K6">
            <v>4.3400000000000001E-3</v>
          </cell>
          <cell r="L6">
            <v>20.005240000000001</v>
          </cell>
          <cell r="M6">
            <v>12.898860000000001</v>
          </cell>
          <cell r="N6">
            <v>2.1520000000000001E-2</v>
          </cell>
        </row>
        <row r="7">
          <cell r="B7">
            <v>43.929360000000003</v>
          </cell>
          <cell r="C7">
            <v>40.065390000000001</v>
          </cell>
          <cell r="D7">
            <v>1.0499999999999999E-3</v>
          </cell>
          <cell r="E7">
            <v>78.276690000000002</v>
          </cell>
          <cell r="F7">
            <v>59.611660000000001</v>
          </cell>
          <cell r="G7">
            <v>6.2599999999999999E-3</v>
          </cell>
          <cell r="I7">
            <v>0.65547999999999995</v>
          </cell>
          <cell r="J7">
            <v>0.48884</v>
          </cell>
          <cell r="K7">
            <v>2.0000000000000002E-5</v>
          </cell>
          <cell r="L7">
            <v>0.97750000000000004</v>
          </cell>
          <cell r="M7">
            <v>0.66186</v>
          </cell>
          <cell r="N7">
            <v>1.9000000000000001E-4</v>
          </cell>
        </row>
      </sheetData>
      <sheetData sheetId="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-data-entry"/>
      <sheetName val="DEP-ADV-REV"/>
      <sheetName val="WS-ADV-REV"/>
      <sheetName val="kcc-Total-REV"/>
      <sheetName val="min-dis-rev"/>
      <sheetName val="min-women-REV"/>
      <sheetName val="JLGS"/>
      <sheetName val="Sheet1"/>
    </sheetNames>
    <sheetDataSet>
      <sheetData sheetId="0">
        <row r="5">
          <cell r="C5">
            <v>452</v>
          </cell>
          <cell r="D5">
            <v>192</v>
          </cell>
          <cell r="E5">
            <v>194</v>
          </cell>
          <cell r="F5">
            <v>183</v>
          </cell>
          <cell r="G5">
            <v>1021</v>
          </cell>
          <cell r="H5">
            <v>1061856</v>
          </cell>
          <cell r="I5">
            <v>994733</v>
          </cell>
          <cell r="J5">
            <v>1676855</v>
          </cell>
          <cell r="K5">
            <v>6228246</v>
          </cell>
          <cell r="L5">
            <v>9961690</v>
          </cell>
          <cell r="M5">
            <v>957414</v>
          </cell>
          <cell r="N5">
            <v>919002</v>
          </cell>
          <cell r="O5">
            <v>1096033</v>
          </cell>
          <cell r="P5">
            <v>2945538</v>
          </cell>
          <cell r="Q5">
            <v>5917987</v>
          </cell>
          <cell r="R5">
            <v>90.164203055781584</v>
          </cell>
          <cell r="S5">
            <v>92.386801282354156</v>
          </cell>
          <cell r="T5">
            <v>65.36241952941667</v>
          </cell>
          <cell r="U5">
            <v>47.293218668626771</v>
          </cell>
          <cell r="V5">
            <v>59.407459979180246</v>
          </cell>
          <cell r="AN5">
            <v>106539</v>
          </cell>
          <cell r="AO5">
            <v>142487</v>
          </cell>
          <cell r="AP5">
            <v>165233</v>
          </cell>
          <cell r="AQ5">
            <v>140178</v>
          </cell>
          <cell r="AR5">
            <v>378230</v>
          </cell>
          <cell r="AS5">
            <v>629416</v>
          </cell>
          <cell r="AT5">
            <v>22</v>
          </cell>
          <cell r="AU5">
            <v>241</v>
          </cell>
          <cell r="AV5">
            <v>159</v>
          </cell>
          <cell r="AW5">
            <v>395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D5">
            <v>612510</v>
          </cell>
          <cell r="BE5">
            <v>672765</v>
          </cell>
          <cell r="BH5">
            <v>22229</v>
          </cell>
          <cell r="BI5">
            <v>2122</v>
          </cell>
          <cell r="BL5">
            <v>736253</v>
          </cell>
          <cell r="BM5">
            <v>924540</v>
          </cell>
          <cell r="CI5">
            <v>578078</v>
          </cell>
          <cell r="CJ5">
            <v>248644</v>
          </cell>
          <cell r="CK5">
            <v>219648</v>
          </cell>
          <cell r="CN5">
            <v>839056</v>
          </cell>
          <cell r="CO5">
            <v>921595</v>
          </cell>
          <cell r="CR5">
            <v>5924</v>
          </cell>
          <cell r="CS5">
            <v>6591</v>
          </cell>
          <cell r="CT5">
            <v>57077</v>
          </cell>
          <cell r="CU5">
            <v>91577</v>
          </cell>
          <cell r="CV5">
            <v>16975</v>
          </cell>
          <cell r="CW5">
            <v>34842</v>
          </cell>
          <cell r="CX5">
            <v>229156</v>
          </cell>
          <cell r="CY5">
            <v>432797</v>
          </cell>
          <cell r="CZ5">
            <v>189</v>
          </cell>
          <cell r="DA5">
            <v>1470</v>
          </cell>
          <cell r="DB5">
            <v>1701</v>
          </cell>
          <cell r="DC5">
            <v>4504</v>
          </cell>
          <cell r="DD5">
            <v>107</v>
          </cell>
          <cell r="DE5">
            <v>379</v>
          </cell>
          <cell r="DF5">
            <v>1190</v>
          </cell>
          <cell r="DG5">
            <v>3591</v>
          </cell>
          <cell r="DH5">
            <v>42</v>
          </cell>
          <cell r="DI5">
            <v>135</v>
          </cell>
          <cell r="DJ5">
            <v>72</v>
          </cell>
          <cell r="DK5">
            <v>169</v>
          </cell>
          <cell r="DL5">
            <v>51</v>
          </cell>
          <cell r="DM5">
            <v>102</v>
          </cell>
          <cell r="DN5">
            <v>1152</v>
          </cell>
          <cell r="DO5">
            <v>263</v>
          </cell>
          <cell r="DP5">
            <v>23288</v>
          </cell>
          <cell r="DQ5">
            <v>43519</v>
          </cell>
          <cell r="DR5">
            <v>290348</v>
          </cell>
          <cell r="DS5">
            <v>532901</v>
          </cell>
        </row>
        <row r="6">
          <cell r="C6">
            <v>196</v>
          </cell>
          <cell r="D6">
            <v>139</v>
          </cell>
          <cell r="E6">
            <v>97</v>
          </cell>
          <cell r="F6">
            <v>83</v>
          </cell>
          <cell r="G6">
            <v>515</v>
          </cell>
          <cell r="H6">
            <v>453580</v>
          </cell>
          <cell r="I6">
            <v>684203</v>
          </cell>
          <cell r="J6">
            <v>989394</v>
          </cell>
          <cell r="K6">
            <v>2307423</v>
          </cell>
          <cell r="L6">
            <v>4434600</v>
          </cell>
          <cell r="M6">
            <v>358885</v>
          </cell>
          <cell r="N6">
            <v>505616</v>
          </cell>
          <cell r="O6">
            <v>534404</v>
          </cell>
          <cell r="P6">
            <v>1125595</v>
          </cell>
          <cell r="Q6">
            <v>2524500</v>
          </cell>
          <cell r="R6">
            <v>79.122756735305785</v>
          </cell>
          <cell r="S6">
            <v>73.898535960818649</v>
          </cell>
          <cell r="T6">
            <v>54.013264685251784</v>
          </cell>
          <cell r="U6">
            <v>48.781476131597891</v>
          </cell>
          <cell r="V6">
            <v>56.927344067108642</v>
          </cell>
          <cell r="AN6">
            <v>21559</v>
          </cell>
          <cell r="AO6">
            <v>47609</v>
          </cell>
          <cell r="AP6">
            <v>65255</v>
          </cell>
          <cell r="AQ6">
            <v>104206</v>
          </cell>
          <cell r="AR6">
            <v>165803</v>
          </cell>
          <cell r="AS6">
            <v>304458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35</v>
          </cell>
          <cell r="AY6">
            <v>8300</v>
          </cell>
          <cell r="AZ6">
            <v>35</v>
          </cell>
          <cell r="BA6">
            <v>10286</v>
          </cell>
          <cell r="BD6">
            <v>185163</v>
          </cell>
          <cell r="BE6">
            <v>328021</v>
          </cell>
          <cell r="BH6">
            <v>581</v>
          </cell>
          <cell r="BI6">
            <v>129</v>
          </cell>
          <cell r="BL6">
            <v>259527</v>
          </cell>
          <cell r="BM6">
            <v>461098</v>
          </cell>
          <cell r="CI6">
            <v>251486</v>
          </cell>
          <cell r="CJ6">
            <v>18408</v>
          </cell>
          <cell r="CK6">
            <v>54707</v>
          </cell>
          <cell r="CN6">
            <v>91815</v>
          </cell>
          <cell r="CO6">
            <v>236237</v>
          </cell>
          <cell r="CR6">
            <v>1953</v>
          </cell>
          <cell r="CS6">
            <v>9859</v>
          </cell>
          <cell r="CT6">
            <v>8489</v>
          </cell>
          <cell r="CU6">
            <v>50842</v>
          </cell>
          <cell r="CV6">
            <v>7673</v>
          </cell>
          <cell r="CW6">
            <v>27366</v>
          </cell>
          <cell r="CX6">
            <v>23806</v>
          </cell>
          <cell r="CY6">
            <v>186721</v>
          </cell>
          <cell r="CZ6">
            <v>3448</v>
          </cell>
          <cell r="DA6">
            <v>8323</v>
          </cell>
          <cell r="DB6">
            <v>3318</v>
          </cell>
          <cell r="DC6">
            <v>6891</v>
          </cell>
          <cell r="DD6">
            <v>247</v>
          </cell>
          <cell r="DE6">
            <v>681</v>
          </cell>
          <cell r="DF6">
            <v>601</v>
          </cell>
          <cell r="DG6">
            <v>3355</v>
          </cell>
          <cell r="DH6">
            <v>15</v>
          </cell>
          <cell r="DI6">
            <v>368</v>
          </cell>
          <cell r="DJ6">
            <v>22</v>
          </cell>
          <cell r="DK6">
            <v>4453</v>
          </cell>
          <cell r="DL6">
            <v>167</v>
          </cell>
          <cell r="DM6">
            <v>1635</v>
          </cell>
          <cell r="DN6">
            <v>472</v>
          </cell>
          <cell r="DO6">
            <v>4765</v>
          </cell>
          <cell r="DP6">
            <v>13503</v>
          </cell>
          <cell r="DQ6">
            <v>48232</v>
          </cell>
          <cell r="DR6">
            <v>36708</v>
          </cell>
          <cell r="DS6">
            <v>257027</v>
          </cell>
        </row>
        <row r="7">
          <cell r="C7">
            <v>349</v>
          </cell>
          <cell r="D7">
            <v>193</v>
          </cell>
          <cell r="E7">
            <v>153</v>
          </cell>
          <cell r="F7">
            <v>106</v>
          </cell>
          <cell r="G7">
            <v>801</v>
          </cell>
          <cell r="H7">
            <v>795429</v>
          </cell>
          <cell r="I7">
            <v>1182150</v>
          </cell>
          <cell r="J7">
            <v>2716318</v>
          </cell>
          <cell r="K7">
            <v>1977971</v>
          </cell>
          <cell r="L7">
            <v>6671868</v>
          </cell>
          <cell r="M7">
            <v>819277</v>
          </cell>
          <cell r="N7">
            <v>1050482</v>
          </cell>
          <cell r="O7">
            <v>1706139</v>
          </cell>
          <cell r="P7">
            <v>1057047</v>
          </cell>
          <cell r="Q7">
            <v>4632945</v>
          </cell>
          <cell r="R7">
            <v>102.99813056853597</v>
          </cell>
          <cell r="S7">
            <v>88.861988749312687</v>
          </cell>
          <cell r="T7">
            <v>62.810723928494383</v>
          </cell>
          <cell r="U7">
            <v>53.440975626032937</v>
          </cell>
          <cell r="V7">
            <v>69.439997913627778</v>
          </cell>
          <cell r="AN7">
            <v>47187</v>
          </cell>
          <cell r="AO7">
            <v>106051</v>
          </cell>
          <cell r="AP7">
            <v>85568</v>
          </cell>
          <cell r="AQ7">
            <v>813948</v>
          </cell>
          <cell r="AR7">
            <v>232854</v>
          </cell>
          <cell r="AS7">
            <v>1580901</v>
          </cell>
          <cell r="AT7">
            <v>108</v>
          </cell>
          <cell r="AU7">
            <v>132</v>
          </cell>
          <cell r="AV7">
            <v>1429</v>
          </cell>
          <cell r="AW7">
            <v>2276</v>
          </cell>
          <cell r="AX7">
            <v>123</v>
          </cell>
          <cell r="AY7">
            <v>1154</v>
          </cell>
          <cell r="AZ7">
            <v>158</v>
          </cell>
          <cell r="BA7">
            <v>4703</v>
          </cell>
          <cell r="BD7">
            <v>256898</v>
          </cell>
          <cell r="BE7">
            <v>587884</v>
          </cell>
          <cell r="BH7">
            <v>949</v>
          </cell>
          <cell r="BI7">
            <v>1870</v>
          </cell>
          <cell r="BL7">
            <v>380275</v>
          </cell>
          <cell r="BM7">
            <v>652918</v>
          </cell>
          <cell r="CI7">
            <v>239244</v>
          </cell>
          <cell r="CJ7">
            <v>56649</v>
          </cell>
          <cell r="CK7">
            <v>117560</v>
          </cell>
          <cell r="CN7">
            <v>133189</v>
          </cell>
          <cell r="CO7">
            <v>236555</v>
          </cell>
          <cell r="CR7">
            <v>2919</v>
          </cell>
          <cell r="CS7">
            <v>10641</v>
          </cell>
          <cell r="CT7">
            <v>9945</v>
          </cell>
          <cell r="CU7">
            <v>86919</v>
          </cell>
          <cell r="CV7">
            <v>13051</v>
          </cell>
          <cell r="CW7">
            <v>31106</v>
          </cell>
          <cell r="CX7">
            <v>51514</v>
          </cell>
          <cell r="CY7">
            <v>123108</v>
          </cell>
          <cell r="CZ7">
            <v>282</v>
          </cell>
          <cell r="DA7">
            <v>1058</v>
          </cell>
          <cell r="DB7">
            <v>1396</v>
          </cell>
          <cell r="DC7">
            <v>4889</v>
          </cell>
          <cell r="DD7">
            <v>186</v>
          </cell>
          <cell r="DE7">
            <v>229</v>
          </cell>
          <cell r="DF7">
            <v>368</v>
          </cell>
          <cell r="DG7">
            <v>741</v>
          </cell>
          <cell r="DH7">
            <v>0</v>
          </cell>
          <cell r="DI7">
            <v>0</v>
          </cell>
          <cell r="DJ7">
            <v>0</v>
          </cell>
          <cell r="DK7">
            <v>0</v>
          </cell>
          <cell r="DL7">
            <v>261</v>
          </cell>
          <cell r="DM7">
            <v>2524</v>
          </cell>
          <cell r="DN7">
            <v>1168</v>
          </cell>
          <cell r="DO7">
            <v>3250</v>
          </cell>
          <cell r="DP7">
            <v>16699</v>
          </cell>
          <cell r="DQ7">
            <v>45558</v>
          </cell>
          <cell r="DR7">
            <v>64391</v>
          </cell>
          <cell r="DS7">
            <v>218907</v>
          </cell>
        </row>
        <row r="8">
          <cell r="C8">
            <v>64</v>
          </cell>
          <cell r="D8">
            <v>52</v>
          </cell>
          <cell r="E8">
            <v>54</v>
          </cell>
          <cell r="F8">
            <v>40</v>
          </cell>
          <cell r="G8">
            <v>210</v>
          </cell>
          <cell r="H8">
            <v>57903</v>
          </cell>
          <cell r="I8">
            <v>274980</v>
          </cell>
          <cell r="J8">
            <v>449208</v>
          </cell>
          <cell r="K8">
            <v>298604</v>
          </cell>
          <cell r="L8">
            <v>1080695</v>
          </cell>
          <cell r="M8">
            <v>53086</v>
          </cell>
          <cell r="N8">
            <v>231172</v>
          </cell>
          <cell r="O8">
            <v>194765</v>
          </cell>
          <cell r="P8">
            <v>315518</v>
          </cell>
          <cell r="Q8">
            <v>794541</v>
          </cell>
          <cell r="R8">
            <v>91.68091463309328</v>
          </cell>
          <cell r="S8">
            <v>84.068659538875551</v>
          </cell>
          <cell r="T8">
            <v>43.357420170611391</v>
          </cell>
          <cell r="U8">
            <v>105.6643581465754</v>
          </cell>
          <cell r="V8">
            <v>73.521298793831747</v>
          </cell>
          <cell r="AN8">
            <v>27625</v>
          </cell>
          <cell r="AO8">
            <v>39253</v>
          </cell>
          <cell r="AP8">
            <v>4004</v>
          </cell>
          <cell r="AQ8">
            <v>4629</v>
          </cell>
          <cell r="AR8">
            <v>36182</v>
          </cell>
          <cell r="AS8">
            <v>52449</v>
          </cell>
          <cell r="AT8">
            <v>50</v>
          </cell>
          <cell r="AU8">
            <v>180</v>
          </cell>
          <cell r="AV8">
            <v>275</v>
          </cell>
          <cell r="AW8">
            <v>1352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D8">
            <v>62926</v>
          </cell>
          <cell r="BE8">
            <v>77437</v>
          </cell>
          <cell r="BH8">
            <v>3230</v>
          </cell>
          <cell r="BI8">
            <v>317</v>
          </cell>
          <cell r="BL8">
            <v>82573</v>
          </cell>
          <cell r="BM8">
            <v>140115</v>
          </cell>
          <cell r="CI8">
            <v>105093</v>
          </cell>
          <cell r="CJ8">
            <v>19374</v>
          </cell>
          <cell r="CK8">
            <v>36466</v>
          </cell>
          <cell r="CN8">
            <v>69431</v>
          </cell>
          <cell r="CO8">
            <v>98539</v>
          </cell>
          <cell r="CR8">
            <v>988</v>
          </cell>
          <cell r="CS8">
            <v>5260</v>
          </cell>
          <cell r="CT8">
            <v>9756</v>
          </cell>
          <cell r="CU8">
            <v>16866</v>
          </cell>
          <cell r="CV8">
            <v>12681</v>
          </cell>
          <cell r="CW8">
            <v>40850</v>
          </cell>
          <cell r="CX8">
            <v>68380</v>
          </cell>
          <cell r="CY8">
            <v>101589</v>
          </cell>
          <cell r="CZ8">
            <v>158</v>
          </cell>
          <cell r="DA8">
            <v>460</v>
          </cell>
          <cell r="DB8">
            <v>5511</v>
          </cell>
          <cell r="DC8">
            <v>7615</v>
          </cell>
          <cell r="DD8">
            <v>126</v>
          </cell>
          <cell r="DE8">
            <v>330</v>
          </cell>
          <cell r="DF8">
            <v>3316</v>
          </cell>
          <cell r="DG8">
            <v>6335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540</v>
          </cell>
          <cell r="DM8">
            <v>1580</v>
          </cell>
          <cell r="DN8">
            <v>5610</v>
          </cell>
          <cell r="DO8">
            <v>7710</v>
          </cell>
          <cell r="DP8">
            <v>14493</v>
          </cell>
          <cell r="DQ8">
            <v>48480</v>
          </cell>
          <cell r="DR8">
            <v>92573</v>
          </cell>
          <cell r="DS8">
            <v>140115</v>
          </cell>
        </row>
        <row r="9">
          <cell r="C9">
            <v>93</v>
          </cell>
          <cell r="D9">
            <v>203</v>
          </cell>
          <cell r="E9">
            <v>186</v>
          </cell>
          <cell r="F9">
            <v>236</v>
          </cell>
          <cell r="G9">
            <v>718</v>
          </cell>
          <cell r="H9">
            <v>214102</v>
          </cell>
          <cell r="I9">
            <v>1157751</v>
          </cell>
          <cell r="J9">
            <v>2011065</v>
          </cell>
          <cell r="K9">
            <v>4650697</v>
          </cell>
          <cell r="L9">
            <v>8033615</v>
          </cell>
          <cell r="M9">
            <v>224368</v>
          </cell>
          <cell r="N9">
            <v>699702</v>
          </cell>
          <cell r="O9">
            <v>1052654</v>
          </cell>
          <cell r="P9">
            <v>4085349</v>
          </cell>
          <cell r="Q9">
            <v>6062073</v>
          </cell>
          <cell r="R9">
            <v>104.79491083689084</v>
          </cell>
          <cell r="S9">
            <v>60.436311434842203</v>
          </cell>
          <cell r="T9">
            <v>52.343111734329817</v>
          </cell>
          <cell r="U9">
            <v>87.843800617412825</v>
          </cell>
          <cell r="V9">
            <v>75.458843870412011</v>
          </cell>
          <cell r="AN9">
            <v>114272</v>
          </cell>
          <cell r="AO9">
            <v>203321</v>
          </cell>
          <cell r="AP9">
            <v>14879</v>
          </cell>
          <cell r="AQ9">
            <v>2832</v>
          </cell>
          <cell r="AR9">
            <v>473522</v>
          </cell>
          <cell r="AS9">
            <v>83498</v>
          </cell>
          <cell r="AT9">
            <v>593</v>
          </cell>
          <cell r="AU9">
            <v>1298</v>
          </cell>
          <cell r="AV9">
            <v>10971</v>
          </cell>
          <cell r="AW9">
            <v>79582</v>
          </cell>
          <cell r="AX9">
            <v>394</v>
          </cell>
          <cell r="AY9">
            <v>15523</v>
          </cell>
          <cell r="AZ9">
            <v>1008</v>
          </cell>
          <cell r="BA9">
            <v>27671</v>
          </cell>
          <cell r="BD9">
            <v>214216</v>
          </cell>
          <cell r="BE9">
            <v>469724</v>
          </cell>
          <cell r="BH9">
            <v>222</v>
          </cell>
          <cell r="BI9">
            <v>579</v>
          </cell>
          <cell r="BL9">
            <v>50708</v>
          </cell>
          <cell r="BM9">
            <v>103197</v>
          </cell>
          <cell r="CI9">
            <v>368935</v>
          </cell>
          <cell r="CJ9">
            <v>78040</v>
          </cell>
          <cell r="CK9">
            <v>320277</v>
          </cell>
          <cell r="CN9">
            <v>165115</v>
          </cell>
          <cell r="CO9">
            <v>330473</v>
          </cell>
          <cell r="CR9">
            <v>165</v>
          </cell>
          <cell r="CS9">
            <v>397</v>
          </cell>
          <cell r="CT9">
            <v>34415</v>
          </cell>
          <cell r="CU9">
            <v>48012</v>
          </cell>
          <cell r="CV9">
            <v>531</v>
          </cell>
          <cell r="CW9">
            <v>2286</v>
          </cell>
          <cell r="CX9">
            <v>73686</v>
          </cell>
          <cell r="CY9">
            <v>227270</v>
          </cell>
          <cell r="CZ9">
            <v>13</v>
          </cell>
          <cell r="DA9">
            <v>16</v>
          </cell>
          <cell r="DB9">
            <v>8141</v>
          </cell>
          <cell r="DC9">
            <v>14003</v>
          </cell>
          <cell r="DD9">
            <v>0</v>
          </cell>
          <cell r="DE9">
            <v>0</v>
          </cell>
          <cell r="DF9">
            <v>32</v>
          </cell>
          <cell r="DG9">
            <v>35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12</v>
          </cell>
          <cell r="DM9">
            <v>13</v>
          </cell>
          <cell r="DN9">
            <v>121</v>
          </cell>
          <cell r="DO9">
            <v>285</v>
          </cell>
          <cell r="DP9">
            <v>721</v>
          </cell>
          <cell r="DQ9">
            <v>2712</v>
          </cell>
          <cell r="DR9">
            <v>116395</v>
          </cell>
          <cell r="DS9">
            <v>289605</v>
          </cell>
        </row>
        <row r="10">
          <cell r="C10">
            <v>319</v>
          </cell>
          <cell r="D10">
            <v>230</v>
          </cell>
          <cell r="E10">
            <v>169</v>
          </cell>
          <cell r="F10">
            <v>169</v>
          </cell>
          <cell r="G10">
            <v>887</v>
          </cell>
          <cell r="H10">
            <v>664486</v>
          </cell>
          <cell r="I10">
            <v>1300579</v>
          </cell>
          <cell r="J10">
            <v>1546135</v>
          </cell>
          <cell r="K10">
            <v>3007457</v>
          </cell>
          <cell r="L10">
            <v>6518657</v>
          </cell>
          <cell r="M10">
            <v>608125</v>
          </cell>
          <cell r="N10">
            <v>689250</v>
          </cell>
          <cell r="O10">
            <v>605106</v>
          </cell>
          <cell r="P10">
            <v>1078142</v>
          </cell>
          <cell r="Q10">
            <v>2980623</v>
          </cell>
          <cell r="R10">
            <v>91.518105723822629</v>
          </cell>
          <cell r="S10">
            <v>52.995627332134376</v>
          </cell>
          <cell r="T10">
            <v>39.136685994431275</v>
          </cell>
          <cell r="U10">
            <v>35.848958106466696</v>
          </cell>
          <cell r="V10">
            <v>45.724495091550295</v>
          </cell>
          <cell r="AN10">
            <v>110781</v>
          </cell>
          <cell r="AO10">
            <v>94402</v>
          </cell>
          <cell r="AP10">
            <v>51663</v>
          </cell>
          <cell r="AQ10">
            <v>85330</v>
          </cell>
          <cell r="AR10">
            <v>243489</v>
          </cell>
          <cell r="AS10">
            <v>447698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385</v>
          </cell>
          <cell r="AY10">
            <v>153375</v>
          </cell>
          <cell r="AZ10">
            <v>281</v>
          </cell>
          <cell r="BA10">
            <v>142400</v>
          </cell>
          <cell r="BD10">
            <v>420260</v>
          </cell>
          <cell r="BE10">
            <v>458788</v>
          </cell>
          <cell r="BH10">
            <v>10426</v>
          </cell>
          <cell r="BI10">
            <v>1118</v>
          </cell>
          <cell r="BL10">
            <v>155667</v>
          </cell>
          <cell r="BM10">
            <v>647301</v>
          </cell>
          <cell r="CI10">
            <v>329916</v>
          </cell>
          <cell r="CJ10">
            <v>70361</v>
          </cell>
          <cell r="CK10">
            <v>121187</v>
          </cell>
          <cell r="CN10">
            <v>210380</v>
          </cell>
          <cell r="CO10">
            <v>304268</v>
          </cell>
          <cell r="CR10">
            <v>1533</v>
          </cell>
          <cell r="CS10">
            <v>6412</v>
          </cell>
          <cell r="CT10">
            <v>8216</v>
          </cell>
          <cell r="CU10">
            <v>47401</v>
          </cell>
          <cell r="CV10">
            <v>6943</v>
          </cell>
          <cell r="CW10">
            <v>22433</v>
          </cell>
          <cell r="CX10">
            <v>32681</v>
          </cell>
          <cell r="CY10">
            <v>143912</v>
          </cell>
          <cell r="CZ10">
            <v>31</v>
          </cell>
          <cell r="DA10">
            <v>500</v>
          </cell>
          <cell r="DB10">
            <v>239</v>
          </cell>
          <cell r="DC10">
            <v>19668</v>
          </cell>
          <cell r="DD10">
            <v>113</v>
          </cell>
          <cell r="DE10">
            <v>203</v>
          </cell>
          <cell r="DF10">
            <v>484</v>
          </cell>
          <cell r="DG10">
            <v>612</v>
          </cell>
          <cell r="DH10">
            <v>2</v>
          </cell>
          <cell r="DI10">
            <v>1</v>
          </cell>
          <cell r="DJ10">
            <v>4</v>
          </cell>
          <cell r="DK10">
            <v>30</v>
          </cell>
          <cell r="DL10">
            <v>86</v>
          </cell>
          <cell r="DM10">
            <v>784</v>
          </cell>
          <cell r="DN10">
            <v>490</v>
          </cell>
          <cell r="DO10">
            <v>6789</v>
          </cell>
          <cell r="DP10">
            <v>8708</v>
          </cell>
          <cell r="DQ10">
            <v>30333</v>
          </cell>
          <cell r="DR10">
            <v>42114</v>
          </cell>
          <cell r="DS10">
            <v>218412</v>
          </cell>
        </row>
        <row r="11">
          <cell r="C11">
            <v>252</v>
          </cell>
          <cell r="D11">
            <v>134</v>
          </cell>
          <cell r="E11">
            <v>102</v>
          </cell>
          <cell r="F11">
            <v>92</v>
          </cell>
          <cell r="G11">
            <v>580</v>
          </cell>
          <cell r="H11">
            <v>517667</v>
          </cell>
          <cell r="I11">
            <v>476933</v>
          </cell>
          <cell r="J11">
            <v>697457</v>
          </cell>
          <cell r="K11">
            <v>1656937</v>
          </cell>
          <cell r="L11">
            <v>3348994</v>
          </cell>
          <cell r="M11">
            <v>377925</v>
          </cell>
          <cell r="N11">
            <v>292624</v>
          </cell>
          <cell r="O11">
            <v>308910</v>
          </cell>
          <cell r="P11">
            <v>1319384</v>
          </cell>
          <cell r="Q11">
            <v>2298843</v>
          </cell>
          <cell r="R11">
            <v>73.005426268238068</v>
          </cell>
          <cell r="S11">
            <v>61.355368573782897</v>
          </cell>
          <cell r="T11">
            <v>44.290902521589146</v>
          </cell>
          <cell r="U11">
            <v>79.627891706202476</v>
          </cell>
          <cell r="V11">
            <v>68.642792432593197</v>
          </cell>
          <cell r="AN11">
            <v>27335</v>
          </cell>
          <cell r="AO11">
            <v>38251</v>
          </cell>
          <cell r="AP11">
            <v>101384</v>
          </cell>
          <cell r="AQ11">
            <v>137671</v>
          </cell>
          <cell r="AR11">
            <v>169026</v>
          </cell>
          <cell r="AS11">
            <v>338876</v>
          </cell>
          <cell r="AT11">
            <v>4</v>
          </cell>
          <cell r="AU11">
            <v>8</v>
          </cell>
          <cell r="AV11">
            <v>23</v>
          </cell>
          <cell r="AW11">
            <v>756</v>
          </cell>
          <cell r="AX11">
            <v>1</v>
          </cell>
          <cell r="AY11">
            <v>70</v>
          </cell>
          <cell r="AZ11">
            <v>14</v>
          </cell>
          <cell r="BA11">
            <v>409</v>
          </cell>
          <cell r="BD11">
            <v>481575</v>
          </cell>
          <cell r="BE11">
            <v>345259</v>
          </cell>
          <cell r="BH11">
            <v>1078</v>
          </cell>
          <cell r="BI11">
            <v>515</v>
          </cell>
          <cell r="BL11">
            <v>393215</v>
          </cell>
          <cell r="BM11">
            <v>476577</v>
          </cell>
          <cell r="CI11">
            <v>237118</v>
          </cell>
          <cell r="CJ11">
            <v>40376</v>
          </cell>
          <cell r="CK11">
            <v>52539</v>
          </cell>
          <cell r="CN11">
            <v>84081</v>
          </cell>
          <cell r="CO11">
            <v>155100</v>
          </cell>
          <cell r="CR11">
            <v>4385</v>
          </cell>
          <cell r="CS11">
            <v>8813</v>
          </cell>
          <cell r="CT11">
            <v>7798</v>
          </cell>
          <cell r="CU11">
            <v>23065</v>
          </cell>
          <cell r="CV11">
            <v>21859</v>
          </cell>
          <cell r="CW11">
            <v>32668</v>
          </cell>
          <cell r="CX11">
            <v>35713</v>
          </cell>
          <cell r="CY11">
            <v>65413</v>
          </cell>
          <cell r="CZ11">
            <v>54</v>
          </cell>
          <cell r="DA11">
            <v>72</v>
          </cell>
          <cell r="DB11">
            <v>153</v>
          </cell>
          <cell r="DC11">
            <v>444</v>
          </cell>
          <cell r="DD11">
            <v>337</v>
          </cell>
          <cell r="DE11">
            <v>305</v>
          </cell>
          <cell r="DF11">
            <v>659</v>
          </cell>
          <cell r="DG11">
            <v>1142</v>
          </cell>
          <cell r="DH11">
            <v>54</v>
          </cell>
          <cell r="DI11">
            <v>806</v>
          </cell>
          <cell r="DJ11">
            <v>72</v>
          </cell>
          <cell r="DK11">
            <v>858</v>
          </cell>
          <cell r="DL11">
            <v>1091</v>
          </cell>
          <cell r="DM11">
            <v>2729</v>
          </cell>
          <cell r="DN11">
            <v>1830</v>
          </cell>
          <cell r="DO11">
            <v>6905</v>
          </cell>
          <cell r="DP11">
            <v>27780</v>
          </cell>
          <cell r="DQ11">
            <v>45393</v>
          </cell>
          <cell r="DR11">
            <v>46225</v>
          </cell>
          <cell r="DS11">
            <v>97827</v>
          </cell>
        </row>
        <row r="12">
          <cell r="C12">
            <v>1725</v>
          </cell>
          <cell r="D12">
            <v>1143</v>
          </cell>
          <cell r="E12">
            <v>955</v>
          </cell>
          <cell r="F12">
            <v>909</v>
          </cell>
          <cell r="G12">
            <v>4732</v>
          </cell>
          <cell r="H12">
            <v>3765023</v>
          </cell>
          <cell r="I12">
            <v>6071329</v>
          </cell>
          <cell r="J12">
            <v>10086432</v>
          </cell>
          <cell r="K12">
            <v>20127335</v>
          </cell>
          <cell r="L12">
            <v>40050119</v>
          </cell>
          <cell r="M12">
            <v>3399080</v>
          </cell>
          <cell r="N12">
            <v>4387848</v>
          </cell>
          <cell r="O12">
            <v>5498011</v>
          </cell>
          <cell r="P12">
            <v>11926573</v>
          </cell>
          <cell r="Q12">
            <v>25211512</v>
          </cell>
          <cell r="R12">
            <v>90.280457782064019</v>
          </cell>
          <cell r="S12">
            <v>72.271622901674419</v>
          </cell>
          <cell r="T12">
            <v>54.508978001338825</v>
          </cell>
          <cell r="U12">
            <v>59.255599412440837</v>
          </cell>
          <cell r="V12">
            <v>62.949905342353659</v>
          </cell>
          <cell r="AN12">
            <v>455298</v>
          </cell>
          <cell r="AO12">
            <v>671374</v>
          </cell>
          <cell r="AP12">
            <v>487986</v>
          </cell>
          <cell r="AQ12">
            <v>1288794</v>
          </cell>
          <cell r="AR12">
            <v>1699106</v>
          </cell>
          <cell r="AS12">
            <v>3437296</v>
          </cell>
          <cell r="AT12">
            <v>777</v>
          </cell>
          <cell r="AU12">
            <v>1859</v>
          </cell>
          <cell r="AV12">
            <v>12857</v>
          </cell>
          <cell r="AW12">
            <v>84361</v>
          </cell>
          <cell r="AX12">
            <v>938</v>
          </cell>
          <cell r="AY12">
            <v>178422</v>
          </cell>
          <cell r="AZ12">
            <v>1496</v>
          </cell>
          <cell r="BA12">
            <v>185469</v>
          </cell>
          <cell r="BD12">
            <v>2233548</v>
          </cell>
          <cell r="BE12">
            <v>2939878</v>
          </cell>
          <cell r="BH12">
            <v>38715</v>
          </cell>
          <cell r="BI12">
            <v>6650</v>
          </cell>
          <cell r="BL12">
            <v>2058218</v>
          </cell>
          <cell r="BM12">
            <v>3405746</v>
          </cell>
          <cell r="CI12">
            <v>2109870</v>
          </cell>
          <cell r="CJ12">
            <v>531852</v>
          </cell>
          <cell r="CK12">
            <v>922384</v>
          </cell>
          <cell r="CN12">
            <v>1593067</v>
          </cell>
          <cell r="CO12">
            <v>2282767</v>
          </cell>
          <cell r="CR12">
            <v>17867</v>
          </cell>
          <cell r="CS12">
            <v>47973</v>
          </cell>
          <cell r="CT12">
            <v>135696</v>
          </cell>
          <cell r="CU12">
            <v>364682</v>
          </cell>
          <cell r="CV12">
            <v>79713</v>
          </cell>
          <cell r="CW12">
            <v>191551</v>
          </cell>
          <cell r="CX12">
            <v>514936</v>
          </cell>
          <cell r="CY12">
            <v>1280810</v>
          </cell>
          <cell r="CZ12">
            <v>4175</v>
          </cell>
          <cell r="DA12">
            <v>11899</v>
          </cell>
          <cell r="DB12">
            <v>20459</v>
          </cell>
          <cell r="DC12">
            <v>58014</v>
          </cell>
          <cell r="DD12">
            <v>1116</v>
          </cell>
          <cell r="DE12">
            <v>2127</v>
          </cell>
          <cell r="DF12">
            <v>6650</v>
          </cell>
          <cell r="DG12">
            <v>15811</v>
          </cell>
          <cell r="DH12">
            <v>113</v>
          </cell>
          <cell r="DI12">
            <v>1310</v>
          </cell>
          <cell r="DJ12">
            <v>170</v>
          </cell>
          <cell r="DK12">
            <v>5510</v>
          </cell>
          <cell r="DL12">
            <v>2208</v>
          </cell>
          <cell r="DM12">
            <v>9367</v>
          </cell>
          <cell r="DN12">
            <v>10843</v>
          </cell>
          <cell r="DO12">
            <v>29967</v>
          </cell>
          <cell r="DP12">
            <v>105192</v>
          </cell>
          <cell r="DQ12">
            <v>264227</v>
          </cell>
          <cell r="DR12">
            <v>688754</v>
          </cell>
          <cell r="DS12">
            <v>1754794</v>
          </cell>
        </row>
        <row r="15">
          <cell r="C15">
            <v>3</v>
          </cell>
          <cell r="D15">
            <v>6</v>
          </cell>
          <cell r="E15">
            <v>22</v>
          </cell>
          <cell r="F15">
            <v>26</v>
          </cell>
          <cell r="G15">
            <v>57</v>
          </cell>
          <cell r="H15">
            <v>7510</v>
          </cell>
          <cell r="I15">
            <v>8816</v>
          </cell>
          <cell r="J15">
            <v>45476</v>
          </cell>
          <cell r="K15">
            <v>286754</v>
          </cell>
          <cell r="L15">
            <v>348556</v>
          </cell>
          <cell r="M15">
            <v>3580</v>
          </cell>
          <cell r="N15">
            <v>4399</v>
          </cell>
          <cell r="O15">
            <v>27264</v>
          </cell>
          <cell r="P15">
            <v>204711</v>
          </cell>
          <cell r="Q15">
            <v>239954</v>
          </cell>
          <cell r="R15">
            <v>47.669773635153128</v>
          </cell>
          <cell r="S15">
            <v>49.897912885662436</v>
          </cell>
          <cell r="T15">
            <v>59.952502418858302</v>
          </cell>
          <cell r="U15">
            <v>71.389065191767159</v>
          </cell>
          <cell r="V15">
            <v>68.842309413695361</v>
          </cell>
          <cell r="AN15">
            <v>2326</v>
          </cell>
          <cell r="AO15">
            <v>2831</v>
          </cell>
          <cell r="AP15">
            <v>1</v>
          </cell>
          <cell r="AQ15">
            <v>3</v>
          </cell>
          <cell r="AR15">
            <v>1653</v>
          </cell>
          <cell r="AS15">
            <v>3851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26</v>
          </cell>
          <cell r="BA15">
            <v>294</v>
          </cell>
          <cell r="BD15">
            <v>0</v>
          </cell>
          <cell r="BE15">
            <v>0</v>
          </cell>
          <cell r="BH15">
            <v>0</v>
          </cell>
          <cell r="BI15">
            <v>0</v>
          </cell>
          <cell r="BL15">
            <v>0</v>
          </cell>
          <cell r="BM15">
            <v>0</v>
          </cell>
          <cell r="CI15">
            <v>4434</v>
          </cell>
          <cell r="CJ15">
            <v>21</v>
          </cell>
          <cell r="CK15">
            <v>32</v>
          </cell>
          <cell r="CN15">
            <v>212</v>
          </cell>
          <cell r="CO15">
            <v>258</v>
          </cell>
          <cell r="CR15">
            <v>11</v>
          </cell>
          <cell r="CS15">
            <v>21</v>
          </cell>
          <cell r="CT15">
            <v>251</v>
          </cell>
          <cell r="CU15">
            <v>628</v>
          </cell>
          <cell r="CV15">
            <v>7</v>
          </cell>
          <cell r="CW15">
            <v>24</v>
          </cell>
          <cell r="CX15">
            <v>531</v>
          </cell>
          <cell r="CY15">
            <v>884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18</v>
          </cell>
          <cell r="DQ15">
            <v>45</v>
          </cell>
          <cell r="DR15">
            <v>782</v>
          </cell>
          <cell r="DS15">
            <v>1512</v>
          </cell>
        </row>
        <row r="16">
          <cell r="C16">
            <v>10</v>
          </cell>
          <cell r="D16">
            <v>13</v>
          </cell>
          <cell r="E16">
            <v>29</v>
          </cell>
          <cell r="F16">
            <v>71</v>
          </cell>
          <cell r="G16">
            <v>123</v>
          </cell>
          <cell r="H16">
            <v>3236</v>
          </cell>
          <cell r="I16">
            <v>7315</v>
          </cell>
          <cell r="J16">
            <v>64832</v>
          </cell>
          <cell r="K16">
            <v>480738</v>
          </cell>
          <cell r="L16">
            <v>556121</v>
          </cell>
          <cell r="M16">
            <v>11275</v>
          </cell>
          <cell r="N16">
            <v>19509</v>
          </cell>
          <cell r="O16">
            <v>98355</v>
          </cell>
          <cell r="P16">
            <v>485290</v>
          </cell>
          <cell r="Q16">
            <v>614429</v>
          </cell>
          <cell r="R16">
            <v>348.42398022249694</v>
          </cell>
          <cell r="S16">
            <v>266.69856459330146</v>
          </cell>
          <cell r="T16">
            <v>151.7074901283317</v>
          </cell>
          <cell r="U16">
            <v>100.946877509163</v>
          </cell>
          <cell r="V16">
            <v>110.48476860251635</v>
          </cell>
          <cell r="AN16">
            <v>1370</v>
          </cell>
          <cell r="AO16">
            <v>3039</v>
          </cell>
          <cell r="AP16">
            <v>6558</v>
          </cell>
          <cell r="AQ16">
            <v>23482</v>
          </cell>
          <cell r="AR16">
            <v>3460</v>
          </cell>
          <cell r="AS16">
            <v>7922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22</v>
          </cell>
          <cell r="AY16">
            <v>5092</v>
          </cell>
          <cell r="AZ16">
            <v>58</v>
          </cell>
          <cell r="BA16">
            <v>4241</v>
          </cell>
          <cell r="BD16">
            <v>309</v>
          </cell>
          <cell r="BE16">
            <v>505</v>
          </cell>
          <cell r="BH16">
            <v>49</v>
          </cell>
          <cell r="BI16">
            <v>3</v>
          </cell>
          <cell r="BL16">
            <v>12043</v>
          </cell>
          <cell r="BM16">
            <v>15061</v>
          </cell>
          <cell r="CI16">
            <v>9447</v>
          </cell>
          <cell r="CJ16">
            <v>1737</v>
          </cell>
          <cell r="CK16">
            <v>4402</v>
          </cell>
          <cell r="CN16">
            <v>3460</v>
          </cell>
          <cell r="CO16">
            <v>7922</v>
          </cell>
          <cell r="CR16">
            <v>248</v>
          </cell>
          <cell r="CS16">
            <v>1229</v>
          </cell>
          <cell r="CT16">
            <v>837</v>
          </cell>
          <cell r="CU16">
            <v>5458</v>
          </cell>
          <cell r="CV16">
            <v>767</v>
          </cell>
          <cell r="CW16">
            <v>3063</v>
          </cell>
          <cell r="CX16">
            <v>2360</v>
          </cell>
          <cell r="CY16">
            <v>6721</v>
          </cell>
          <cell r="CZ16">
            <v>10</v>
          </cell>
          <cell r="DA16">
            <v>21</v>
          </cell>
          <cell r="DB16">
            <v>84</v>
          </cell>
          <cell r="DC16">
            <v>451</v>
          </cell>
          <cell r="DD16">
            <v>3</v>
          </cell>
          <cell r="DE16">
            <v>3</v>
          </cell>
          <cell r="DF16">
            <v>3</v>
          </cell>
          <cell r="DG16">
            <v>5</v>
          </cell>
          <cell r="DH16">
            <v>1</v>
          </cell>
          <cell r="DI16">
            <v>1</v>
          </cell>
          <cell r="DJ16">
            <v>2</v>
          </cell>
          <cell r="DK16">
            <v>123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1029</v>
          </cell>
          <cell r="DQ16">
            <v>4317</v>
          </cell>
          <cell r="DR16">
            <v>3286</v>
          </cell>
          <cell r="DS16">
            <v>12758</v>
          </cell>
        </row>
        <row r="17">
          <cell r="C17">
            <v>14</v>
          </cell>
          <cell r="D17">
            <v>28</v>
          </cell>
          <cell r="E17">
            <v>35</v>
          </cell>
          <cell r="F17">
            <v>38</v>
          </cell>
          <cell r="G17">
            <v>115</v>
          </cell>
          <cell r="H17">
            <v>16407</v>
          </cell>
          <cell r="I17">
            <v>23486</v>
          </cell>
          <cell r="J17">
            <v>71301</v>
          </cell>
          <cell r="K17">
            <v>671629</v>
          </cell>
          <cell r="L17">
            <v>782823</v>
          </cell>
          <cell r="M17">
            <v>16631</v>
          </cell>
          <cell r="N17">
            <v>24502</v>
          </cell>
          <cell r="O17">
            <v>108700</v>
          </cell>
          <cell r="P17">
            <v>600218</v>
          </cell>
          <cell r="Q17">
            <v>750051</v>
          </cell>
          <cell r="R17">
            <v>101.36527092094838</v>
          </cell>
          <cell r="S17">
            <v>104.32598143574896</v>
          </cell>
          <cell r="T17">
            <v>152.45227977167221</v>
          </cell>
          <cell r="U17">
            <v>89.367493065367938</v>
          </cell>
          <cell r="V17">
            <v>95.813613038962828</v>
          </cell>
          <cell r="AN17">
            <v>4199</v>
          </cell>
          <cell r="AO17">
            <v>6491</v>
          </cell>
          <cell r="AP17">
            <v>767</v>
          </cell>
          <cell r="AQ17">
            <v>2702</v>
          </cell>
          <cell r="AR17">
            <v>12475</v>
          </cell>
          <cell r="AS17">
            <v>37980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D17">
            <v>17666</v>
          </cell>
          <cell r="BE17">
            <v>21956</v>
          </cell>
          <cell r="BH17">
            <v>0</v>
          </cell>
          <cell r="BI17">
            <v>0</v>
          </cell>
          <cell r="BL17">
            <v>0</v>
          </cell>
          <cell r="BM17">
            <v>0</v>
          </cell>
          <cell r="CI17">
            <v>15609</v>
          </cell>
          <cell r="CJ17">
            <v>4733</v>
          </cell>
          <cell r="CK17">
            <v>6510</v>
          </cell>
          <cell r="CN17">
            <v>15999</v>
          </cell>
          <cell r="CO17">
            <v>16021</v>
          </cell>
          <cell r="CR17">
            <v>93</v>
          </cell>
          <cell r="CS17">
            <v>109</v>
          </cell>
          <cell r="CT17">
            <v>1409</v>
          </cell>
          <cell r="CU17">
            <v>7195</v>
          </cell>
          <cell r="CV17">
            <v>375</v>
          </cell>
          <cell r="CW17">
            <v>609</v>
          </cell>
          <cell r="CX17">
            <v>4373</v>
          </cell>
          <cell r="CY17">
            <v>22671</v>
          </cell>
          <cell r="CZ17">
            <v>3</v>
          </cell>
          <cell r="DA17">
            <v>4</v>
          </cell>
          <cell r="DB17">
            <v>60</v>
          </cell>
          <cell r="DC17">
            <v>414</v>
          </cell>
          <cell r="DD17">
            <v>2</v>
          </cell>
          <cell r="DE17">
            <v>2</v>
          </cell>
          <cell r="DF17">
            <v>25</v>
          </cell>
          <cell r="DG17">
            <v>171</v>
          </cell>
          <cell r="DH17">
            <v>0</v>
          </cell>
          <cell r="DI17">
            <v>0</v>
          </cell>
          <cell r="DJ17">
            <v>1</v>
          </cell>
          <cell r="DK17">
            <v>79</v>
          </cell>
          <cell r="DL17">
            <v>0</v>
          </cell>
          <cell r="DM17">
            <v>0</v>
          </cell>
          <cell r="DN17">
            <v>81</v>
          </cell>
          <cell r="DO17">
            <v>933</v>
          </cell>
          <cell r="DP17">
            <v>473</v>
          </cell>
          <cell r="DQ17">
            <v>724</v>
          </cell>
          <cell r="DR17">
            <v>5949</v>
          </cell>
          <cell r="DS17">
            <v>31463</v>
          </cell>
        </row>
        <row r="18">
          <cell r="C18">
            <v>30</v>
          </cell>
          <cell r="D18">
            <v>29</v>
          </cell>
          <cell r="E18">
            <v>32</v>
          </cell>
          <cell r="F18">
            <v>45</v>
          </cell>
          <cell r="G18">
            <v>136</v>
          </cell>
          <cell r="H18">
            <v>63453</v>
          </cell>
          <cell r="I18">
            <v>62414</v>
          </cell>
          <cell r="J18">
            <v>201595</v>
          </cell>
          <cell r="K18">
            <v>691997</v>
          </cell>
          <cell r="L18">
            <v>1019459</v>
          </cell>
          <cell r="M18">
            <v>38857</v>
          </cell>
          <cell r="N18">
            <v>86592</v>
          </cell>
          <cell r="O18">
            <v>206465</v>
          </cell>
          <cell r="P18">
            <v>775086</v>
          </cell>
          <cell r="Q18">
            <v>1107000</v>
          </cell>
          <cell r="R18">
            <v>61.237451341938133</v>
          </cell>
          <cell r="S18">
            <v>138.7381036305957</v>
          </cell>
          <cell r="T18">
            <v>102.41573451722512</v>
          </cell>
          <cell r="U18">
            <v>112.00713297890019</v>
          </cell>
          <cell r="V18">
            <v>108.58700546073948</v>
          </cell>
          <cell r="AN18">
            <v>2250</v>
          </cell>
          <cell r="AO18">
            <v>4412</v>
          </cell>
          <cell r="AP18">
            <v>1033</v>
          </cell>
          <cell r="AQ18">
            <v>3049</v>
          </cell>
          <cell r="AR18">
            <v>21716</v>
          </cell>
          <cell r="AS18">
            <v>133132</v>
          </cell>
          <cell r="AT18">
            <v>3</v>
          </cell>
          <cell r="AU18">
            <v>2</v>
          </cell>
          <cell r="AV18">
            <v>31</v>
          </cell>
          <cell r="AW18">
            <v>60</v>
          </cell>
          <cell r="AX18">
            <v>6</v>
          </cell>
          <cell r="AY18">
            <v>13</v>
          </cell>
          <cell r="AZ18">
            <v>161</v>
          </cell>
          <cell r="BA18">
            <v>3807</v>
          </cell>
          <cell r="BD18">
            <v>48644</v>
          </cell>
          <cell r="BE18">
            <v>125316</v>
          </cell>
          <cell r="BH18">
            <v>218</v>
          </cell>
          <cell r="BI18">
            <v>123</v>
          </cell>
          <cell r="BL18">
            <v>55939</v>
          </cell>
          <cell r="BM18">
            <v>138533</v>
          </cell>
          <cell r="CI18">
            <v>57881</v>
          </cell>
          <cell r="CJ18">
            <v>7459</v>
          </cell>
          <cell r="CK18">
            <v>27720</v>
          </cell>
          <cell r="CN18">
            <v>35457</v>
          </cell>
          <cell r="CO18">
            <v>76263</v>
          </cell>
          <cell r="CR18">
            <v>80</v>
          </cell>
          <cell r="CS18">
            <v>520</v>
          </cell>
          <cell r="CT18">
            <v>898</v>
          </cell>
          <cell r="CU18">
            <v>5265</v>
          </cell>
          <cell r="CV18">
            <v>630</v>
          </cell>
          <cell r="CW18">
            <v>1794</v>
          </cell>
          <cell r="CX18">
            <v>4677</v>
          </cell>
          <cell r="CY18">
            <v>16120</v>
          </cell>
          <cell r="CZ18">
            <v>3</v>
          </cell>
          <cell r="DA18">
            <v>11</v>
          </cell>
          <cell r="DB18">
            <v>24</v>
          </cell>
          <cell r="DC18">
            <v>1984</v>
          </cell>
          <cell r="DD18">
            <v>1</v>
          </cell>
          <cell r="DE18">
            <v>5</v>
          </cell>
          <cell r="DF18">
            <v>1</v>
          </cell>
          <cell r="DG18">
            <v>5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4</v>
          </cell>
          <cell r="DM18">
            <v>12</v>
          </cell>
          <cell r="DN18">
            <v>29</v>
          </cell>
          <cell r="DO18">
            <v>211</v>
          </cell>
          <cell r="DP18">
            <v>718</v>
          </cell>
          <cell r="DQ18">
            <v>2342</v>
          </cell>
          <cell r="DR18">
            <v>5629</v>
          </cell>
          <cell r="DS18">
            <v>23585</v>
          </cell>
        </row>
        <row r="19">
          <cell r="C19">
            <v>11</v>
          </cell>
          <cell r="D19">
            <v>9</v>
          </cell>
          <cell r="E19">
            <v>25</v>
          </cell>
          <cell r="F19">
            <v>17</v>
          </cell>
          <cell r="G19">
            <v>62</v>
          </cell>
          <cell r="H19">
            <v>19757</v>
          </cell>
          <cell r="I19">
            <v>19251</v>
          </cell>
          <cell r="J19">
            <v>101619</v>
          </cell>
          <cell r="K19">
            <v>140196</v>
          </cell>
          <cell r="L19">
            <v>280823</v>
          </cell>
          <cell r="M19">
            <v>15178</v>
          </cell>
          <cell r="N19">
            <v>14308</v>
          </cell>
          <cell r="O19">
            <v>62004</v>
          </cell>
          <cell r="P19">
            <v>383472</v>
          </cell>
          <cell r="Q19">
            <v>474962</v>
          </cell>
          <cell r="R19">
            <v>76.823404363010582</v>
          </cell>
          <cell r="S19">
            <v>74.323411770817103</v>
          </cell>
          <cell r="T19">
            <v>61.016148554896233</v>
          </cell>
          <cell r="U19">
            <v>273.52563553881708</v>
          </cell>
          <cell r="V19">
            <v>169.13215797851316</v>
          </cell>
          <cell r="AN19">
            <v>2032</v>
          </cell>
          <cell r="AO19">
            <v>3295</v>
          </cell>
          <cell r="AP19">
            <v>253</v>
          </cell>
          <cell r="AQ19">
            <v>222</v>
          </cell>
          <cell r="AR19">
            <v>5347</v>
          </cell>
          <cell r="AS19">
            <v>22035</v>
          </cell>
          <cell r="AT19">
            <v>5</v>
          </cell>
          <cell r="AU19">
            <v>15</v>
          </cell>
          <cell r="AV19">
            <v>36</v>
          </cell>
          <cell r="AW19">
            <v>96</v>
          </cell>
          <cell r="AX19">
            <v>43</v>
          </cell>
          <cell r="AY19">
            <v>10082</v>
          </cell>
          <cell r="AZ19">
            <v>11</v>
          </cell>
          <cell r="BA19">
            <v>2763</v>
          </cell>
          <cell r="BD19">
            <v>6440</v>
          </cell>
          <cell r="BE19">
            <v>9573</v>
          </cell>
          <cell r="BH19">
            <v>3</v>
          </cell>
          <cell r="BI19">
            <v>1</v>
          </cell>
          <cell r="BL19">
            <v>10882</v>
          </cell>
          <cell r="BM19">
            <v>43655</v>
          </cell>
          <cell r="CI19">
            <v>14955</v>
          </cell>
          <cell r="CJ19">
            <v>3401</v>
          </cell>
          <cell r="CK19">
            <v>6794</v>
          </cell>
          <cell r="CN19">
            <v>10794</v>
          </cell>
          <cell r="CO19">
            <v>25154</v>
          </cell>
          <cell r="CR19">
            <v>70</v>
          </cell>
          <cell r="CS19">
            <v>100</v>
          </cell>
          <cell r="CT19">
            <v>321</v>
          </cell>
          <cell r="CU19">
            <v>2583</v>
          </cell>
          <cell r="CV19">
            <v>118</v>
          </cell>
          <cell r="CW19">
            <v>144</v>
          </cell>
          <cell r="CX19">
            <v>2306</v>
          </cell>
          <cell r="CY19">
            <v>9038</v>
          </cell>
          <cell r="CZ19">
            <v>0</v>
          </cell>
          <cell r="DA19">
            <v>0</v>
          </cell>
          <cell r="DB19">
            <v>30</v>
          </cell>
          <cell r="DC19">
            <v>141</v>
          </cell>
          <cell r="DD19">
            <v>0</v>
          </cell>
          <cell r="DE19">
            <v>0</v>
          </cell>
          <cell r="DF19">
            <v>7</v>
          </cell>
          <cell r="DG19">
            <v>25</v>
          </cell>
          <cell r="DH19">
            <v>0</v>
          </cell>
          <cell r="DI19">
            <v>0</v>
          </cell>
          <cell r="DJ19">
            <v>3</v>
          </cell>
          <cell r="DK19">
            <v>61</v>
          </cell>
          <cell r="DL19">
            <v>8</v>
          </cell>
          <cell r="DM19">
            <v>1915</v>
          </cell>
          <cell r="DN19">
            <v>251</v>
          </cell>
          <cell r="DO19">
            <v>6686</v>
          </cell>
          <cell r="DP19">
            <v>196</v>
          </cell>
          <cell r="DQ19">
            <v>2159</v>
          </cell>
          <cell r="DR19">
            <v>2918</v>
          </cell>
          <cell r="DS19">
            <v>18534</v>
          </cell>
        </row>
        <row r="20">
          <cell r="C20">
            <v>11</v>
          </cell>
          <cell r="D20">
            <v>35</v>
          </cell>
          <cell r="E20">
            <v>33</v>
          </cell>
          <cell r="F20">
            <v>41</v>
          </cell>
          <cell r="G20">
            <v>120</v>
          </cell>
          <cell r="H20">
            <v>27458</v>
          </cell>
          <cell r="I20">
            <v>39685</v>
          </cell>
          <cell r="J20">
            <v>98560</v>
          </cell>
          <cell r="K20">
            <v>541266</v>
          </cell>
          <cell r="L20">
            <v>706969</v>
          </cell>
          <cell r="M20">
            <v>20978</v>
          </cell>
          <cell r="N20">
            <v>38886</v>
          </cell>
          <cell r="O20">
            <v>62863</v>
          </cell>
          <cell r="P20">
            <v>292384</v>
          </cell>
          <cell r="Q20">
            <v>415111</v>
          </cell>
          <cell r="R20">
            <v>76.400320489474836</v>
          </cell>
          <cell r="S20">
            <v>97.986644828020658</v>
          </cell>
          <cell r="T20">
            <v>63.781452922077918</v>
          </cell>
          <cell r="U20">
            <v>54.018541715164083</v>
          </cell>
          <cell r="V20">
            <v>58.717001735578222</v>
          </cell>
          <cell r="AN20">
            <v>5632</v>
          </cell>
          <cell r="AO20">
            <v>3989</v>
          </cell>
          <cell r="AP20">
            <v>1896</v>
          </cell>
          <cell r="AQ20">
            <v>3256</v>
          </cell>
          <cell r="AR20">
            <v>9785</v>
          </cell>
          <cell r="AS20">
            <v>12256</v>
          </cell>
          <cell r="AT20">
            <v>36</v>
          </cell>
          <cell r="AU20">
            <v>95</v>
          </cell>
          <cell r="AV20">
            <v>136</v>
          </cell>
          <cell r="AW20">
            <v>856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D20">
            <v>19698</v>
          </cell>
          <cell r="BE20">
            <v>22986</v>
          </cell>
          <cell r="BH20">
            <v>3</v>
          </cell>
          <cell r="BI20">
            <v>1</v>
          </cell>
          <cell r="BL20">
            <v>22189</v>
          </cell>
          <cell r="BM20">
            <v>47296</v>
          </cell>
          <cell r="CI20">
            <v>23634</v>
          </cell>
          <cell r="CJ20">
            <v>3369</v>
          </cell>
          <cell r="CK20">
            <v>4647</v>
          </cell>
          <cell r="CN20">
            <v>8724</v>
          </cell>
          <cell r="CO20">
            <v>14844</v>
          </cell>
          <cell r="CR20">
            <v>89</v>
          </cell>
          <cell r="CS20">
            <v>89</v>
          </cell>
          <cell r="CT20">
            <v>341</v>
          </cell>
          <cell r="CU20">
            <v>1459</v>
          </cell>
          <cell r="CV20">
            <v>429</v>
          </cell>
          <cell r="CW20">
            <v>699</v>
          </cell>
          <cell r="CX20">
            <v>2196</v>
          </cell>
          <cell r="CY20">
            <v>6496</v>
          </cell>
          <cell r="CZ20">
            <v>0</v>
          </cell>
          <cell r="DA20">
            <v>0</v>
          </cell>
          <cell r="DB20">
            <v>18</v>
          </cell>
          <cell r="DC20">
            <v>71</v>
          </cell>
          <cell r="DD20">
            <v>0</v>
          </cell>
          <cell r="DE20">
            <v>0</v>
          </cell>
          <cell r="DF20">
            <v>15</v>
          </cell>
          <cell r="DG20">
            <v>228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47</v>
          </cell>
          <cell r="DO20">
            <v>266</v>
          </cell>
          <cell r="DP20">
            <v>518</v>
          </cell>
          <cell r="DQ20">
            <v>788</v>
          </cell>
          <cell r="DR20">
            <v>2617</v>
          </cell>
          <cell r="DS20">
            <v>8520</v>
          </cell>
        </row>
        <row r="21">
          <cell r="C21">
            <v>19</v>
          </cell>
          <cell r="D21">
            <v>6</v>
          </cell>
          <cell r="E21">
            <v>20</v>
          </cell>
          <cell r="F21">
            <v>17</v>
          </cell>
          <cell r="G21">
            <v>62</v>
          </cell>
          <cell r="H21">
            <v>19002</v>
          </cell>
          <cell r="I21">
            <v>2689</v>
          </cell>
          <cell r="J21">
            <v>34501</v>
          </cell>
          <cell r="K21">
            <v>119064</v>
          </cell>
          <cell r="L21">
            <v>175256</v>
          </cell>
          <cell r="M21">
            <v>9031</v>
          </cell>
          <cell r="N21">
            <v>3808</v>
          </cell>
          <cell r="O21">
            <v>9220</v>
          </cell>
          <cell r="P21">
            <v>112032</v>
          </cell>
          <cell r="Q21">
            <v>134091</v>
          </cell>
          <cell r="R21">
            <v>47.526576149878956</v>
          </cell>
          <cell r="S21">
            <v>141.61398289326888</v>
          </cell>
          <cell r="T21">
            <v>26.723863076432568</v>
          </cell>
          <cell r="U21">
            <v>94.093932674863936</v>
          </cell>
          <cell r="V21">
            <v>76.511503172501932</v>
          </cell>
          <cell r="AN21">
            <v>1422</v>
          </cell>
          <cell r="AO21">
            <v>2743</v>
          </cell>
          <cell r="AP21">
            <v>404</v>
          </cell>
          <cell r="AQ21">
            <v>1096</v>
          </cell>
          <cell r="AR21">
            <v>3210</v>
          </cell>
          <cell r="AS21">
            <v>12788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D21">
            <v>3227</v>
          </cell>
          <cell r="BE21">
            <v>6861</v>
          </cell>
          <cell r="BH21">
            <v>4</v>
          </cell>
          <cell r="BI21">
            <v>0</v>
          </cell>
          <cell r="BL21">
            <v>3682</v>
          </cell>
          <cell r="BM21">
            <v>7843</v>
          </cell>
          <cell r="CI21">
            <v>10488</v>
          </cell>
          <cell r="CJ21">
            <v>1299</v>
          </cell>
          <cell r="CK21">
            <v>5745</v>
          </cell>
          <cell r="CN21">
            <v>4424</v>
          </cell>
          <cell r="CO21">
            <v>12444</v>
          </cell>
          <cell r="CR21">
            <v>51</v>
          </cell>
          <cell r="CS21">
            <v>88</v>
          </cell>
          <cell r="CT21">
            <v>177</v>
          </cell>
          <cell r="CU21">
            <v>642</v>
          </cell>
          <cell r="CV21">
            <v>197</v>
          </cell>
          <cell r="CW21">
            <v>683</v>
          </cell>
          <cell r="CX21">
            <v>866</v>
          </cell>
          <cell r="CY21">
            <v>1588</v>
          </cell>
          <cell r="CZ21">
            <v>0</v>
          </cell>
          <cell r="DA21">
            <v>0</v>
          </cell>
          <cell r="DB21">
            <v>10</v>
          </cell>
          <cell r="DC21">
            <v>8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20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248</v>
          </cell>
          <cell r="DQ21">
            <v>771</v>
          </cell>
          <cell r="DR21">
            <v>1054</v>
          </cell>
          <cell r="DS21">
            <v>2258</v>
          </cell>
        </row>
        <row r="22">
          <cell r="C22">
            <v>12</v>
          </cell>
          <cell r="D22">
            <v>20</v>
          </cell>
          <cell r="E22">
            <v>30</v>
          </cell>
          <cell r="F22">
            <v>46</v>
          </cell>
          <cell r="G22">
            <v>108</v>
          </cell>
          <cell r="H22">
            <v>12525</v>
          </cell>
          <cell r="I22">
            <v>76662</v>
          </cell>
          <cell r="J22">
            <v>149659</v>
          </cell>
          <cell r="K22">
            <v>640904</v>
          </cell>
          <cell r="L22">
            <v>879750</v>
          </cell>
          <cell r="M22">
            <v>21963</v>
          </cell>
          <cell r="N22">
            <v>31949</v>
          </cell>
          <cell r="O22">
            <v>64690</v>
          </cell>
          <cell r="P22">
            <v>455491</v>
          </cell>
          <cell r="Q22">
            <v>574093</v>
          </cell>
          <cell r="R22">
            <v>175.35329341317365</v>
          </cell>
          <cell r="S22">
            <v>41.675145443635699</v>
          </cell>
          <cell r="T22">
            <v>43.224931343921845</v>
          </cell>
          <cell r="U22">
            <v>71.070082258809435</v>
          </cell>
          <cell r="V22">
            <v>65.256379653310603</v>
          </cell>
          <cell r="AN22">
            <v>2572</v>
          </cell>
          <cell r="AO22">
            <v>5533</v>
          </cell>
          <cell r="AP22">
            <v>847</v>
          </cell>
          <cell r="AQ22">
            <v>1067</v>
          </cell>
          <cell r="AR22">
            <v>6430</v>
          </cell>
          <cell r="AS22">
            <v>11291</v>
          </cell>
          <cell r="AT22">
            <v>12</v>
          </cell>
          <cell r="AU22">
            <v>22</v>
          </cell>
          <cell r="AV22">
            <v>428</v>
          </cell>
          <cell r="AW22">
            <v>337</v>
          </cell>
          <cell r="AX22">
            <v>28</v>
          </cell>
          <cell r="AY22">
            <v>810</v>
          </cell>
          <cell r="AZ22">
            <v>77</v>
          </cell>
          <cell r="BA22">
            <v>3222</v>
          </cell>
          <cell r="BD22">
            <v>9346</v>
          </cell>
          <cell r="BE22">
            <v>5263</v>
          </cell>
          <cell r="BH22">
            <v>408</v>
          </cell>
          <cell r="BI22">
            <v>40</v>
          </cell>
          <cell r="BL22">
            <v>11401</v>
          </cell>
          <cell r="BM22">
            <v>12202</v>
          </cell>
          <cell r="CI22">
            <v>24033</v>
          </cell>
          <cell r="CJ22">
            <v>4123</v>
          </cell>
          <cell r="CK22">
            <v>2707</v>
          </cell>
          <cell r="CN22">
            <v>14419</v>
          </cell>
          <cell r="CO22">
            <v>29785</v>
          </cell>
          <cell r="CR22">
            <v>127</v>
          </cell>
          <cell r="CS22">
            <v>20</v>
          </cell>
          <cell r="CT22">
            <v>427</v>
          </cell>
          <cell r="CU22">
            <v>632</v>
          </cell>
          <cell r="CV22">
            <v>162</v>
          </cell>
          <cell r="CW22">
            <v>252</v>
          </cell>
          <cell r="CX22">
            <v>628</v>
          </cell>
          <cell r="CY22">
            <v>1456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289</v>
          </cell>
          <cell r="DQ22">
            <v>272</v>
          </cell>
          <cell r="DR22">
            <v>1055</v>
          </cell>
          <cell r="DS22">
            <v>2088</v>
          </cell>
        </row>
        <row r="23">
          <cell r="C23">
            <v>79</v>
          </cell>
          <cell r="D23">
            <v>64</v>
          </cell>
          <cell r="E23">
            <v>51</v>
          </cell>
          <cell r="F23">
            <v>47</v>
          </cell>
          <cell r="G23">
            <v>241</v>
          </cell>
          <cell r="H23">
            <v>63297</v>
          </cell>
          <cell r="I23">
            <v>52115</v>
          </cell>
          <cell r="J23">
            <v>178728</v>
          </cell>
          <cell r="K23">
            <v>581031</v>
          </cell>
          <cell r="L23">
            <v>875171</v>
          </cell>
          <cell r="M23">
            <v>59391</v>
          </cell>
          <cell r="N23">
            <v>58834</v>
          </cell>
          <cell r="O23">
            <v>100373</v>
          </cell>
          <cell r="P23">
            <v>271849</v>
          </cell>
          <cell r="Q23">
            <v>490447</v>
          </cell>
          <cell r="R23">
            <v>93.829091426133942</v>
          </cell>
          <cell r="S23">
            <v>112.89264127410534</v>
          </cell>
          <cell r="T23">
            <v>56.159639228324608</v>
          </cell>
          <cell r="U23">
            <v>46.787348695680606</v>
          </cell>
          <cell r="V23">
            <v>56.040133870980647</v>
          </cell>
          <cell r="AN23">
            <v>10685</v>
          </cell>
          <cell r="AO23">
            <v>67852</v>
          </cell>
          <cell r="AP23">
            <v>1998</v>
          </cell>
          <cell r="AQ23">
            <v>2489</v>
          </cell>
          <cell r="AR23">
            <v>18789</v>
          </cell>
          <cell r="AS23">
            <v>58963</v>
          </cell>
          <cell r="AT23">
            <v>0</v>
          </cell>
          <cell r="AU23">
            <v>0</v>
          </cell>
          <cell r="AV23">
            <v>315</v>
          </cell>
          <cell r="AW23">
            <v>372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D23">
            <v>25418</v>
          </cell>
          <cell r="BE23">
            <v>88954</v>
          </cell>
          <cell r="BH23">
            <v>954</v>
          </cell>
          <cell r="BI23">
            <v>126</v>
          </cell>
          <cell r="BL23">
            <v>56220</v>
          </cell>
          <cell r="BM23">
            <v>25887</v>
          </cell>
          <cell r="CI23">
            <v>54849</v>
          </cell>
          <cell r="CJ23">
            <v>20208</v>
          </cell>
          <cell r="CK23">
            <v>15957</v>
          </cell>
          <cell r="CN23">
            <v>38763</v>
          </cell>
          <cell r="CO23">
            <v>35633</v>
          </cell>
          <cell r="CR23">
            <v>44</v>
          </cell>
          <cell r="CS23">
            <v>112</v>
          </cell>
          <cell r="CT23">
            <v>7671</v>
          </cell>
          <cell r="CU23">
            <v>18508</v>
          </cell>
          <cell r="CV23">
            <v>113</v>
          </cell>
          <cell r="CW23">
            <v>159</v>
          </cell>
          <cell r="CX23">
            <v>20503</v>
          </cell>
          <cell r="CY23">
            <v>31696</v>
          </cell>
          <cell r="CZ23">
            <v>0</v>
          </cell>
          <cell r="DA23">
            <v>0</v>
          </cell>
          <cell r="DB23">
            <v>4</v>
          </cell>
          <cell r="DC23">
            <v>36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157</v>
          </cell>
          <cell r="DQ23">
            <v>271</v>
          </cell>
          <cell r="DR23">
            <v>28178</v>
          </cell>
          <cell r="DS23">
            <v>50240</v>
          </cell>
        </row>
        <row r="24">
          <cell r="C24">
            <v>1</v>
          </cell>
          <cell r="D24">
            <v>9</v>
          </cell>
          <cell r="E24">
            <v>19</v>
          </cell>
          <cell r="F24">
            <v>19</v>
          </cell>
          <cell r="G24">
            <v>48</v>
          </cell>
          <cell r="H24">
            <v>1483</v>
          </cell>
          <cell r="I24">
            <v>9990</v>
          </cell>
          <cell r="J24">
            <v>48325</v>
          </cell>
          <cell r="K24">
            <v>580634</v>
          </cell>
          <cell r="L24">
            <v>640432</v>
          </cell>
          <cell r="M24">
            <v>2220</v>
          </cell>
          <cell r="N24">
            <v>8531</v>
          </cell>
          <cell r="O24">
            <v>31394</v>
          </cell>
          <cell r="P24">
            <v>254219</v>
          </cell>
          <cell r="Q24">
            <v>296364</v>
          </cell>
          <cell r="R24">
            <v>149.69656102494943</v>
          </cell>
          <cell r="S24">
            <v>85.395395395395397</v>
          </cell>
          <cell r="T24">
            <v>64.964304190377646</v>
          </cell>
          <cell r="U24">
            <v>43.783002717718908</v>
          </cell>
          <cell r="V24">
            <v>46.275638943712991</v>
          </cell>
          <cell r="AN24">
            <v>1065</v>
          </cell>
          <cell r="AO24">
            <v>5084</v>
          </cell>
          <cell r="AP24">
            <v>482</v>
          </cell>
          <cell r="AQ24">
            <v>4505</v>
          </cell>
          <cell r="AR24">
            <v>3111</v>
          </cell>
          <cell r="AS24">
            <v>14670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D24">
            <v>2489</v>
          </cell>
          <cell r="BE24">
            <v>6103</v>
          </cell>
          <cell r="BH24">
            <v>0</v>
          </cell>
          <cell r="BI24">
            <v>0</v>
          </cell>
          <cell r="BL24">
            <v>7870</v>
          </cell>
          <cell r="BM24">
            <v>16454</v>
          </cell>
          <cell r="CI24">
            <v>7759</v>
          </cell>
          <cell r="CJ24">
            <v>230</v>
          </cell>
          <cell r="CK24">
            <v>452</v>
          </cell>
          <cell r="CN24">
            <v>3483</v>
          </cell>
          <cell r="CO24">
            <v>7830</v>
          </cell>
          <cell r="CR24">
            <v>72</v>
          </cell>
          <cell r="CS24">
            <v>370</v>
          </cell>
          <cell r="CT24">
            <v>542</v>
          </cell>
          <cell r="CU24">
            <v>3338</v>
          </cell>
          <cell r="CV24">
            <v>183</v>
          </cell>
          <cell r="CW24">
            <v>1633</v>
          </cell>
          <cell r="CX24">
            <v>1361</v>
          </cell>
          <cell r="CY24">
            <v>5970</v>
          </cell>
          <cell r="CZ24">
            <v>2</v>
          </cell>
          <cell r="DA24">
            <v>15</v>
          </cell>
          <cell r="DB24">
            <v>17</v>
          </cell>
          <cell r="DC24">
            <v>58</v>
          </cell>
          <cell r="DD24">
            <v>0</v>
          </cell>
          <cell r="DE24">
            <v>0</v>
          </cell>
          <cell r="DF24">
            <v>1</v>
          </cell>
          <cell r="DG24">
            <v>16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5</v>
          </cell>
          <cell r="DN24">
            <v>11</v>
          </cell>
          <cell r="DO24">
            <v>27</v>
          </cell>
          <cell r="DP24">
            <v>258</v>
          </cell>
          <cell r="DQ24">
            <v>2023</v>
          </cell>
          <cell r="DR24">
            <v>1932</v>
          </cell>
          <cell r="DS24">
            <v>9409</v>
          </cell>
        </row>
        <row r="25">
          <cell r="C25">
            <v>9</v>
          </cell>
          <cell r="D25">
            <v>13</v>
          </cell>
          <cell r="E25">
            <v>24</v>
          </cell>
          <cell r="F25">
            <v>36</v>
          </cell>
          <cell r="G25">
            <v>82</v>
          </cell>
          <cell r="H25">
            <v>15436</v>
          </cell>
          <cell r="I25">
            <v>14962</v>
          </cell>
          <cell r="J25">
            <v>116524</v>
          </cell>
          <cell r="K25">
            <v>445866</v>
          </cell>
          <cell r="L25">
            <v>592788</v>
          </cell>
          <cell r="M25">
            <v>20058</v>
          </cell>
          <cell r="N25">
            <v>9115</v>
          </cell>
          <cell r="O25">
            <v>66426</v>
          </cell>
          <cell r="P25">
            <v>1049468</v>
          </cell>
          <cell r="Q25">
            <v>1145067</v>
          </cell>
          <cell r="R25">
            <v>129.94299041202385</v>
          </cell>
          <cell r="S25">
            <v>60.920999866328032</v>
          </cell>
          <cell r="T25">
            <v>57.00628196766332</v>
          </cell>
          <cell r="U25">
            <v>235.37744524139538</v>
          </cell>
          <cell r="V25">
            <v>193.16635964290776</v>
          </cell>
          <cell r="AN25">
            <v>2808</v>
          </cell>
          <cell r="AO25">
            <v>4339</v>
          </cell>
          <cell r="AP25">
            <v>3861</v>
          </cell>
          <cell r="AQ25">
            <v>13878</v>
          </cell>
          <cell r="AR25">
            <v>12091</v>
          </cell>
          <cell r="AS25">
            <v>42563</v>
          </cell>
          <cell r="AT25">
            <v>39</v>
          </cell>
          <cell r="AU25">
            <v>471</v>
          </cell>
          <cell r="AV25">
            <v>196</v>
          </cell>
          <cell r="AW25">
            <v>1927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D25">
            <v>14543</v>
          </cell>
          <cell r="BE25">
            <v>19763</v>
          </cell>
          <cell r="BH25">
            <v>443</v>
          </cell>
          <cell r="BI25">
            <v>37</v>
          </cell>
          <cell r="BL25">
            <v>20195</v>
          </cell>
          <cell r="BM25">
            <v>24630</v>
          </cell>
          <cell r="CI25">
            <v>13256</v>
          </cell>
          <cell r="CJ25">
            <v>3494</v>
          </cell>
          <cell r="CK25">
            <v>6367</v>
          </cell>
          <cell r="CN25">
            <v>14777</v>
          </cell>
          <cell r="CO25">
            <v>22613</v>
          </cell>
          <cell r="CR25">
            <v>194</v>
          </cell>
          <cell r="CS25">
            <v>827</v>
          </cell>
          <cell r="CT25">
            <v>598</v>
          </cell>
          <cell r="CU25">
            <v>2587</v>
          </cell>
          <cell r="CV25">
            <v>763</v>
          </cell>
          <cell r="CW25">
            <v>2751</v>
          </cell>
          <cell r="CX25">
            <v>2560</v>
          </cell>
          <cell r="CY25">
            <v>7568</v>
          </cell>
          <cell r="CZ25">
            <v>20</v>
          </cell>
          <cell r="DA25">
            <v>119</v>
          </cell>
          <cell r="DB25">
            <v>57</v>
          </cell>
          <cell r="DC25">
            <v>388</v>
          </cell>
          <cell r="DD25">
            <v>0</v>
          </cell>
          <cell r="DE25">
            <v>0</v>
          </cell>
          <cell r="DF25">
            <v>1</v>
          </cell>
          <cell r="DG25">
            <v>1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28</v>
          </cell>
          <cell r="DM25">
            <v>1649</v>
          </cell>
          <cell r="DN25">
            <v>100</v>
          </cell>
          <cell r="DO25">
            <v>8134</v>
          </cell>
          <cell r="DP25">
            <v>1005</v>
          </cell>
          <cell r="DQ25">
            <v>5346</v>
          </cell>
          <cell r="DR25">
            <v>3316</v>
          </cell>
          <cell r="DS25">
            <v>18678</v>
          </cell>
        </row>
        <row r="26">
          <cell r="C26">
            <v>0</v>
          </cell>
          <cell r="D26">
            <v>2</v>
          </cell>
          <cell r="E26">
            <v>5</v>
          </cell>
          <cell r="F26">
            <v>15</v>
          </cell>
          <cell r="G26">
            <v>22</v>
          </cell>
          <cell r="H26">
            <v>0</v>
          </cell>
          <cell r="I26">
            <v>1949</v>
          </cell>
          <cell r="J26">
            <v>7762</v>
          </cell>
          <cell r="K26">
            <v>204093</v>
          </cell>
          <cell r="L26">
            <v>213804</v>
          </cell>
          <cell r="M26">
            <v>0</v>
          </cell>
          <cell r="N26">
            <v>1075</v>
          </cell>
          <cell r="O26">
            <v>4694</v>
          </cell>
          <cell r="P26">
            <v>175626</v>
          </cell>
          <cell r="Q26">
            <v>181395</v>
          </cell>
          <cell r="S26">
            <v>55.156490507952796</v>
          </cell>
          <cell r="T26">
            <v>60.474104612213338</v>
          </cell>
          <cell r="U26">
            <v>86.051946906557305</v>
          </cell>
          <cell r="V26">
            <v>84.841724195992597</v>
          </cell>
          <cell r="AN26">
            <v>23</v>
          </cell>
          <cell r="AO26">
            <v>63</v>
          </cell>
          <cell r="AP26">
            <v>37</v>
          </cell>
          <cell r="AQ26">
            <v>161</v>
          </cell>
          <cell r="AR26">
            <v>523</v>
          </cell>
          <cell r="AS26">
            <v>3551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4</v>
          </cell>
          <cell r="BA26">
            <v>1266</v>
          </cell>
          <cell r="BD26">
            <v>0</v>
          </cell>
          <cell r="BE26">
            <v>0</v>
          </cell>
          <cell r="BH26">
            <v>0</v>
          </cell>
          <cell r="BI26">
            <v>0</v>
          </cell>
          <cell r="BL26">
            <v>172</v>
          </cell>
          <cell r="BM26">
            <v>403</v>
          </cell>
          <cell r="CI26">
            <v>219</v>
          </cell>
          <cell r="CJ26">
            <v>1</v>
          </cell>
          <cell r="CK26">
            <v>1</v>
          </cell>
          <cell r="CN26">
            <v>52</v>
          </cell>
          <cell r="CO26">
            <v>61</v>
          </cell>
          <cell r="CR26">
            <v>2</v>
          </cell>
          <cell r="CS26">
            <v>1</v>
          </cell>
          <cell r="CT26">
            <v>10</v>
          </cell>
          <cell r="CU26">
            <v>137</v>
          </cell>
          <cell r="CV26">
            <v>27</v>
          </cell>
          <cell r="CW26">
            <v>345</v>
          </cell>
          <cell r="CX26">
            <v>393</v>
          </cell>
          <cell r="CY26">
            <v>3092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29</v>
          </cell>
          <cell r="DQ26">
            <v>346</v>
          </cell>
          <cell r="DR26">
            <v>403</v>
          </cell>
          <cell r="DS26">
            <v>3229</v>
          </cell>
        </row>
        <row r="27">
          <cell r="C27">
            <v>2</v>
          </cell>
          <cell r="D27">
            <v>2</v>
          </cell>
          <cell r="E27">
            <v>0</v>
          </cell>
          <cell r="F27">
            <v>10</v>
          </cell>
          <cell r="G27">
            <v>14</v>
          </cell>
          <cell r="H27">
            <v>4202</v>
          </cell>
          <cell r="I27">
            <v>4603</v>
          </cell>
          <cell r="J27">
            <v>0</v>
          </cell>
          <cell r="K27">
            <v>110543</v>
          </cell>
          <cell r="L27">
            <v>119348</v>
          </cell>
          <cell r="M27">
            <v>6610</v>
          </cell>
          <cell r="N27">
            <v>4433</v>
          </cell>
          <cell r="O27">
            <v>0</v>
          </cell>
          <cell r="P27">
            <v>101868</v>
          </cell>
          <cell r="Q27">
            <v>112911</v>
          </cell>
          <cell r="S27">
            <v>96.306756463176185</v>
          </cell>
          <cell r="U27">
            <v>92.152375093854872</v>
          </cell>
          <cell r="V27">
            <v>94.606528806515399</v>
          </cell>
          <cell r="AN27">
            <v>8</v>
          </cell>
          <cell r="AO27">
            <v>21</v>
          </cell>
          <cell r="AP27">
            <v>62</v>
          </cell>
          <cell r="AQ27">
            <v>379</v>
          </cell>
          <cell r="AR27">
            <v>110</v>
          </cell>
          <cell r="AS27">
            <v>387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D27">
            <v>0</v>
          </cell>
          <cell r="BE27">
            <v>0</v>
          </cell>
          <cell r="BH27">
            <v>0</v>
          </cell>
          <cell r="BI27">
            <v>0</v>
          </cell>
          <cell r="BL27">
            <v>8</v>
          </cell>
          <cell r="BM27">
            <v>21</v>
          </cell>
          <cell r="CI27">
            <v>190</v>
          </cell>
          <cell r="CJ27">
            <v>0</v>
          </cell>
          <cell r="CK27">
            <v>0</v>
          </cell>
          <cell r="CN27">
            <v>0</v>
          </cell>
          <cell r="CO27">
            <v>0</v>
          </cell>
          <cell r="CR27">
            <v>22</v>
          </cell>
          <cell r="CS27">
            <v>62</v>
          </cell>
          <cell r="CT27">
            <v>45</v>
          </cell>
          <cell r="CU27">
            <v>291</v>
          </cell>
          <cell r="CV27">
            <v>10</v>
          </cell>
          <cell r="CW27">
            <v>81</v>
          </cell>
          <cell r="CX27">
            <v>30</v>
          </cell>
          <cell r="CY27">
            <v>351</v>
          </cell>
          <cell r="CZ27">
            <v>0</v>
          </cell>
          <cell r="DA27">
            <v>0</v>
          </cell>
          <cell r="DB27">
            <v>13</v>
          </cell>
          <cell r="DC27">
            <v>144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1</v>
          </cell>
          <cell r="DM27">
            <v>37</v>
          </cell>
          <cell r="DN27">
            <v>1</v>
          </cell>
          <cell r="DO27">
            <v>37</v>
          </cell>
          <cell r="DP27">
            <v>33</v>
          </cell>
          <cell r="DQ27">
            <v>180</v>
          </cell>
          <cell r="DR27">
            <v>89</v>
          </cell>
          <cell r="DS27">
            <v>823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8</v>
          </cell>
          <cell r="G28">
            <v>8</v>
          </cell>
          <cell r="H28">
            <v>0</v>
          </cell>
          <cell r="I28">
            <v>0</v>
          </cell>
          <cell r="J28">
            <v>0</v>
          </cell>
          <cell r="K28">
            <v>107341</v>
          </cell>
          <cell r="L28">
            <v>107341</v>
          </cell>
          <cell r="M28">
            <v>0</v>
          </cell>
          <cell r="N28">
            <v>0</v>
          </cell>
          <cell r="O28">
            <v>0</v>
          </cell>
          <cell r="P28">
            <v>50900</v>
          </cell>
          <cell r="Q28">
            <v>50900</v>
          </cell>
          <cell r="U28">
            <v>47.418973178934429</v>
          </cell>
          <cell r="V28">
            <v>47.418973178934429</v>
          </cell>
          <cell r="AN28">
            <v>74</v>
          </cell>
          <cell r="AO28">
            <v>97</v>
          </cell>
          <cell r="AP28">
            <v>9</v>
          </cell>
          <cell r="AQ28">
            <v>3</v>
          </cell>
          <cell r="AR28">
            <v>423</v>
          </cell>
          <cell r="AS28">
            <v>2644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D28">
            <v>0</v>
          </cell>
          <cell r="BE28">
            <v>0</v>
          </cell>
          <cell r="BH28">
            <v>209</v>
          </cell>
          <cell r="BI28">
            <v>24</v>
          </cell>
          <cell r="BL28">
            <v>0</v>
          </cell>
          <cell r="BM28">
            <v>0</v>
          </cell>
          <cell r="CI28">
            <v>0</v>
          </cell>
          <cell r="CJ28">
            <v>0</v>
          </cell>
          <cell r="CK28">
            <v>0</v>
          </cell>
          <cell r="CN28">
            <v>0</v>
          </cell>
          <cell r="CO28">
            <v>0</v>
          </cell>
          <cell r="CR28">
            <v>28</v>
          </cell>
          <cell r="CS28">
            <v>8</v>
          </cell>
          <cell r="CT28">
            <v>82</v>
          </cell>
          <cell r="CU28">
            <v>52</v>
          </cell>
          <cell r="CV28">
            <v>10</v>
          </cell>
          <cell r="CW28">
            <v>7</v>
          </cell>
          <cell r="CX28">
            <v>48</v>
          </cell>
          <cell r="CY28">
            <v>29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38</v>
          </cell>
          <cell r="DQ28">
            <v>15</v>
          </cell>
          <cell r="DR28">
            <v>130</v>
          </cell>
          <cell r="DS28">
            <v>81</v>
          </cell>
        </row>
        <row r="29">
          <cell r="C29">
            <v>15</v>
          </cell>
          <cell r="D29">
            <v>1</v>
          </cell>
          <cell r="E29">
            <v>4</v>
          </cell>
          <cell r="F29">
            <v>22</v>
          </cell>
          <cell r="G29">
            <v>42</v>
          </cell>
          <cell r="H29">
            <v>8628</v>
          </cell>
          <cell r="I29">
            <v>2457</v>
          </cell>
          <cell r="J29">
            <v>16806</v>
          </cell>
          <cell r="K29">
            <v>226348</v>
          </cell>
          <cell r="L29">
            <v>254239</v>
          </cell>
          <cell r="M29">
            <v>8756</v>
          </cell>
          <cell r="N29">
            <v>1590</v>
          </cell>
          <cell r="O29">
            <v>11312</v>
          </cell>
          <cell r="P29">
            <v>301662</v>
          </cell>
          <cell r="Q29">
            <v>323320</v>
          </cell>
          <cell r="R29">
            <v>101.48354195642095</v>
          </cell>
          <cell r="S29">
            <v>64.713064713064711</v>
          </cell>
          <cell r="T29">
            <v>67.30929429965488</v>
          </cell>
          <cell r="U29">
            <v>133.27354339335892</v>
          </cell>
          <cell r="V29">
            <v>127.17167704404125</v>
          </cell>
          <cell r="AN29">
            <v>691</v>
          </cell>
          <cell r="AO29">
            <v>1390</v>
          </cell>
          <cell r="AP29">
            <v>309</v>
          </cell>
          <cell r="AQ29">
            <v>935</v>
          </cell>
          <cell r="AR29">
            <v>2599</v>
          </cell>
          <cell r="AS29">
            <v>12865</v>
          </cell>
          <cell r="AT29">
            <v>33</v>
          </cell>
          <cell r="AU29">
            <v>93</v>
          </cell>
          <cell r="AV29">
            <v>455</v>
          </cell>
          <cell r="AW29">
            <v>535</v>
          </cell>
          <cell r="AX29">
            <v>0</v>
          </cell>
          <cell r="AY29">
            <v>0</v>
          </cell>
          <cell r="AZ29">
            <v>35</v>
          </cell>
          <cell r="BA29">
            <v>1452</v>
          </cell>
          <cell r="BD29">
            <v>1013</v>
          </cell>
          <cell r="BE29">
            <v>2671</v>
          </cell>
          <cell r="BH29">
            <v>36</v>
          </cell>
          <cell r="BI29">
            <v>1</v>
          </cell>
          <cell r="BL29">
            <v>1414</v>
          </cell>
          <cell r="BM29">
            <v>274</v>
          </cell>
          <cell r="CI29">
            <v>1204</v>
          </cell>
          <cell r="CJ29">
            <v>875</v>
          </cell>
          <cell r="CK29">
            <v>255</v>
          </cell>
          <cell r="CN29">
            <v>10098</v>
          </cell>
          <cell r="CO29">
            <v>5318</v>
          </cell>
          <cell r="CR29">
            <v>267</v>
          </cell>
          <cell r="CS29">
            <v>293</v>
          </cell>
          <cell r="CT29">
            <v>1271</v>
          </cell>
          <cell r="CU29">
            <v>1263</v>
          </cell>
          <cell r="CV29">
            <v>499</v>
          </cell>
          <cell r="CW29">
            <v>455</v>
          </cell>
          <cell r="CX29">
            <v>1575</v>
          </cell>
          <cell r="CY29">
            <v>1498</v>
          </cell>
          <cell r="CZ29">
            <v>0</v>
          </cell>
          <cell r="DA29">
            <v>0</v>
          </cell>
          <cell r="DB29">
            <v>12</v>
          </cell>
          <cell r="DC29">
            <v>16</v>
          </cell>
          <cell r="DD29">
            <v>0</v>
          </cell>
          <cell r="DE29">
            <v>0</v>
          </cell>
          <cell r="DF29">
            <v>13</v>
          </cell>
          <cell r="DG29">
            <v>18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1</v>
          </cell>
          <cell r="DM29">
            <v>5</v>
          </cell>
          <cell r="DN29">
            <v>16</v>
          </cell>
          <cell r="DO29">
            <v>120</v>
          </cell>
          <cell r="DP29">
            <v>767</v>
          </cell>
          <cell r="DQ29">
            <v>753</v>
          </cell>
          <cell r="DR29">
            <v>2887</v>
          </cell>
          <cell r="DS29">
            <v>2915</v>
          </cell>
        </row>
        <row r="30">
          <cell r="C30">
            <v>9</v>
          </cell>
          <cell r="D30">
            <v>9</v>
          </cell>
          <cell r="E30">
            <v>20</v>
          </cell>
          <cell r="F30">
            <v>24</v>
          </cell>
          <cell r="G30">
            <v>62</v>
          </cell>
          <cell r="H30">
            <v>8133</v>
          </cell>
          <cell r="I30">
            <v>12156</v>
          </cell>
          <cell r="J30">
            <v>36436</v>
          </cell>
          <cell r="K30">
            <v>207406</v>
          </cell>
          <cell r="L30">
            <v>264131</v>
          </cell>
          <cell r="M30">
            <v>7333</v>
          </cell>
          <cell r="N30">
            <v>14298</v>
          </cell>
          <cell r="O30">
            <v>22441</v>
          </cell>
          <cell r="P30">
            <v>157211</v>
          </cell>
          <cell r="Q30">
            <v>201283</v>
          </cell>
          <cell r="R30">
            <v>90.163531292266072</v>
          </cell>
          <cell r="S30">
            <v>117.62092793682133</v>
          </cell>
          <cell r="T30">
            <v>61.590185530793718</v>
          </cell>
          <cell r="U30">
            <v>75.798675062437923</v>
          </cell>
          <cell r="V30">
            <v>76.205746390995373</v>
          </cell>
          <cell r="AN30">
            <v>0</v>
          </cell>
          <cell r="AO30">
            <v>58</v>
          </cell>
          <cell r="AP30">
            <v>818</v>
          </cell>
          <cell r="AQ30">
            <v>1635</v>
          </cell>
          <cell r="AR30">
            <v>8590</v>
          </cell>
          <cell r="AS30">
            <v>17179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25</v>
          </cell>
          <cell r="BA30">
            <v>345</v>
          </cell>
          <cell r="BD30">
            <v>3101</v>
          </cell>
          <cell r="BE30">
            <v>2927</v>
          </cell>
          <cell r="BH30">
            <v>6</v>
          </cell>
          <cell r="BI30">
            <v>1</v>
          </cell>
          <cell r="BL30">
            <v>0</v>
          </cell>
          <cell r="BM30">
            <v>0</v>
          </cell>
          <cell r="CI30">
            <v>15446</v>
          </cell>
          <cell r="CJ30">
            <v>107</v>
          </cell>
          <cell r="CK30">
            <v>262</v>
          </cell>
          <cell r="CN30">
            <v>4930</v>
          </cell>
          <cell r="CO30">
            <v>3458</v>
          </cell>
          <cell r="CR30">
            <v>81</v>
          </cell>
          <cell r="CS30">
            <v>101</v>
          </cell>
          <cell r="CT30">
            <v>303</v>
          </cell>
          <cell r="CU30">
            <v>3700</v>
          </cell>
          <cell r="CV30">
            <v>45</v>
          </cell>
          <cell r="CW30">
            <v>118</v>
          </cell>
          <cell r="CX30">
            <v>3605</v>
          </cell>
          <cell r="CY30">
            <v>9998</v>
          </cell>
          <cell r="CZ30">
            <v>15</v>
          </cell>
          <cell r="DA30">
            <v>55</v>
          </cell>
          <cell r="DB30">
            <v>41</v>
          </cell>
          <cell r="DC30">
            <v>158</v>
          </cell>
          <cell r="DD30">
            <v>3</v>
          </cell>
          <cell r="DE30">
            <v>15</v>
          </cell>
          <cell r="DF30">
            <v>21</v>
          </cell>
          <cell r="DG30">
            <v>45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144</v>
          </cell>
          <cell r="DQ30">
            <v>289</v>
          </cell>
          <cell r="DR30">
            <v>3970</v>
          </cell>
          <cell r="DS30">
            <v>13901</v>
          </cell>
        </row>
        <row r="31">
          <cell r="C31">
            <v>19</v>
          </cell>
          <cell r="D31">
            <v>56</v>
          </cell>
          <cell r="E31">
            <v>49</v>
          </cell>
          <cell r="F31">
            <v>36</v>
          </cell>
          <cell r="G31">
            <v>160</v>
          </cell>
          <cell r="H31">
            <v>19621</v>
          </cell>
          <cell r="I31">
            <v>107246</v>
          </cell>
          <cell r="J31">
            <v>272732</v>
          </cell>
          <cell r="K31">
            <v>600596</v>
          </cell>
          <cell r="L31">
            <v>1000195</v>
          </cell>
          <cell r="M31">
            <v>34613</v>
          </cell>
          <cell r="N31">
            <v>159357</v>
          </cell>
          <cell r="O31">
            <v>167028</v>
          </cell>
          <cell r="P31">
            <v>630479</v>
          </cell>
          <cell r="Q31">
            <v>991477</v>
          </cell>
          <cell r="R31">
            <v>176.40793027878294</v>
          </cell>
          <cell r="S31">
            <v>148.59015720866046</v>
          </cell>
          <cell r="T31">
            <v>61.242538462666651</v>
          </cell>
          <cell r="U31">
            <v>104.97555761277131</v>
          </cell>
          <cell r="V31">
            <v>99.128369967856273</v>
          </cell>
          <cell r="AN31">
            <v>8625</v>
          </cell>
          <cell r="AO31">
            <v>28218</v>
          </cell>
          <cell r="AP31">
            <v>22331</v>
          </cell>
          <cell r="AQ31">
            <v>50781</v>
          </cell>
          <cell r="AR31">
            <v>172840</v>
          </cell>
          <cell r="AS31">
            <v>153893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D31">
            <v>217983</v>
          </cell>
          <cell r="BE31">
            <v>155374</v>
          </cell>
          <cell r="BH31">
            <v>384</v>
          </cell>
          <cell r="BI31">
            <v>178</v>
          </cell>
          <cell r="BL31">
            <v>197564</v>
          </cell>
          <cell r="BM31">
            <v>187098</v>
          </cell>
          <cell r="CI31">
            <v>62869</v>
          </cell>
          <cell r="CJ31">
            <v>5058</v>
          </cell>
          <cell r="CK31">
            <v>7402</v>
          </cell>
          <cell r="CN31">
            <v>30991</v>
          </cell>
          <cell r="CO31">
            <v>55220</v>
          </cell>
          <cell r="CR31">
            <v>934</v>
          </cell>
          <cell r="CS31">
            <v>5377</v>
          </cell>
          <cell r="CT31">
            <v>1040</v>
          </cell>
          <cell r="CU31">
            <v>4955</v>
          </cell>
          <cell r="CV31">
            <v>3161</v>
          </cell>
          <cell r="CW31">
            <v>8415</v>
          </cell>
          <cell r="CX31">
            <v>11167</v>
          </cell>
          <cell r="CY31">
            <v>21007</v>
          </cell>
          <cell r="CZ31">
            <v>2</v>
          </cell>
          <cell r="DA31">
            <v>82</v>
          </cell>
          <cell r="DB31">
            <v>19</v>
          </cell>
          <cell r="DC31">
            <v>812</v>
          </cell>
          <cell r="DD31">
            <v>468</v>
          </cell>
          <cell r="DE31">
            <v>2243</v>
          </cell>
          <cell r="DF31">
            <v>67344</v>
          </cell>
          <cell r="DG31">
            <v>38240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9</v>
          </cell>
          <cell r="DM31">
            <v>343</v>
          </cell>
          <cell r="DN31">
            <v>382</v>
          </cell>
          <cell r="DO31">
            <v>4465</v>
          </cell>
          <cell r="DP31">
            <v>4574</v>
          </cell>
          <cell r="DQ31">
            <v>16460</v>
          </cell>
          <cell r="DR31">
            <v>79952</v>
          </cell>
          <cell r="DS31">
            <v>69479</v>
          </cell>
        </row>
        <row r="32">
          <cell r="C32">
            <v>0</v>
          </cell>
          <cell r="D32">
            <v>1</v>
          </cell>
          <cell r="E32">
            <v>16</v>
          </cell>
          <cell r="F32">
            <v>12</v>
          </cell>
          <cell r="G32">
            <v>29</v>
          </cell>
          <cell r="H32">
            <v>0</v>
          </cell>
          <cell r="I32">
            <v>198</v>
          </cell>
          <cell r="J32">
            <v>9400</v>
          </cell>
          <cell r="K32">
            <v>27104</v>
          </cell>
          <cell r="L32">
            <v>36702</v>
          </cell>
          <cell r="M32">
            <v>0</v>
          </cell>
          <cell r="N32">
            <v>198</v>
          </cell>
          <cell r="O32">
            <v>10118</v>
          </cell>
          <cell r="P32">
            <v>198752</v>
          </cell>
          <cell r="Q32">
            <v>209068</v>
          </cell>
          <cell r="S32">
            <v>100</v>
          </cell>
          <cell r="T32">
            <v>107.63829787234043</v>
          </cell>
          <cell r="U32">
            <v>733.29397874852418</v>
          </cell>
          <cell r="V32">
            <v>569.63653206909703</v>
          </cell>
          <cell r="AN32">
            <v>164</v>
          </cell>
          <cell r="AO32">
            <v>583</v>
          </cell>
          <cell r="AP32">
            <v>38</v>
          </cell>
          <cell r="AQ32">
            <v>102</v>
          </cell>
          <cell r="AR32">
            <v>469</v>
          </cell>
          <cell r="AS32">
            <v>3411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D32">
            <v>0</v>
          </cell>
          <cell r="BE32">
            <v>0</v>
          </cell>
          <cell r="BH32">
            <v>0</v>
          </cell>
          <cell r="BI32">
            <v>0</v>
          </cell>
          <cell r="BL32">
            <v>531</v>
          </cell>
          <cell r="BM32">
            <v>3883</v>
          </cell>
          <cell r="CI32">
            <v>488</v>
          </cell>
          <cell r="CJ32">
            <v>0</v>
          </cell>
          <cell r="CK32">
            <v>0</v>
          </cell>
          <cell r="CN32">
            <v>0</v>
          </cell>
          <cell r="CO32">
            <v>0</v>
          </cell>
          <cell r="CR32">
            <v>11</v>
          </cell>
          <cell r="CS32">
            <v>46</v>
          </cell>
          <cell r="CT32">
            <v>39</v>
          </cell>
          <cell r="CU32">
            <v>288</v>
          </cell>
          <cell r="CV32">
            <v>39</v>
          </cell>
          <cell r="CW32">
            <v>183</v>
          </cell>
          <cell r="CX32">
            <v>161</v>
          </cell>
          <cell r="CY32">
            <v>462</v>
          </cell>
          <cell r="CZ32">
            <v>0</v>
          </cell>
          <cell r="DA32">
            <v>0</v>
          </cell>
          <cell r="DB32">
            <v>12</v>
          </cell>
          <cell r="DC32">
            <v>24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3</v>
          </cell>
          <cell r="DK32">
            <v>2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50</v>
          </cell>
          <cell r="DQ32">
            <v>229</v>
          </cell>
          <cell r="DR32">
            <v>215</v>
          </cell>
          <cell r="DS32">
            <v>776</v>
          </cell>
        </row>
        <row r="33">
          <cell r="C33">
            <v>9</v>
          </cell>
          <cell r="D33">
            <v>30</v>
          </cell>
          <cell r="E33">
            <v>25</v>
          </cell>
          <cell r="F33">
            <v>23</v>
          </cell>
          <cell r="G33">
            <v>87</v>
          </cell>
          <cell r="H33">
            <v>11804</v>
          </cell>
          <cell r="I33">
            <v>77518</v>
          </cell>
          <cell r="J33">
            <v>423297</v>
          </cell>
          <cell r="K33">
            <v>1287185</v>
          </cell>
          <cell r="L33">
            <v>1799804</v>
          </cell>
          <cell r="M33">
            <v>17543</v>
          </cell>
          <cell r="N33">
            <v>71799</v>
          </cell>
          <cell r="O33">
            <v>232716</v>
          </cell>
          <cell r="P33">
            <v>915638</v>
          </cell>
          <cell r="Q33">
            <v>1237696</v>
          </cell>
          <cell r="R33">
            <v>148.61911216536768</v>
          </cell>
          <cell r="S33">
            <v>92.622358677984479</v>
          </cell>
          <cell r="T33">
            <v>54.977001963160617</v>
          </cell>
          <cell r="U33">
            <v>71.134918446066422</v>
          </cell>
          <cell r="V33">
            <v>68.768377001051235</v>
          </cell>
          <cell r="AN33">
            <v>1824</v>
          </cell>
          <cell r="AO33">
            <v>9706</v>
          </cell>
          <cell r="AP33">
            <v>15107</v>
          </cell>
          <cell r="AQ33">
            <v>57389</v>
          </cell>
          <cell r="AR33">
            <v>56728</v>
          </cell>
          <cell r="AS33">
            <v>164864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49</v>
          </cell>
          <cell r="AY33">
            <v>31202</v>
          </cell>
          <cell r="AZ33">
            <v>41</v>
          </cell>
          <cell r="BA33">
            <v>26005</v>
          </cell>
          <cell r="BD33">
            <v>75927</v>
          </cell>
          <cell r="BE33">
            <v>198423</v>
          </cell>
          <cell r="BH33">
            <v>7</v>
          </cell>
          <cell r="BI33">
            <v>65</v>
          </cell>
          <cell r="BL33">
            <v>82948</v>
          </cell>
          <cell r="BM33">
            <v>221782</v>
          </cell>
          <cell r="CI33">
            <v>24144</v>
          </cell>
          <cell r="CJ33">
            <v>3399</v>
          </cell>
          <cell r="CK33">
            <v>20740</v>
          </cell>
          <cell r="CN33">
            <v>13430</v>
          </cell>
          <cell r="CO33">
            <v>30424</v>
          </cell>
          <cell r="CR33">
            <v>423</v>
          </cell>
          <cell r="CS33">
            <v>3208</v>
          </cell>
          <cell r="CT33">
            <v>1561</v>
          </cell>
          <cell r="CU33">
            <v>19900</v>
          </cell>
          <cell r="CV33">
            <v>1611</v>
          </cell>
          <cell r="CW33">
            <v>6149</v>
          </cell>
          <cell r="CX33">
            <v>2907</v>
          </cell>
          <cell r="CY33">
            <v>16510</v>
          </cell>
          <cell r="CZ33">
            <v>596</v>
          </cell>
          <cell r="DA33">
            <v>1821</v>
          </cell>
          <cell r="DB33">
            <v>58</v>
          </cell>
          <cell r="DC33">
            <v>787</v>
          </cell>
          <cell r="DD33">
            <v>2</v>
          </cell>
          <cell r="DE33">
            <v>50</v>
          </cell>
          <cell r="DF33">
            <v>4</v>
          </cell>
          <cell r="DG33">
            <v>57</v>
          </cell>
          <cell r="DH33">
            <v>0</v>
          </cell>
          <cell r="DI33">
            <v>0</v>
          </cell>
          <cell r="DJ33">
            <v>1</v>
          </cell>
          <cell r="DK33">
            <v>34</v>
          </cell>
          <cell r="DL33">
            <v>74</v>
          </cell>
          <cell r="DM33">
            <v>808</v>
          </cell>
          <cell r="DN33">
            <v>206</v>
          </cell>
          <cell r="DO33">
            <v>2291</v>
          </cell>
          <cell r="DP33">
            <v>2706</v>
          </cell>
          <cell r="DQ33">
            <v>12036</v>
          </cell>
          <cell r="DR33">
            <v>4737</v>
          </cell>
          <cell r="DS33">
            <v>39579</v>
          </cell>
        </row>
        <row r="34">
          <cell r="C34">
            <v>4</v>
          </cell>
          <cell r="D34">
            <v>0</v>
          </cell>
          <cell r="E34">
            <v>2</v>
          </cell>
          <cell r="F34">
            <v>1</v>
          </cell>
          <cell r="G34">
            <v>7</v>
          </cell>
          <cell r="H34">
            <v>399</v>
          </cell>
          <cell r="I34">
            <v>0</v>
          </cell>
          <cell r="J34">
            <v>2064</v>
          </cell>
          <cell r="K34">
            <v>1273</v>
          </cell>
          <cell r="L34">
            <v>3736</v>
          </cell>
          <cell r="M34">
            <v>295</v>
          </cell>
          <cell r="N34">
            <v>0</v>
          </cell>
          <cell r="O34">
            <v>332</v>
          </cell>
          <cell r="P34">
            <v>2312</v>
          </cell>
          <cell r="Q34">
            <v>2939</v>
          </cell>
          <cell r="R34">
            <v>73.934837092731826</v>
          </cell>
          <cell r="T34">
            <v>16.085271317829459</v>
          </cell>
          <cell r="U34">
            <v>181.61822466614296</v>
          </cell>
          <cell r="V34">
            <v>78.667023554603858</v>
          </cell>
          <cell r="AN34">
            <v>44</v>
          </cell>
          <cell r="AO34">
            <v>15</v>
          </cell>
          <cell r="AP34">
            <v>415</v>
          </cell>
          <cell r="AQ34">
            <v>270</v>
          </cell>
          <cell r="AR34">
            <v>410</v>
          </cell>
          <cell r="AS34">
            <v>252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D34">
            <v>43</v>
          </cell>
          <cell r="BE34">
            <v>54</v>
          </cell>
          <cell r="BH34">
            <v>0</v>
          </cell>
          <cell r="BI34">
            <v>0</v>
          </cell>
          <cell r="BL34">
            <v>113</v>
          </cell>
          <cell r="BM34">
            <v>106</v>
          </cell>
          <cell r="CI34">
            <v>102</v>
          </cell>
          <cell r="CJ34">
            <v>59</v>
          </cell>
          <cell r="CK34">
            <v>76</v>
          </cell>
          <cell r="CN34">
            <v>62</v>
          </cell>
          <cell r="CO34">
            <v>78</v>
          </cell>
          <cell r="CR34">
            <v>11</v>
          </cell>
          <cell r="CS34">
            <v>39</v>
          </cell>
          <cell r="CT34">
            <v>27</v>
          </cell>
          <cell r="CU34">
            <v>78</v>
          </cell>
          <cell r="CV34">
            <v>12</v>
          </cell>
          <cell r="CW34">
            <v>6</v>
          </cell>
          <cell r="CX34">
            <v>24</v>
          </cell>
          <cell r="CY34">
            <v>14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23</v>
          </cell>
          <cell r="DQ34">
            <v>45</v>
          </cell>
          <cell r="DR34">
            <v>51</v>
          </cell>
          <cell r="DS34">
            <v>92</v>
          </cell>
        </row>
        <row r="35">
          <cell r="C35">
            <v>257</v>
          </cell>
          <cell r="D35">
            <v>333</v>
          </cell>
          <cell r="E35">
            <v>441</v>
          </cell>
          <cell r="F35">
            <v>554</v>
          </cell>
          <cell r="G35">
            <v>1585</v>
          </cell>
          <cell r="H35">
            <v>302351</v>
          </cell>
          <cell r="I35">
            <v>523512</v>
          </cell>
          <cell r="J35">
            <v>1879617</v>
          </cell>
          <cell r="K35">
            <v>7951968</v>
          </cell>
          <cell r="L35">
            <v>10657448</v>
          </cell>
          <cell r="M35">
            <v>294312</v>
          </cell>
          <cell r="N35">
            <v>553183</v>
          </cell>
          <cell r="O35">
            <v>1286395</v>
          </cell>
          <cell r="P35">
            <v>7418668</v>
          </cell>
          <cell r="Q35">
            <v>9552558</v>
          </cell>
          <cell r="R35">
            <v>97.341169700116751</v>
          </cell>
          <cell r="S35">
            <v>105.66768288023962</v>
          </cell>
          <cell r="T35">
            <v>68.439208626012643</v>
          </cell>
          <cell r="U35">
            <v>93.293484078406749</v>
          </cell>
          <cell r="V35">
            <v>89.632696307784002</v>
          </cell>
          <cell r="AN35">
            <v>47814</v>
          </cell>
          <cell r="AO35">
            <v>149759</v>
          </cell>
          <cell r="AP35">
            <v>57226</v>
          </cell>
          <cell r="AQ35">
            <v>167404</v>
          </cell>
          <cell r="AR35">
            <v>340759</v>
          </cell>
          <cell r="AS35">
            <v>716497</v>
          </cell>
          <cell r="AT35">
            <v>128</v>
          </cell>
          <cell r="AU35">
            <v>698</v>
          </cell>
          <cell r="AV35">
            <v>1597</v>
          </cell>
          <cell r="AW35">
            <v>4183</v>
          </cell>
          <cell r="AX35">
            <v>148</v>
          </cell>
          <cell r="AY35">
            <v>47199</v>
          </cell>
          <cell r="AZ35">
            <v>438</v>
          </cell>
          <cell r="BA35">
            <v>43395</v>
          </cell>
          <cell r="BD35">
            <v>445847</v>
          </cell>
          <cell r="BE35">
            <v>666729</v>
          </cell>
          <cell r="BH35">
            <v>2724</v>
          </cell>
          <cell r="BI35">
            <v>600</v>
          </cell>
          <cell r="BL35">
            <v>483171</v>
          </cell>
          <cell r="BM35">
            <v>745128</v>
          </cell>
          <cell r="CI35">
            <v>341007</v>
          </cell>
          <cell r="CJ35">
            <v>59573</v>
          </cell>
          <cell r="CK35">
            <v>110069</v>
          </cell>
          <cell r="CN35">
            <v>210075</v>
          </cell>
          <cell r="CO35">
            <v>343326</v>
          </cell>
          <cell r="CR35">
            <v>2858</v>
          </cell>
          <cell r="CS35">
            <v>12620</v>
          </cell>
          <cell r="CT35">
            <v>17850</v>
          </cell>
          <cell r="CU35">
            <v>78959</v>
          </cell>
          <cell r="CV35">
            <v>9158</v>
          </cell>
          <cell r="CW35">
            <v>27570</v>
          </cell>
          <cell r="CX35">
            <v>62271</v>
          </cell>
          <cell r="CY35">
            <v>163169</v>
          </cell>
          <cell r="CZ35">
            <v>651</v>
          </cell>
          <cell r="DA35">
            <v>2128</v>
          </cell>
          <cell r="DB35">
            <v>459</v>
          </cell>
          <cell r="DC35">
            <v>5492</v>
          </cell>
          <cell r="DD35">
            <v>479</v>
          </cell>
          <cell r="DE35">
            <v>2318</v>
          </cell>
          <cell r="DF35">
            <v>67435</v>
          </cell>
          <cell r="DG35">
            <v>38811</v>
          </cell>
          <cell r="DH35">
            <v>1</v>
          </cell>
          <cell r="DI35">
            <v>1</v>
          </cell>
          <cell r="DJ35">
            <v>11</v>
          </cell>
          <cell r="DK35">
            <v>319</v>
          </cell>
          <cell r="DL35">
            <v>126</v>
          </cell>
          <cell r="DM35">
            <v>4774</v>
          </cell>
          <cell r="DN35">
            <v>1124</v>
          </cell>
          <cell r="DO35">
            <v>23170</v>
          </cell>
          <cell r="DP35">
            <v>13273</v>
          </cell>
          <cell r="DQ35">
            <v>49411</v>
          </cell>
          <cell r="DR35">
            <v>149150</v>
          </cell>
          <cell r="DS35">
            <v>309920</v>
          </cell>
        </row>
        <row r="38">
          <cell r="C38">
            <v>148</v>
          </cell>
          <cell r="D38">
            <v>142</v>
          </cell>
          <cell r="E38">
            <v>96</v>
          </cell>
          <cell r="F38">
            <v>72</v>
          </cell>
          <cell r="G38">
            <v>458</v>
          </cell>
          <cell r="H38">
            <v>357822</v>
          </cell>
          <cell r="I38">
            <v>676507</v>
          </cell>
          <cell r="J38">
            <v>1070039</v>
          </cell>
          <cell r="K38">
            <v>1489527</v>
          </cell>
          <cell r="L38">
            <v>3593895</v>
          </cell>
          <cell r="M38">
            <v>175125</v>
          </cell>
          <cell r="N38">
            <v>350017</v>
          </cell>
          <cell r="O38">
            <v>378103</v>
          </cell>
          <cell r="P38">
            <v>617013</v>
          </cell>
          <cell r="Q38">
            <v>1520258</v>
          </cell>
          <cell r="R38">
            <v>48.941932022066837</v>
          </cell>
          <cell r="S38">
            <v>51.738858577960023</v>
          </cell>
          <cell r="T38">
            <v>35.335441044672208</v>
          </cell>
          <cell r="U38">
            <v>41.423418306616796</v>
          </cell>
          <cell r="V38">
            <v>42.301124545931366</v>
          </cell>
          <cell r="AN38">
            <v>7183</v>
          </cell>
          <cell r="AO38">
            <v>9810</v>
          </cell>
          <cell r="AP38">
            <v>42344</v>
          </cell>
          <cell r="AQ38">
            <v>40940</v>
          </cell>
          <cell r="AR38">
            <v>73416</v>
          </cell>
          <cell r="AS38">
            <v>169225</v>
          </cell>
          <cell r="AT38">
            <v>1</v>
          </cell>
          <cell r="AU38">
            <v>1</v>
          </cell>
          <cell r="AV38">
            <v>7</v>
          </cell>
          <cell r="AW38">
            <v>64</v>
          </cell>
          <cell r="AX38">
            <v>687</v>
          </cell>
          <cell r="AY38">
            <v>33648</v>
          </cell>
          <cell r="AZ38">
            <v>0</v>
          </cell>
          <cell r="BA38">
            <v>0</v>
          </cell>
          <cell r="BD38">
            <v>187524</v>
          </cell>
          <cell r="BE38">
            <v>169098</v>
          </cell>
          <cell r="BH38">
            <v>47</v>
          </cell>
          <cell r="BI38">
            <v>6</v>
          </cell>
          <cell r="BL38">
            <v>180891</v>
          </cell>
          <cell r="BM38">
            <v>190712</v>
          </cell>
          <cell r="CI38">
            <v>128008</v>
          </cell>
          <cell r="CJ38">
            <v>46673</v>
          </cell>
          <cell r="CK38">
            <v>45105</v>
          </cell>
          <cell r="CN38">
            <v>110470</v>
          </cell>
          <cell r="CO38">
            <v>182494</v>
          </cell>
          <cell r="CR38">
            <v>1306</v>
          </cell>
          <cell r="CS38">
            <v>2681</v>
          </cell>
          <cell r="CT38">
            <v>2799</v>
          </cell>
          <cell r="CU38">
            <v>10164</v>
          </cell>
          <cell r="CV38">
            <v>11395</v>
          </cell>
          <cell r="CW38">
            <v>14266</v>
          </cell>
          <cell r="CX38">
            <v>18666</v>
          </cell>
          <cell r="CY38">
            <v>35185</v>
          </cell>
          <cell r="CZ38">
            <v>5</v>
          </cell>
          <cell r="DA38">
            <v>18</v>
          </cell>
          <cell r="DB38">
            <v>13</v>
          </cell>
          <cell r="DC38">
            <v>106</v>
          </cell>
          <cell r="DD38">
            <v>4</v>
          </cell>
          <cell r="DE38">
            <v>10</v>
          </cell>
          <cell r="DF38">
            <v>6</v>
          </cell>
          <cell r="DG38">
            <v>94</v>
          </cell>
          <cell r="DH38">
            <v>0</v>
          </cell>
          <cell r="DI38">
            <v>0</v>
          </cell>
          <cell r="DJ38">
            <v>1</v>
          </cell>
          <cell r="DK38">
            <v>3</v>
          </cell>
          <cell r="DL38">
            <v>223</v>
          </cell>
          <cell r="DM38">
            <v>1380</v>
          </cell>
          <cell r="DN38">
            <v>466</v>
          </cell>
          <cell r="DO38">
            <v>3293</v>
          </cell>
          <cell r="DP38">
            <v>12933</v>
          </cell>
          <cell r="DQ38">
            <v>18355</v>
          </cell>
          <cell r="DR38">
            <v>21951</v>
          </cell>
          <cell r="DS38">
            <v>48845</v>
          </cell>
        </row>
        <row r="39">
          <cell r="C39">
            <v>35</v>
          </cell>
          <cell r="D39">
            <v>26</v>
          </cell>
          <cell r="E39">
            <v>37</v>
          </cell>
          <cell r="F39">
            <v>56</v>
          </cell>
          <cell r="G39">
            <v>154</v>
          </cell>
          <cell r="H39">
            <v>77257</v>
          </cell>
          <cell r="I39">
            <v>57598</v>
          </cell>
          <cell r="J39">
            <v>170339</v>
          </cell>
          <cell r="K39">
            <v>1360642</v>
          </cell>
          <cell r="L39">
            <v>1665836</v>
          </cell>
          <cell r="M39">
            <v>46370</v>
          </cell>
          <cell r="N39">
            <v>9564</v>
          </cell>
          <cell r="O39">
            <v>54943</v>
          </cell>
          <cell r="P39">
            <v>836133</v>
          </cell>
          <cell r="Q39">
            <v>947010</v>
          </cell>
          <cell r="R39">
            <v>60.020451221248564</v>
          </cell>
          <cell r="S39">
            <v>16.604743220250704</v>
          </cell>
          <cell r="T39">
            <v>32.255091317901361</v>
          </cell>
          <cell r="U39">
            <v>61.451358990829327</v>
          </cell>
          <cell r="V39">
            <v>56.848933508460618</v>
          </cell>
          <cell r="AN39">
            <v>2149</v>
          </cell>
          <cell r="AO39">
            <v>4843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52</v>
          </cell>
          <cell r="AY39">
            <v>2795</v>
          </cell>
          <cell r="AZ39">
            <v>1</v>
          </cell>
          <cell r="BA39">
            <v>14</v>
          </cell>
          <cell r="BD39">
            <v>13149</v>
          </cell>
          <cell r="BE39">
            <v>21929</v>
          </cell>
          <cell r="BH39">
            <v>0</v>
          </cell>
          <cell r="BI39">
            <v>0</v>
          </cell>
          <cell r="BL39">
            <v>14726</v>
          </cell>
          <cell r="BM39">
            <v>49961</v>
          </cell>
          <cell r="CI39">
            <v>24281</v>
          </cell>
          <cell r="CJ39">
            <v>14</v>
          </cell>
          <cell r="CK39">
            <v>499</v>
          </cell>
          <cell r="CN39">
            <v>2516</v>
          </cell>
          <cell r="CO39">
            <v>5320</v>
          </cell>
          <cell r="CR39">
            <v>50</v>
          </cell>
          <cell r="CS39">
            <v>330</v>
          </cell>
          <cell r="CT39">
            <v>297</v>
          </cell>
          <cell r="CU39">
            <v>2639</v>
          </cell>
          <cell r="CV39">
            <v>139</v>
          </cell>
          <cell r="CW39">
            <v>576</v>
          </cell>
          <cell r="CX39">
            <v>829</v>
          </cell>
          <cell r="CY39">
            <v>4641</v>
          </cell>
          <cell r="CZ39">
            <v>4</v>
          </cell>
          <cell r="DA39">
            <v>13</v>
          </cell>
          <cell r="DB39">
            <v>210</v>
          </cell>
          <cell r="DC39">
            <v>9686</v>
          </cell>
          <cell r="DD39">
            <v>1</v>
          </cell>
          <cell r="DE39">
            <v>1</v>
          </cell>
          <cell r="DF39">
            <v>12</v>
          </cell>
          <cell r="DG39">
            <v>20</v>
          </cell>
          <cell r="DH39">
            <v>0</v>
          </cell>
          <cell r="DI39">
            <v>0</v>
          </cell>
          <cell r="DJ39">
            <v>2</v>
          </cell>
          <cell r="DK39">
            <v>2</v>
          </cell>
          <cell r="DL39">
            <v>7</v>
          </cell>
          <cell r="DM39">
            <v>19</v>
          </cell>
          <cell r="DN39">
            <v>202</v>
          </cell>
          <cell r="DO39">
            <v>10446</v>
          </cell>
          <cell r="DP39">
            <v>201</v>
          </cell>
          <cell r="DQ39">
            <v>939</v>
          </cell>
          <cell r="DR39">
            <v>1552</v>
          </cell>
          <cell r="DS39">
            <v>27434</v>
          </cell>
        </row>
        <row r="40">
          <cell r="C40">
            <v>3</v>
          </cell>
          <cell r="D40">
            <v>0</v>
          </cell>
          <cell r="E40">
            <v>7</v>
          </cell>
          <cell r="F40">
            <v>6</v>
          </cell>
          <cell r="G40">
            <v>16</v>
          </cell>
          <cell r="H40">
            <v>814</v>
          </cell>
          <cell r="I40">
            <v>0</v>
          </cell>
          <cell r="J40">
            <v>15790</v>
          </cell>
          <cell r="K40">
            <v>47712</v>
          </cell>
          <cell r="L40">
            <v>64316</v>
          </cell>
          <cell r="M40">
            <v>4015</v>
          </cell>
          <cell r="N40">
            <v>0</v>
          </cell>
          <cell r="O40">
            <v>17218</v>
          </cell>
          <cell r="P40">
            <v>23916</v>
          </cell>
          <cell r="Q40">
            <v>45149</v>
          </cell>
          <cell r="R40">
            <v>493.24324324324323</v>
          </cell>
          <cell r="T40">
            <v>109.04369854338189</v>
          </cell>
          <cell r="U40">
            <v>50.125754527162982</v>
          </cell>
          <cell r="V40">
            <v>70.198706387213136</v>
          </cell>
          <cell r="AN40">
            <v>15</v>
          </cell>
          <cell r="AO40">
            <v>11</v>
          </cell>
          <cell r="AP40">
            <v>1031</v>
          </cell>
          <cell r="AQ40">
            <v>1009</v>
          </cell>
          <cell r="AR40">
            <v>1566</v>
          </cell>
          <cell r="AS40">
            <v>2104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D40">
            <v>1876</v>
          </cell>
          <cell r="BE40">
            <v>3064</v>
          </cell>
          <cell r="BH40">
            <v>0</v>
          </cell>
          <cell r="BI40">
            <v>0</v>
          </cell>
          <cell r="BL40">
            <v>0</v>
          </cell>
          <cell r="BM40">
            <v>0</v>
          </cell>
          <cell r="CI40">
            <v>5042</v>
          </cell>
          <cell r="CJ40">
            <v>7</v>
          </cell>
          <cell r="CK40">
            <v>27</v>
          </cell>
          <cell r="CN40">
            <v>7</v>
          </cell>
          <cell r="CO40">
            <v>27</v>
          </cell>
          <cell r="CR40">
            <v>828</v>
          </cell>
          <cell r="CS40">
            <v>1285</v>
          </cell>
          <cell r="CT40">
            <v>1080</v>
          </cell>
          <cell r="CU40">
            <v>1843</v>
          </cell>
          <cell r="CV40">
            <v>1416</v>
          </cell>
          <cell r="CW40">
            <v>1963</v>
          </cell>
          <cell r="CX40">
            <v>1869</v>
          </cell>
          <cell r="CY40">
            <v>3918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2244</v>
          </cell>
          <cell r="DQ40">
            <v>3248</v>
          </cell>
          <cell r="DR40">
            <v>2949</v>
          </cell>
          <cell r="DS40">
            <v>5761</v>
          </cell>
        </row>
        <row r="41">
          <cell r="C41">
            <v>1</v>
          </cell>
          <cell r="D41">
            <v>4</v>
          </cell>
          <cell r="E41">
            <v>8</v>
          </cell>
          <cell r="F41">
            <v>15</v>
          </cell>
          <cell r="G41">
            <v>28</v>
          </cell>
          <cell r="H41">
            <v>1510</v>
          </cell>
          <cell r="I41">
            <v>10704</v>
          </cell>
          <cell r="J41">
            <v>23698</v>
          </cell>
          <cell r="K41">
            <v>134297</v>
          </cell>
          <cell r="L41">
            <v>170209</v>
          </cell>
          <cell r="M41">
            <v>1863</v>
          </cell>
          <cell r="N41">
            <v>7639</v>
          </cell>
          <cell r="O41">
            <v>16251</v>
          </cell>
          <cell r="P41">
            <v>76583</v>
          </cell>
          <cell r="Q41">
            <v>102336</v>
          </cell>
          <cell r="R41">
            <v>123.3774834437086</v>
          </cell>
          <cell r="S41">
            <v>71.365844544095665</v>
          </cell>
          <cell r="T41">
            <v>68.575407207359277</v>
          </cell>
          <cell r="U41">
            <v>57.025101081930352</v>
          </cell>
          <cell r="V41">
            <v>60.123730237531504</v>
          </cell>
          <cell r="AN41">
            <v>18</v>
          </cell>
          <cell r="AO41">
            <v>114</v>
          </cell>
          <cell r="AP41">
            <v>368</v>
          </cell>
          <cell r="AQ41">
            <v>214</v>
          </cell>
          <cell r="AR41">
            <v>471</v>
          </cell>
          <cell r="AS41">
            <v>562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D41">
            <v>2165</v>
          </cell>
          <cell r="BE41">
            <v>1305</v>
          </cell>
          <cell r="BH41">
            <v>0</v>
          </cell>
          <cell r="BI41">
            <v>0.15</v>
          </cell>
          <cell r="BL41">
            <v>2222</v>
          </cell>
          <cell r="BM41">
            <v>1443</v>
          </cell>
          <cell r="CI41">
            <v>4038</v>
          </cell>
          <cell r="CJ41">
            <v>1833</v>
          </cell>
          <cell r="CK41">
            <v>1364</v>
          </cell>
          <cell r="CN41">
            <v>2309</v>
          </cell>
          <cell r="CO41">
            <v>1699</v>
          </cell>
          <cell r="CR41">
            <v>73</v>
          </cell>
          <cell r="CS41">
            <v>269</v>
          </cell>
          <cell r="CT41">
            <v>119</v>
          </cell>
          <cell r="CU41">
            <v>1192</v>
          </cell>
          <cell r="CV41">
            <v>179</v>
          </cell>
          <cell r="CW41">
            <v>330</v>
          </cell>
          <cell r="CX41">
            <v>279</v>
          </cell>
          <cell r="CY41">
            <v>980</v>
          </cell>
          <cell r="CZ41">
            <v>1</v>
          </cell>
          <cell r="DA41">
            <v>1</v>
          </cell>
          <cell r="DB41">
            <v>1</v>
          </cell>
          <cell r="DC41">
            <v>1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2</v>
          </cell>
          <cell r="DM41">
            <v>21</v>
          </cell>
          <cell r="DN41">
            <v>4</v>
          </cell>
          <cell r="DO41">
            <v>29</v>
          </cell>
          <cell r="DP41">
            <v>255</v>
          </cell>
          <cell r="DQ41">
            <v>621</v>
          </cell>
          <cell r="DR41">
            <v>403</v>
          </cell>
          <cell r="DS41">
            <v>2202</v>
          </cell>
        </row>
        <row r="42">
          <cell r="C42">
            <v>0</v>
          </cell>
          <cell r="D42">
            <v>1</v>
          </cell>
          <cell r="E42">
            <v>2</v>
          </cell>
          <cell r="F42">
            <v>9</v>
          </cell>
          <cell r="G42">
            <v>12</v>
          </cell>
          <cell r="H42">
            <v>0</v>
          </cell>
          <cell r="I42">
            <v>746</v>
          </cell>
          <cell r="J42">
            <v>2803</v>
          </cell>
          <cell r="K42">
            <v>37579</v>
          </cell>
          <cell r="L42">
            <v>41128</v>
          </cell>
          <cell r="M42">
            <v>0</v>
          </cell>
          <cell r="N42">
            <v>385</v>
          </cell>
          <cell r="O42">
            <v>1758</v>
          </cell>
          <cell r="P42">
            <v>57224</v>
          </cell>
          <cell r="Q42">
            <v>59367</v>
          </cell>
          <cell r="S42">
            <v>51.608579088471849</v>
          </cell>
          <cell r="T42">
            <v>62.718515875847302</v>
          </cell>
          <cell r="U42">
            <v>152.27653742781874</v>
          </cell>
          <cell r="V42">
            <v>144.34691694222914</v>
          </cell>
          <cell r="AN42">
            <v>4</v>
          </cell>
          <cell r="AO42">
            <v>2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D42">
            <v>0</v>
          </cell>
          <cell r="BE42">
            <v>0</v>
          </cell>
          <cell r="BH42">
            <v>0</v>
          </cell>
          <cell r="BI42">
            <v>0</v>
          </cell>
          <cell r="BL42">
            <v>11</v>
          </cell>
          <cell r="BM42">
            <v>12</v>
          </cell>
          <cell r="CI42">
            <v>2808</v>
          </cell>
          <cell r="CJ42">
            <v>0</v>
          </cell>
          <cell r="CK42">
            <v>0</v>
          </cell>
          <cell r="CN42">
            <v>0</v>
          </cell>
          <cell r="CO42">
            <v>0</v>
          </cell>
          <cell r="CR42">
            <v>0</v>
          </cell>
          <cell r="CS42">
            <v>0</v>
          </cell>
          <cell r="CT42">
            <v>142</v>
          </cell>
          <cell r="CU42">
            <v>381</v>
          </cell>
          <cell r="CV42">
            <v>0</v>
          </cell>
          <cell r="CW42">
            <v>0</v>
          </cell>
          <cell r="CX42">
            <v>327</v>
          </cell>
          <cell r="CY42">
            <v>525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469</v>
          </cell>
          <cell r="DS42">
            <v>906</v>
          </cell>
        </row>
        <row r="43">
          <cell r="C43">
            <v>21</v>
          </cell>
          <cell r="D43">
            <v>35</v>
          </cell>
          <cell r="E43">
            <v>22</v>
          </cell>
          <cell r="F43">
            <v>23</v>
          </cell>
          <cell r="G43">
            <v>101</v>
          </cell>
          <cell r="H43">
            <v>26974</v>
          </cell>
          <cell r="I43">
            <v>49286</v>
          </cell>
          <cell r="J43">
            <v>58994</v>
          </cell>
          <cell r="K43">
            <v>261063</v>
          </cell>
          <cell r="L43">
            <v>396317</v>
          </cell>
          <cell r="M43">
            <v>26804</v>
          </cell>
          <cell r="N43">
            <v>44689</v>
          </cell>
          <cell r="O43">
            <v>63698</v>
          </cell>
          <cell r="P43">
            <v>363703</v>
          </cell>
          <cell r="Q43">
            <v>498894</v>
          </cell>
          <cell r="R43">
            <v>99.369763475939806</v>
          </cell>
          <cell r="S43">
            <v>90.672807693868435</v>
          </cell>
          <cell r="T43">
            <v>107.97369223988879</v>
          </cell>
          <cell r="U43">
            <v>139.31618038557744</v>
          </cell>
          <cell r="V43">
            <v>125.8825637053167</v>
          </cell>
          <cell r="AN43">
            <v>509</v>
          </cell>
          <cell r="AO43">
            <v>765</v>
          </cell>
          <cell r="AP43">
            <v>16105</v>
          </cell>
          <cell r="AQ43">
            <v>20458</v>
          </cell>
          <cell r="AR43">
            <v>20849</v>
          </cell>
          <cell r="AS43">
            <v>46798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D43">
            <v>21244</v>
          </cell>
          <cell r="BE43">
            <v>20578</v>
          </cell>
          <cell r="BH43">
            <v>0</v>
          </cell>
          <cell r="BI43">
            <v>0</v>
          </cell>
          <cell r="BL43">
            <v>24178</v>
          </cell>
          <cell r="BM43">
            <v>37625</v>
          </cell>
          <cell r="CI43">
            <v>36028</v>
          </cell>
          <cell r="CJ43">
            <v>875</v>
          </cell>
          <cell r="CK43">
            <v>4081</v>
          </cell>
          <cell r="CN43">
            <v>1356</v>
          </cell>
          <cell r="CO43">
            <v>11420</v>
          </cell>
          <cell r="CR43">
            <v>2548</v>
          </cell>
          <cell r="CS43">
            <v>9415</v>
          </cell>
          <cell r="CT43">
            <v>3190</v>
          </cell>
          <cell r="CU43">
            <v>22793</v>
          </cell>
          <cell r="CV43">
            <v>3377</v>
          </cell>
          <cell r="CW43">
            <v>9255</v>
          </cell>
          <cell r="CX43">
            <v>3329</v>
          </cell>
          <cell r="CY43">
            <v>14285</v>
          </cell>
          <cell r="CZ43">
            <v>11</v>
          </cell>
          <cell r="DA43">
            <v>2187</v>
          </cell>
          <cell r="DB43">
            <v>21</v>
          </cell>
          <cell r="DC43">
            <v>1124</v>
          </cell>
          <cell r="DD43">
            <v>2</v>
          </cell>
          <cell r="DE43">
            <v>3</v>
          </cell>
          <cell r="DF43">
            <v>3</v>
          </cell>
          <cell r="DG43">
            <v>8</v>
          </cell>
          <cell r="DH43">
            <v>3</v>
          </cell>
          <cell r="DI43">
            <v>21</v>
          </cell>
          <cell r="DJ43">
            <v>1</v>
          </cell>
          <cell r="DK43">
            <v>5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5941</v>
          </cell>
          <cell r="DQ43">
            <v>20881</v>
          </cell>
          <cell r="DR43">
            <v>6544</v>
          </cell>
          <cell r="DS43">
            <v>38215</v>
          </cell>
        </row>
        <row r="44">
          <cell r="C44">
            <v>0</v>
          </cell>
          <cell r="D44">
            <v>0</v>
          </cell>
          <cell r="E44">
            <v>2</v>
          </cell>
          <cell r="F44">
            <v>4</v>
          </cell>
          <cell r="G44">
            <v>6</v>
          </cell>
          <cell r="H44">
            <v>0</v>
          </cell>
          <cell r="I44">
            <v>0</v>
          </cell>
          <cell r="J44">
            <v>2711</v>
          </cell>
          <cell r="K44">
            <v>58784</v>
          </cell>
          <cell r="L44">
            <v>61495</v>
          </cell>
          <cell r="M44">
            <v>0</v>
          </cell>
          <cell r="N44">
            <v>0</v>
          </cell>
          <cell r="O44">
            <v>3682</v>
          </cell>
          <cell r="P44">
            <v>217566</v>
          </cell>
          <cell r="Q44">
            <v>221248</v>
          </cell>
          <cell r="T44">
            <v>135.81704168203615</v>
          </cell>
          <cell r="U44">
            <v>370.1109145345672</v>
          </cell>
          <cell r="V44">
            <v>359.78209610537442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D44">
            <v>0</v>
          </cell>
          <cell r="BE44">
            <v>0</v>
          </cell>
          <cell r="BH44">
            <v>0</v>
          </cell>
          <cell r="BI44">
            <v>0</v>
          </cell>
          <cell r="BL44">
            <v>0</v>
          </cell>
          <cell r="BM44">
            <v>0</v>
          </cell>
          <cell r="CI44">
            <v>996</v>
          </cell>
          <cell r="CJ44">
            <v>0</v>
          </cell>
          <cell r="CK44">
            <v>0</v>
          </cell>
          <cell r="CN44">
            <v>0</v>
          </cell>
          <cell r="CO44">
            <v>0</v>
          </cell>
          <cell r="CR44">
            <v>11</v>
          </cell>
          <cell r="CS44">
            <v>26</v>
          </cell>
          <cell r="CT44">
            <v>17</v>
          </cell>
          <cell r="CU44">
            <v>59</v>
          </cell>
          <cell r="CV44">
            <v>147</v>
          </cell>
          <cell r="CW44">
            <v>63</v>
          </cell>
          <cell r="CX44">
            <v>814</v>
          </cell>
          <cell r="CY44">
            <v>27873</v>
          </cell>
          <cell r="CZ44">
            <v>1</v>
          </cell>
          <cell r="DA44">
            <v>5</v>
          </cell>
          <cell r="DB44">
            <v>8</v>
          </cell>
          <cell r="DC44">
            <v>39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159</v>
          </cell>
          <cell r="DQ44">
            <v>94</v>
          </cell>
          <cell r="DR44">
            <v>839</v>
          </cell>
          <cell r="DS44">
            <v>27971</v>
          </cell>
        </row>
        <row r="45">
          <cell r="C45">
            <v>2</v>
          </cell>
          <cell r="D45">
            <v>11</v>
          </cell>
          <cell r="E45">
            <v>15</v>
          </cell>
          <cell r="F45">
            <v>22</v>
          </cell>
          <cell r="G45">
            <v>50</v>
          </cell>
          <cell r="H45">
            <v>3486</v>
          </cell>
          <cell r="I45">
            <v>29872</v>
          </cell>
          <cell r="J45">
            <v>51908</v>
          </cell>
          <cell r="K45">
            <v>313910</v>
          </cell>
          <cell r="L45">
            <v>399176</v>
          </cell>
          <cell r="M45">
            <v>3076</v>
          </cell>
          <cell r="N45">
            <v>16872</v>
          </cell>
          <cell r="O45">
            <v>42867</v>
          </cell>
          <cell r="P45">
            <v>125869</v>
          </cell>
          <cell r="Q45">
            <v>188684</v>
          </cell>
          <cell r="R45">
            <v>88.238668961560535</v>
          </cell>
          <cell r="S45">
            <v>56.480985538296736</v>
          </cell>
          <cell r="T45">
            <v>82.582646220235802</v>
          </cell>
          <cell r="U45">
            <v>40.097161606829985</v>
          </cell>
          <cell r="V45">
            <v>47.268372848067017</v>
          </cell>
          <cell r="AN45">
            <v>2682</v>
          </cell>
          <cell r="AO45">
            <v>3183</v>
          </cell>
          <cell r="AP45">
            <v>151</v>
          </cell>
          <cell r="AQ45">
            <v>71</v>
          </cell>
          <cell r="AR45">
            <v>4121</v>
          </cell>
          <cell r="AS45">
            <v>7583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D45">
            <v>109</v>
          </cell>
          <cell r="BE45">
            <v>1067</v>
          </cell>
          <cell r="BH45">
            <v>33</v>
          </cell>
          <cell r="BI45">
            <v>9</v>
          </cell>
          <cell r="BL45">
            <v>1121</v>
          </cell>
          <cell r="BM45">
            <v>2545</v>
          </cell>
          <cell r="CI45">
            <v>10826</v>
          </cell>
          <cell r="CJ45">
            <v>67</v>
          </cell>
          <cell r="CK45">
            <v>167</v>
          </cell>
          <cell r="CN45">
            <v>649</v>
          </cell>
          <cell r="CO45">
            <v>6279</v>
          </cell>
          <cell r="CR45">
            <v>67</v>
          </cell>
          <cell r="CS45">
            <v>62</v>
          </cell>
          <cell r="CT45">
            <v>355</v>
          </cell>
          <cell r="CU45">
            <v>507</v>
          </cell>
          <cell r="CV45">
            <v>383</v>
          </cell>
          <cell r="CW45">
            <v>565</v>
          </cell>
          <cell r="CX45">
            <v>9983</v>
          </cell>
          <cell r="CY45">
            <v>15211</v>
          </cell>
          <cell r="CZ45">
            <v>0</v>
          </cell>
          <cell r="DA45">
            <v>0</v>
          </cell>
          <cell r="DB45">
            <v>82</v>
          </cell>
          <cell r="DC45">
            <v>184</v>
          </cell>
          <cell r="DD45">
            <v>0</v>
          </cell>
          <cell r="DE45">
            <v>0</v>
          </cell>
          <cell r="DF45">
            <v>93</v>
          </cell>
          <cell r="DG45">
            <v>284</v>
          </cell>
          <cell r="DH45">
            <v>0</v>
          </cell>
          <cell r="DI45">
            <v>0</v>
          </cell>
          <cell r="DJ45">
            <v>0</v>
          </cell>
          <cell r="DK45">
            <v>0.21</v>
          </cell>
          <cell r="DL45">
            <v>10</v>
          </cell>
          <cell r="DM45">
            <v>12</v>
          </cell>
          <cell r="DN45">
            <v>2826</v>
          </cell>
          <cell r="DO45">
            <v>5597</v>
          </cell>
          <cell r="DP45">
            <v>460</v>
          </cell>
          <cell r="DQ45">
            <v>639</v>
          </cell>
          <cell r="DR45">
            <v>13339</v>
          </cell>
          <cell r="DS45">
            <v>21783.21</v>
          </cell>
        </row>
        <row r="46">
          <cell r="C46">
            <v>4</v>
          </cell>
          <cell r="D46">
            <v>11</v>
          </cell>
          <cell r="E46">
            <v>14</v>
          </cell>
          <cell r="F46">
            <v>18</v>
          </cell>
          <cell r="G46">
            <v>47</v>
          </cell>
          <cell r="H46">
            <v>2517</v>
          </cell>
          <cell r="I46">
            <v>18929</v>
          </cell>
          <cell r="J46">
            <v>49537</v>
          </cell>
          <cell r="K46">
            <v>314085</v>
          </cell>
          <cell r="L46">
            <v>385068</v>
          </cell>
          <cell r="M46">
            <v>1276</v>
          </cell>
          <cell r="N46">
            <v>10409</v>
          </cell>
          <cell r="O46">
            <v>20152</v>
          </cell>
          <cell r="P46">
            <v>289874</v>
          </cell>
          <cell r="Q46">
            <v>321711</v>
          </cell>
          <cell r="R46">
            <v>50.695272149384188</v>
          </cell>
          <cell r="S46">
            <v>54.989698346452528</v>
          </cell>
          <cell r="T46">
            <v>40.680703312675377</v>
          </cell>
          <cell r="U46">
            <v>92.291577120843087</v>
          </cell>
          <cell r="V46">
            <v>83.546542428869714</v>
          </cell>
          <cell r="AN46">
            <v>33</v>
          </cell>
          <cell r="AO46">
            <v>20</v>
          </cell>
          <cell r="AP46">
            <v>1377</v>
          </cell>
          <cell r="AQ46">
            <v>1717</v>
          </cell>
          <cell r="AR46">
            <v>2292</v>
          </cell>
          <cell r="AS46">
            <v>7148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10</v>
          </cell>
          <cell r="AY46">
            <v>139</v>
          </cell>
          <cell r="AZ46">
            <v>19</v>
          </cell>
          <cell r="BA46">
            <v>226</v>
          </cell>
          <cell r="BD46">
            <v>1487</v>
          </cell>
          <cell r="BE46">
            <v>3114</v>
          </cell>
          <cell r="BH46">
            <v>14</v>
          </cell>
          <cell r="BI46">
            <v>20</v>
          </cell>
          <cell r="BL46">
            <v>1927</v>
          </cell>
          <cell r="BM46">
            <v>1339</v>
          </cell>
          <cell r="CI46">
            <v>10293</v>
          </cell>
          <cell r="CJ46">
            <v>0</v>
          </cell>
          <cell r="CK46">
            <v>0</v>
          </cell>
          <cell r="CN46">
            <v>0</v>
          </cell>
          <cell r="CO46">
            <v>0</v>
          </cell>
          <cell r="CR46">
            <v>14</v>
          </cell>
          <cell r="CS46">
            <v>10</v>
          </cell>
          <cell r="CT46">
            <v>40</v>
          </cell>
          <cell r="CU46">
            <v>205</v>
          </cell>
          <cell r="CV46">
            <v>223</v>
          </cell>
          <cell r="CW46">
            <v>262</v>
          </cell>
          <cell r="CX46">
            <v>394</v>
          </cell>
          <cell r="CY46">
            <v>1702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2</v>
          </cell>
          <cell r="DK46">
            <v>2</v>
          </cell>
          <cell r="DL46">
            <v>74</v>
          </cell>
          <cell r="DM46">
            <v>63</v>
          </cell>
          <cell r="DN46">
            <v>63</v>
          </cell>
          <cell r="DO46">
            <v>131</v>
          </cell>
          <cell r="DP46">
            <v>312</v>
          </cell>
          <cell r="DQ46">
            <v>336</v>
          </cell>
          <cell r="DR46">
            <v>499</v>
          </cell>
          <cell r="DS46">
            <v>2040</v>
          </cell>
        </row>
        <row r="47">
          <cell r="C47">
            <v>4</v>
          </cell>
          <cell r="D47">
            <v>10</v>
          </cell>
          <cell r="E47">
            <v>5</v>
          </cell>
          <cell r="F47">
            <v>4</v>
          </cell>
          <cell r="G47">
            <v>23</v>
          </cell>
          <cell r="H47">
            <v>3865</v>
          </cell>
          <cell r="I47">
            <v>26849</v>
          </cell>
          <cell r="J47">
            <v>30909</v>
          </cell>
          <cell r="K47">
            <v>120511</v>
          </cell>
          <cell r="L47">
            <v>182134</v>
          </cell>
          <cell r="M47">
            <v>3853</v>
          </cell>
          <cell r="N47">
            <v>31366</v>
          </cell>
          <cell r="O47">
            <v>26074</v>
          </cell>
          <cell r="P47">
            <v>171637</v>
          </cell>
          <cell r="Q47">
            <v>232930</v>
          </cell>
          <cell r="R47">
            <v>99.689521345407499</v>
          </cell>
          <cell r="S47">
            <v>116.82371782934186</v>
          </cell>
          <cell r="T47">
            <v>84.357306933255686</v>
          </cell>
          <cell r="U47">
            <v>142.42434300603264</v>
          </cell>
          <cell r="V47">
            <v>127.88935618830092</v>
          </cell>
          <cell r="AN47">
            <v>39029</v>
          </cell>
          <cell r="AO47">
            <v>5189</v>
          </cell>
          <cell r="AP47">
            <v>49558</v>
          </cell>
          <cell r="AQ47">
            <v>13583</v>
          </cell>
          <cell r="AR47">
            <v>135737</v>
          </cell>
          <cell r="AS47">
            <v>19314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D47">
            <v>84116</v>
          </cell>
          <cell r="BE47">
            <v>22967</v>
          </cell>
          <cell r="BH47">
            <v>0</v>
          </cell>
          <cell r="BI47">
            <v>0</v>
          </cell>
          <cell r="BL47">
            <v>130509</v>
          </cell>
          <cell r="BM47">
            <v>36319</v>
          </cell>
          <cell r="CI47">
            <v>5015</v>
          </cell>
          <cell r="CJ47">
            <v>12919</v>
          </cell>
          <cell r="CK47">
            <v>12716</v>
          </cell>
          <cell r="CN47">
            <v>19760</v>
          </cell>
          <cell r="CO47">
            <v>31816</v>
          </cell>
          <cell r="CR47">
            <v>50</v>
          </cell>
          <cell r="CS47">
            <v>12</v>
          </cell>
          <cell r="CT47">
            <v>188</v>
          </cell>
          <cell r="CU47">
            <v>25</v>
          </cell>
          <cell r="CV47">
            <v>3791</v>
          </cell>
          <cell r="CW47">
            <v>864</v>
          </cell>
          <cell r="CX47">
            <v>10874</v>
          </cell>
          <cell r="CY47">
            <v>1504</v>
          </cell>
          <cell r="CZ47">
            <v>0</v>
          </cell>
          <cell r="DA47">
            <v>0</v>
          </cell>
          <cell r="DB47">
            <v>7</v>
          </cell>
          <cell r="DC47">
            <v>1</v>
          </cell>
          <cell r="DD47">
            <v>1</v>
          </cell>
          <cell r="DE47">
            <v>0</v>
          </cell>
          <cell r="DF47">
            <v>3</v>
          </cell>
          <cell r="DG47">
            <v>0</v>
          </cell>
          <cell r="DH47">
            <v>1</v>
          </cell>
          <cell r="DI47">
            <v>0</v>
          </cell>
          <cell r="DJ47">
            <v>5</v>
          </cell>
          <cell r="DK47">
            <v>1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3843</v>
          </cell>
          <cell r="DQ47">
            <v>876</v>
          </cell>
          <cell r="DR47">
            <v>11077</v>
          </cell>
          <cell r="DS47">
            <v>1531</v>
          </cell>
        </row>
        <row r="48">
          <cell r="C48">
            <v>4</v>
          </cell>
          <cell r="D48">
            <v>6</v>
          </cell>
          <cell r="E48">
            <v>14</v>
          </cell>
          <cell r="F48">
            <v>23</v>
          </cell>
          <cell r="G48">
            <v>47</v>
          </cell>
          <cell r="H48">
            <v>4649</v>
          </cell>
          <cell r="I48">
            <v>11754</v>
          </cell>
          <cell r="J48">
            <v>75027</v>
          </cell>
          <cell r="K48">
            <v>333741</v>
          </cell>
          <cell r="L48">
            <v>425171</v>
          </cell>
          <cell r="M48">
            <v>2147</v>
          </cell>
          <cell r="N48">
            <v>9342</v>
          </cell>
          <cell r="O48">
            <v>64525</v>
          </cell>
          <cell r="P48">
            <v>200772</v>
          </cell>
          <cell r="Q48">
            <v>276786</v>
          </cell>
          <cell r="R48">
            <v>46.181974618197465</v>
          </cell>
          <cell r="S48">
            <v>79.479326186830008</v>
          </cell>
          <cell r="T48">
            <v>86.002372479240805</v>
          </cell>
          <cell r="U48">
            <v>60.158026733305171</v>
          </cell>
          <cell r="V48">
            <v>65.099924500965486</v>
          </cell>
          <cell r="AN48">
            <v>298</v>
          </cell>
          <cell r="AO48">
            <v>397</v>
          </cell>
          <cell r="AP48">
            <v>19019</v>
          </cell>
          <cell r="AQ48">
            <v>16835</v>
          </cell>
          <cell r="AR48">
            <v>17702</v>
          </cell>
          <cell r="AS48">
            <v>29232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5</v>
          </cell>
          <cell r="AY48">
            <v>214</v>
          </cell>
          <cell r="AZ48">
            <v>11</v>
          </cell>
          <cell r="BA48">
            <v>20416</v>
          </cell>
          <cell r="BD48">
            <v>13912</v>
          </cell>
          <cell r="BE48">
            <v>37224</v>
          </cell>
          <cell r="BH48">
            <v>3</v>
          </cell>
          <cell r="BI48">
            <v>1</v>
          </cell>
          <cell r="BL48">
            <v>8189</v>
          </cell>
          <cell r="BM48">
            <v>6473</v>
          </cell>
          <cell r="CI48">
            <v>17868</v>
          </cell>
          <cell r="CJ48">
            <v>14835</v>
          </cell>
          <cell r="CK48">
            <v>13547</v>
          </cell>
          <cell r="CN48">
            <v>13659</v>
          </cell>
          <cell r="CO48">
            <v>14945</v>
          </cell>
          <cell r="CR48">
            <v>2428</v>
          </cell>
          <cell r="CS48">
            <v>3343</v>
          </cell>
          <cell r="CT48">
            <v>2697</v>
          </cell>
          <cell r="CU48">
            <v>8759</v>
          </cell>
          <cell r="CV48">
            <v>7038</v>
          </cell>
          <cell r="CW48">
            <v>5119</v>
          </cell>
          <cell r="CX48">
            <v>5775</v>
          </cell>
          <cell r="CY48">
            <v>7338</v>
          </cell>
          <cell r="CZ48">
            <v>20</v>
          </cell>
          <cell r="DA48">
            <v>11</v>
          </cell>
          <cell r="DB48">
            <v>14</v>
          </cell>
          <cell r="DC48">
            <v>11</v>
          </cell>
          <cell r="DD48">
            <v>23</v>
          </cell>
          <cell r="DE48">
            <v>6</v>
          </cell>
          <cell r="DF48">
            <v>18</v>
          </cell>
          <cell r="DG48">
            <v>7</v>
          </cell>
          <cell r="DH48">
            <v>62</v>
          </cell>
          <cell r="DI48">
            <v>37</v>
          </cell>
          <cell r="DJ48">
            <v>52</v>
          </cell>
          <cell r="DK48">
            <v>17</v>
          </cell>
          <cell r="DL48">
            <v>2</v>
          </cell>
          <cell r="DM48">
            <v>16</v>
          </cell>
          <cell r="DN48">
            <v>3</v>
          </cell>
          <cell r="DO48">
            <v>17</v>
          </cell>
          <cell r="DP48">
            <v>9573</v>
          </cell>
          <cell r="DQ48">
            <v>8532</v>
          </cell>
          <cell r="DR48">
            <v>8559</v>
          </cell>
          <cell r="DS48">
            <v>16149</v>
          </cell>
        </row>
        <row r="49">
          <cell r="C49">
            <v>0</v>
          </cell>
          <cell r="D49">
            <v>13</v>
          </cell>
          <cell r="E49">
            <v>3</v>
          </cell>
          <cell r="F49">
            <v>2</v>
          </cell>
          <cell r="G49">
            <v>18</v>
          </cell>
          <cell r="H49">
            <v>0</v>
          </cell>
          <cell r="I49">
            <v>10853</v>
          </cell>
          <cell r="J49">
            <v>19691</v>
          </cell>
          <cell r="K49">
            <v>154212</v>
          </cell>
          <cell r="L49">
            <v>184756</v>
          </cell>
          <cell r="M49">
            <v>0</v>
          </cell>
          <cell r="N49">
            <v>12563</v>
          </cell>
          <cell r="O49">
            <v>8682</v>
          </cell>
          <cell r="P49">
            <v>33475</v>
          </cell>
          <cell r="Q49">
            <v>54720</v>
          </cell>
          <cell r="S49">
            <v>115.75601216253571</v>
          </cell>
          <cell r="T49">
            <v>44.091209181859732</v>
          </cell>
          <cell r="U49">
            <v>21.70713044380463</v>
          </cell>
          <cell r="V49">
            <v>29.617441382147263</v>
          </cell>
          <cell r="AN49">
            <v>28</v>
          </cell>
          <cell r="AO49">
            <v>23</v>
          </cell>
          <cell r="AP49">
            <v>870</v>
          </cell>
          <cell r="AQ49">
            <v>1605</v>
          </cell>
          <cell r="AR49">
            <v>859</v>
          </cell>
          <cell r="AS49">
            <v>2983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D49">
            <v>798</v>
          </cell>
          <cell r="BE49">
            <v>587</v>
          </cell>
          <cell r="BH49">
            <v>11</v>
          </cell>
          <cell r="BI49">
            <v>1</v>
          </cell>
          <cell r="BL49">
            <v>973</v>
          </cell>
          <cell r="BM49">
            <v>1557</v>
          </cell>
          <cell r="CI49">
            <v>1646</v>
          </cell>
          <cell r="CJ49">
            <v>351</v>
          </cell>
          <cell r="CK49">
            <v>243</v>
          </cell>
          <cell r="CN49">
            <v>348</v>
          </cell>
          <cell r="CO49">
            <v>298</v>
          </cell>
          <cell r="CR49">
            <v>121</v>
          </cell>
          <cell r="CS49">
            <v>889</v>
          </cell>
          <cell r="CT49">
            <v>131</v>
          </cell>
          <cell r="CU49">
            <v>905</v>
          </cell>
          <cell r="CV49">
            <v>141</v>
          </cell>
          <cell r="CW49">
            <v>951</v>
          </cell>
          <cell r="CX49">
            <v>154</v>
          </cell>
          <cell r="CY49">
            <v>961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99</v>
          </cell>
          <cell r="DI49">
            <v>1341</v>
          </cell>
          <cell r="DJ49">
            <v>121</v>
          </cell>
          <cell r="DK49">
            <v>1382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361</v>
          </cell>
          <cell r="DQ49">
            <v>3181</v>
          </cell>
          <cell r="DR49">
            <v>406</v>
          </cell>
          <cell r="DS49">
            <v>3248</v>
          </cell>
        </row>
        <row r="50">
          <cell r="C50">
            <v>16</v>
          </cell>
          <cell r="D50">
            <v>61</v>
          </cell>
          <cell r="E50">
            <v>34</v>
          </cell>
          <cell r="F50">
            <v>142</v>
          </cell>
          <cell r="G50">
            <v>253</v>
          </cell>
          <cell r="H50">
            <v>85276</v>
          </cell>
          <cell r="I50">
            <v>189374</v>
          </cell>
          <cell r="J50">
            <v>277707</v>
          </cell>
          <cell r="K50">
            <v>4185674</v>
          </cell>
          <cell r="L50">
            <v>4738031</v>
          </cell>
          <cell r="M50">
            <v>52048</v>
          </cell>
          <cell r="N50">
            <v>168757</v>
          </cell>
          <cell r="O50">
            <v>460672</v>
          </cell>
          <cell r="P50">
            <v>2355502</v>
          </cell>
          <cell r="Q50">
            <v>3036979</v>
          </cell>
          <cell r="R50">
            <v>61.034757727848401</v>
          </cell>
          <cell r="S50">
            <v>89.113077824833397</v>
          </cell>
          <cell r="T50">
            <v>165.88418729092174</v>
          </cell>
          <cell r="U50">
            <v>56.275333434949779</v>
          </cell>
          <cell r="V50">
            <v>64.097913247085131</v>
          </cell>
          <cell r="AN50">
            <v>1764</v>
          </cell>
          <cell r="AO50">
            <v>3914</v>
          </cell>
          <cell r="AP50">
            <v>131148</v>
          </cell>
          <cell r="AQ50">
            <v>117058</v>
          </cell>
          <cell r="AR50">
            <v>238139</v>
          </cell>
          <cell r="AS50">
            <v>198673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320</v>
          </cell>
          <cell r="AY50">
            <v>41706</v>
          </cell>
          <cell r="AZ50">
            <v>494</v>
          </cell>
          <cell r="BA50">
            <v>66866</v>
          </cell>
          <cell r="BD50">
            <v>42666</v>
          </cell>
          <cell r="BE50">
            <v>76125</v>
          </cell>
          <cell r="BH50">
            <v>0</v>
          </cell>
          <cell r="BI50">
            <v>0</v>
          </cell>
          <cell r="BL50">
            <v>218306</v>
          </cell>
          <cell r="BM50">
            <v>200417</v>
          </cell>
          <cell r="CI50">
            <v>47844</v>
          </cell>
          <cell r="CJ50">
            <v>17380</v>
          </cell>
          <cell r="CK50">
            <v>83872</v>
          </cell>
          <cell r="CN50">
            <v>73504</v>
          </cell>
          <cell r="CO50">
            <v>203355</v>
          </cell>
          <cell r="CR50">
            <v>1156</v>
          </cell>
          <cell r="CS50">
            <v>1644</v>
          </cell>
          <cell r="CT50">
            <v>3218</v>
          </cell>
          <cell r="CU50">
            <v>4403</v>
          </cell>
          <cell r="CV50">
            <v>20218</v>
          </cell>
          <cell r="CW50">
            <v>12209</v>
          </cell>
          <cell r="CX50">
            <v>45086</v>
          </cell>
          <cell r="CY50">
            <v>27569</v>
          </cell>
          <cell r="CZ50">
            <v>22</v>
          </cell>
          <cell r="DA50">
            <v>18</v>
          </cell>
          <cell r="DB50">
            <v>62</v>
          </cell>
          <cell r="DC50">
            <v>60</v>
          </cell>
          <cell r="DD50">
            <v>7</v>
          </cell>
          <cell r="DE50">
            <v>1</v>
          </cell>
          <cell r="DF50">
            <v>16</v>
          </cell>
          <cell r="DG50">
            <v>9</v>
          </cell>
          <cell r="DH50">
            <v>12</v>
          </cell>
          <cell r="DI50">
            <v>5</v>
          </cell>
          <cell r="DJ50">
            <v>32</v>
          </cell>
          <cell r="DK50">
            <v>25</v>
          </cell>
          <cell r="DL50">
            <v>79</v>
          </cell>
          <cell r="DM50">
            <v>108</v>
          </cell>
          <cell r="DN50">
            <v>178</v>
          </cell>
          <cell r="DO50">
            <v>289</v>
          </cell>
          <cell r="DP50">
            <v>21494</v>
          </cell>
          <cell r="DQ50">
            <v>13985</v>
          </cell>
          <cell r="DR50">
            <v>48592</v>
          </cell>
          <cell r="DS50">
            <v>32355</v>
          </cell>
        </row>
        <row r="51">
          <cell r="C51">
            <v>37</v>
          </cell>
          <cell r="D51">
            <v>58</v>
          </cell>
          <cell r="E51">
            <v>43</v>
          </cell>
          <cell r="F51">
            <v>124</v>
          </cell>
          <cell r="G51">
            <v>262</v>
          </cell>
          <cell r="H51">
            <v>187494</v>
          </cell>
          <cell r="I51">
            <v>62865</v>
          </cell>
          <cell r="J51">
            <v>428268</v>
          </cell>
          <cell r="K51">
            <v>3242604</v>
          </cell>
          <cell r="L51">
            <v>3921231</v>
          </cell>
          <cell r="M51">
            <v>145401</v>
          </cell>
          <cell r="N51">
            <v>77195</v>
          </cell>
          <cell r="O51">
            <v>286168</v>
          </cell>
          <cell r="P51">
            <v>1979696</v>
          </cell>
          <cell r="Q51">
            <v>2488460</v>
          </cell>
          <cell r="R51">
            <v>77.549681589810874</v>
          </cell>
          <cell r="S51">
            <v>122.79487791298816</v>
          </cell>
          <cell r="T51">
            <v>66.819841781314508</v>
          </cell>
          <cell r="U51">
            <v>61.052660145981442</v>
          </cell>
          <cell r="V51">
            <v>63.461193691470861</v>
          </cell>
          <cell r="AN51">
            <v>10667</v>
          </cell>
          <cell r="AO51">
            <v>17368</v>
          </cell>
          <cell r="AP51">
            <v>66114</v>
          </cell>
          <cell r="AQ51">
            <v>283008</v>
          </cell>
          <cell r="AR51">
            <v>115117</v>
          </cell>
          <cell r="AS51">
            <v>1045020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8</v>
          </cell>
          <cell r="AY51">
            <v>4012</v>
          </cell>
          <cell r="AZ51">
            <v>7</v>
          </cell>
          <cell r="BA51">
            <v>2635</v>
          </cell>
          <cell r="BD51">
            <v>13452</v>
          </cell>
          <cell r="BE51">
            <v>64681</v>
          </cell>
          <cell r="BH51">
            <v>0</v>
          </cell>
          <cell r="BI51">
            <v>0</v>
          </cell>
          <cell r="BL51">
            <v>71512</v>
          </cell>
          <cell r="BM51">
            <v>123248</v>
          </cell>
          <cell r="CI51">
            <v>68416</v>
          </cell>
          <cell r="CJ51">
            <v>81308</v>
          </cell>
          <cell r="CK51">
            <v>152992</v>
          </cell>
          <cell r="CN51">
            <v>70863</v>
          </cell>
          <cell r="CO51">
            <v>144724</v>
          </cell>
          <cell r="CR51">
            <v>1498</v>
          </cell>
          <cell r="CS51">
            <v>15513</v>
          </cell>
          <cell r="CT51">
            <v>5093</v>
          </cell>
          <cell r="CU51">
            <v>58651</v>
          </cell>
          <cell r="CV51">
            <v>9653</v>
          </cell>
          <cell r="CW51">
            <v>26646</v>
          </cell>
          <cell r="CX51">
            <v>15006</v>
          </cell>
          <cell r="CY51">
            <v>64391</v>
          </cell>
          <cell r="CZ51">
            <v>61</v>
          </cell>
          <cell r="DA51">
            <v>861</v>
          </cell>
          <cell r="DB51">
            <v>250</v>
          </cell>
          <cell r="DC51">
            <v>3920</v>
          </cell>
          <cell r="DD51">
            <v>44</v>
          </cell>
          <cell r="DE51">
            <v>100</v>
          </cell>
          <cell r="DF51">
            <v>151</v>
          </cell>
          <cell r="DG51">
            <v>714</v>
          </cell>
          <cell r="DH51">
            <v>41</v>
          </cell>
          <cell r="DI51">
            <v>78</v>
          </cell>
          <cell r="DJ51">
            <v>59</v>
          </cell>
          <cell r="DK51">
            <v>198</v>
          </cell>
          <cell r="DL51">
            <v>53</v>
          </cell>
          <cell r="DM51">
            <v>1898</v>
          </cell>
          <cell r="DN51">
            <v>183</v>
          </cell>
          <cell r="DO51">
            <v>4792</v>
          </cell>
          <cell r="DP51">
            <v>11350</v>
          </cell>
          <cell r="DQ51">
            <v>45096</v>
          </cell>
          <cell r="DR51">
            <v>20742</v>
          </cell>
          <cell r="DS51">
            <v>132666</v>
          </cell>
        </row>
        <row r="52">
          <cell r="C52">
            <v>8</v>
          </cell>
          <cell r="D52">
            <v>54</v>
          </cell>
          <cell r="E52">
            <v>46</v>
          </cell>
          <cell r="F52">
            <v>88</v>
          </cell>
          <cell r="G52">
            <v>196</v>
          </cell>
          <cell r="H52">
            <v>53739</v>
          </cell>
          <cell r="I52">
            <v>225742</v>
          </cell>
          <cell r="J52">
            <v>401274</v>
          </cell>
          <cell r="K52">
            <v>1699947</v>
          </cell>
          <cell r="L52">
            <v>2380702</v>
          </cell>
          <cell r="M52">
            <v>6845</v>
          </cell>
          <cell r="N52">
            <v>63004</v>
          </cell>
          <cell r="O52">
            <v>338868</v>
          </cell>
          <cell r="P52">
            <v>1910709</v>
          </cell>
          <cell r="Q52">
            <v>2319426</v>
          </cell>
          <cell r="R52">
            <v>12.737490463164555</v>
          </cell>
          <cell r="S52">
            <v>27.90973766512213</v>
          </cell>
          <cell r="T52">
            <v>84.448033014847709</v>
          </cell>
          <cell r="U52">
            <v>112.39815123647972</v>
          </cell>
          <cell r="V52">
            <v>97.426137332601897</v>
          </cell>
          <cell r="AN52">
            <v>1880</v>
          </cell>
          <cell r="AO52">
            <v>3139</v>
          </cell>
          <cell r="AP52">
            <v>20048</v>
          </cell>
          <cell r="AQ52">
            <v>31430</v>
          </cell>
          <cell r="AR52">
            <v>29735</v>
          </cell>
          <cell r="AS52">
            <v>37330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D52">
            <v>21035</v>
          </cell>
          <cell r="BE52">
            <v>40447</v>
          </cell>
          <cell r="BH52">
            <v>0</v>
          </cell>
          <cell r="BI52">
            <v>0</v>
          </cell>
          <cell r="BL52">
            <v>22960</v>
          </cell>
          <cell r="BM52">
            <v>45595</v>
          </cell>
          <cell r="CI52">
            <v>66781</v>
          </cell>
          <cell r="CJ52">
            <v>2072</v>
          </cell>
          <cell r="CK52">
            <v>11152</v>
          </cell>
          <cell r="CN52">
            <v>9284</v>
          </cell>
          <cell r="CO52">
            <v>52771</v>
          </cell>
          <cell r="CR52">
            <v>89</v>
          </cell>
          <cell r="CS52">
            <v>1541</v>
          </cell>
          <cell r="CT52">
            <v>655</v>
          </cell>
          <cell r="CU52">
            <v>5745</v>
          </cell>
          <cell r="CV52">
            <v>1047</v>
          </cell>
          <cell r="CW52">
            <v>5386</v>
          </cell>
          <cell r="CX52">
            <v>3542</v>
          </cell>
          <cell r="CY52">
            <v>11480</v>
          </cell>
          <cell r="CZ52">
            <v>6</v>
          </cell>
          <cell r="DA52">
            <v>30</v>
          </cell>
          <cell r="DB52">
            <v>26</v>
          </cell>
          <cell r="DC52">
            <v>200</v>
          </cell>
          <cell r="DD52">
            <v>1</v>
          </cell>
          <cell r="DE52">
            <v>3</v>
          </cell>
          <cell r="DF52">
            <v>4</v>
          </cell>
          <cell r="DG52">
            <v>40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1143</v>
          </cell>
          <cell r="DQ52">
            <v>6960</v>
          </cell>
          <cell r="DR52">
            <v>4227</v>
          </cell>
          <cell r="DS52">
            <v>17465</v>
          </cell>
        </row>
        <row r="53">
          <cell r="C53">
            <v>5</v>
          </cell>
          <cell r="D53">
            <v>4</v>
          </cell>
          <cell r="E53">
            <v>10</v>
          </cell>
          <cell r="F53">
            <v>14</v>
          </cell>
          <cell r="G53">
            <v>33</v>
          </cell>
          <cell r="H53">
            <v>15101</v>
          </cell>
          <cell r="I53">
            <v>1572</v>
          </cell>
          <cell r="J53">
            <v>9087</v>
          </cell>
          <cell r="K53">
            <v>346540</v>
          </cell>
          <cell r="L53">
            <v>372300</v>
          </cell>
          <cell r="M53">
            <v>3978</v>
          </cell>
          <cell r="N53">
            <v>7673</v>
          </cell>
          <cell r="O53">
            <v>117808</v>
          </cell>
          <cell r="P53">
            <v>406569</v>
          </cell>
          <cell r="Q53">
            <v>536028</v>
          </cell>
          <cell r="R53">
            <v>26.342626316138002</v>
          </cell>
          <cell r="S53">
            <v>488.10432569974552</v>
          </cell>
          <cell r="T53">
            <v>1296.4454715527677</v>
          </cell>
          <cell r="U53">
            <v>117.32238702602875</v>
          </cell>
          <cell r="V53">
            <v>143.97743755036259</v>
          </cell>
          <cell r="AN53">
            <v>1864</v>
          </cell>
          <cell r="AO53">
            <v>1612</v>
          </cell>
          <cell r="AP53">
            <v>0</v>
          </cell>
          <cell r="AQ53">
            <v>0</v>
          </cell>
          <cell r="AR53">
            <v>5444</v>
          </cell>
          <cell r="AS53">
            <v>8206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D53">
            <v>17580</v>
          </cell>
          <cell r="BE53">
            <v>31669</v>
          </cell>
          <cell r="BH53">
            <v>0</v>
          </cell>
          <cell r="BI53">
            <v>0</v>
          </cell>
          <cell r="BL53">
            <v>26659</v>
          </cell>
          <cell r="BM53">
            <v>36348</v>
          </cell>
          <cell r="CI53">
            <v>2263</v>
          </cell>
          <cell r="CJ53">
            <v>0</v>
          </cell>
          <cell r="CK53">
            <v>0</v>
          </cell>
          <cell r="CN53">
            <v>0</v>
          </cell>
          <cell r="CO53">
            <v>0</v>
          </cell>
          <cell r="CR53">
            <v>163</v>
          </cell>
          <cell r="CS53">
            <v>266</v>
          </cell>
          <cell r="CT53">
            <v>438</v>
          </cell>
          <cell r="CU53">
            <v>581</v>
          </cell>
          <cell r="CV53">
            <v>2280</v>
          </cell>
          <cell r="CW53">
            <v>5490</v>
          </cell>
          <cell r="CX53">
            <v>7437</v>
          </cell>
          <cell r="CY53">
            <v>13973</v>
          </cell>
          <cell r="CZ53">
            <v>2</v>
          </cell>
          <cell r="DA53">
            <v>2</v>
          </cell>
          <cell r="DB53">
            <v>5</v>
          </cell>
          <cell r="DC53">
            <v>8</v>
          </cell>
          <cell r="DD53">
            <v>0</v>
          </cell>
          <cell r="DE53">
            <v>0</v>
          </cell>
          <cell r="DF53">
            <v>3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4</v>
          </cell>
          <cell r="DM53">
            <v>7</v>
          </cell>
          <cell r="DN53">
            <v>19</v>
          </cell>
          <cell r="DO53">
            <v>30</v>
          </cell>
          <cell r="DP53">
            <v>2449</v>
          </cell>
          <cell r="DQ53">
            <v>5765</v>
          </cell>
          <cell r="DR53">
            <v>7902</v>
          </cell>
          <cell r="DS53">
            <v>14592</v>
          </cell>
        </row>
        <row r="54">
          <cell r="C54">
            <v>13</v>
          </cell>
          <cell r="D54">
            <v>14</v>
          </cell>
          <cell r="E54">
            <v>6</v>
          </cell>
          <cell r="F54">
            <v>26</v>
          </cell>
          <cell r="G54">
            <v>59</v>
          </cell>
          <cell r="H54">
            <v>36513</v>
          </cell>
          <cell r="I54">
            <v>602</v>
          </cell>
          <cell r="J54">
            <v>28357</v>
          </cell>
          <cell r="K54">
            <v>938708</v>
          </cell>
          <cell r="L54">
            <v>1004180</v>
          </cell>
          <cell r="M54">
            <v>16651</v>
          </cell>
          <cell r="N54">
            <v>1187</v>
          </cell>
          <cell r="O54">
            <v>33364</v>
          </cell>
          <cell r="P54">
            <v>914486</v>
          </cell>
          <cell r="Q54">
            <v>965688</v>
          </cell>
          <cell r="R54">
            <v>45.602935940623887</v>
          </cell>
          <cell r="S54">
            <v>197.17607973421926</v>
          </cell>
          <cell r="T54">
            <v>117.65701590436224</v>
          </cell>
          <cell r="U54">
            <v>97.419644873592219</v>
          </cell>
          <cell r="V54">
            <v>96.166822681192613</v>
          </cell>
          <cell r="AN54">
            <v>1</v>
          </cell>
          <cell r="AO54">
            <v>9</v>
          </cell>
          <cell r="AP54">
            <v>2</v>
          </cell>
          <cell r="AQ54">
            <v>1</v>
          </cell>
          <cell r="AR54">
            <v>13</v>
          </cell>
          <cell r="AS54">
            <v>78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D54">
            <v>45320</v>
          </cell>
          <cell r="BE54">
            <v>52920</v>
          </cell>
          <cell r="BH54">
            <v>0</v>
          </cell>
          <cell r="BI54">
            <v>0</v>
          </cell>
          <cell r="BL54">
            <v>20319</v>
          </cell>
          <cell r="BM54">
            <v>157165</v>
          </cell>
          <cell r="CI54">
            <v>1466</v>
          </cell>
          <cell r="CJ54">
            <v>8044</v>
          </cell>
          <cell r="CK54">
            <v>7340</v>
          </cell>
          <cell r="CN54">
            <v>47208</v>
          </cell>
          <cell r="CO54">
            <v>64150</v>
          </cell>
          <cell r="CR54">
            <v>92</v>
          </cell>
          <cell r="CS54">
            <v>361</v>
          </cell>
          <cell r="CT54">
            <v>194</v>
          </cell>
          <cell r="CU54">
            <v>1677</v>
          </cell>
          <cell r="CV54">
            <v>169</v>
          </cell>
          <cell r="CW54">
            <v>710</v>
          </cell>
          <cell r="CX54">
            <v>721</v>
          </cell>
          <cell r="CY54">
            <v>19116</v>
          </cell>
          <cell r="CZ54">
            <v>1</v>
          </cell>
          <cell r="DA54">
            <v>6</v>
          </cell>
          <cell r="DB54">
            <v>2</v>
          </cell>
          <cell r="DC54">
            <v>27</v>
          </cell>
          <cell r="DD54">
            <v>0</v>
          </cell>
          <cell r="DE54">
            <v>0</v>
          </cell>
          <cell r="DF54">
            <v>1</v>
          </cell>
          <cell r="DG54">
            <v>4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13</v>
          </cell>
          <cell r="DM54">
            <v>453</v>
          </cell>
          <cell r="DN54">
            <v>51</v>
          </cell>
          <cell r="DO54">
            <v>6781</v>
          </cell>
          <cell r="DP54">
            <v>275</v>
          </cell>
          <cell r="DQ54">
            <v>1530</v>
          </cell>
          <cell r="DR54">
            <v>969</v>
          </cell>
          <cell r="DS54">
            <v>27605</v>
          </cell>
        </row>
        <row r="55">
          <cell r="C55">
            <v>301</v>
          </cell>
          <cell r="D55">
            <v>450</v>
          </cell>
          <cell r="E55">
            <v>364</v>
          </cell>
          <cell r="F55">
            <v>648</v>
          </cell>
          <cell r="G55">
            <v>1763</v>
          </cell>
          <cell r="H55">
            <v>857017</v>
          </cell>
          <cell r="I55">
            <v>1373253</v>
          </cell>
          <cell r="J55">
            <v>2716139</v>
          </cell>
          <cell r="K55">
            <v>15039536</v>
          </cell>
          <cell r="L55">
            <v>19985945</v>
          </cell>
          <cell r="M55">
            <v>489452</v>
          </cell>
          <cell r="N55">
            <v>810662</v>
          </cell>
          <cell r="O55">
            <v>1934833</v>
          </cell>
          <cell r="P55">
            <v>10580727</v>
          </cell>
          <cell r="Q55">
            <v>13815674</v>
          </cell>
          <cell r="R55">
            <v>57.111119149328424</v>
          </cell>
          <cell r="S55">
            <v>59.032239507213887</v>
          </cell>
          <cell r="T55">
            <v>71.234682761081075</v>
          </cell>
          <cell r="U55">
            <v>70.352748914594173</v>
          </cell>
          <cell r="V55">
            <v>69.12694896338401</v>
          </cell>
          <cell r="AN55">
            <v>68124</v>
          </cell>
          <cell r="AO55">
            <v>50399</v>
          </cell>
          <cell r="AP55">
            <v>348135</v>
          </cell>
          <cell r="AQ55">
            <v>527929</v>
          </cell>
          <cell r="AR55">
            <v>645461</v>
          </cell>
          <cell r="AS55">
            <v>1574256</v>
          </cell>
          <cell r="AT55">
            <v>1</v>
          </cell>
          <cell r="AU55">
            <v>1</v>
          </cell>
          <cell r="AV55">
            <v>7</v>
          </cell>
          <cell r="AW55">
            <v>64</v>
          </cell>
          <cell r="AX55">
            <v>1082</v>
          </cell>
          <cell r="AY55">
            <v>82514</v>
          </cell>
          <cell r="AZ55">
            <v>532</v>
          </cell>
          <cell r="BA55">
            <v>90157</v>
          </cell>
          <cell r="BD55">
            <v>466433</v>
          </cell>
          <cell r="BE55">
            <v>546775</v>
          </cell>
          <cell r="BH55">
            <v>108</v>
          </cell>
          <cell r="BI55">
            <v>37.15</v>
          </cell>
          <cell r="BL55">
            <v>724503</v>
          </cell>
          <cell r="BM55">
            <v>890759</v>
          </cell>
          <cell r="CI55">
            <v>433619</v>
          </cell>
          <cell r="CJ55">
            <v>186378</v>
          </cell>
          <cell r="CK55">
            <v>333105</v>
          </cell>
          <cell r="CN55">
            <v>351933</v>
          </cell>
          <cell r="CO55">
            <v>719298</v>
          </cell>
          <cell r="CR55">
            <v>10494</v>
          </cell>
          <cell r="CS55">
            <v>37647</v>
          </cell>
          <cell r="CT55">
            <v>20653</v>
          </cell>
          <cell r="CU55">
            <v>120529</v>
          </cell>
          <cell r="CV55">
            <v>61596</v>
          </cell>
          <cell r="CW55">
            <v>84655</v>
          </cell>
          <cell r="CX55">
            <v>125085</v>
          </cell>
          <cell r="CY55">
            <v>250652</v>
          </cell>
          <cell r="CZ55">
            <v>134</v>
          </cell>
          <cell r="DA55">
            <v>3152</v>
          </cell>
          <cell r="DB55">
            <v>701</v>
          </cell>
          <cell r="DC55">
            <v>15367</v>
          </cell>
          <cell r="DD55">
            <v>83</v>
          </cell>
          <cell r="DE55">
            <v>124</v>
          </cell>
          <cell r="DF55">
            <v>310</v>
          </cell>
          <cell r="DG55">
            <v>1180</v>
          </cell>
          <cell r="DH55">
            <v>219</v>
          </cell>
          <cell r="DI55">
            <v>1483</v>
          </cell>
          <cell r="DJ55">
            <v>275</v>
          </cell>
          <cell r="DK55">
            <v>1635.21</v>
          </cell>
          <cell r="DL55">
            <v>467</v>
          </cell>
          <cell r="DM55">
            <v>3977</v>
          </cell>
          <cell r="DN55">
            <v>3995</v>
          </cell>
          <cell r="DO55">
            <v>31405</v>
          </cell>
          <cell r="DP55">
            <v>72993</v>
          </cell>
          <cell r="DQ55">
            <v>131038</v>
          </cell>
          <cell r="DR55">
            <v>151019</v>
          </cell>
          <cell r="DS55">
            <v>420768.20999999996</v>
          </cell>
        </row>
        <row r="57">
          <cell r="C57">
            <v>367</v>
          </cell>
          <cell r="D57">
            <v>52</v>
          </cell>
          <cell r="E57">
            <v>60</v>
          </cell>
          <cell r="F57">
            <v>20</v>
          </cell>
          <cell r="G57">
            <v>499</v>
          </cell>
          <cell r="H57">
            <v>404984</v>
          </cell>
          <cell r="I57">
            <v>162903</v>
          </cell>
          <cell r="J57">
            <v>133428</v>
          </cell>
          <cell r="K57">
            <v>184178</v>
          </cell>
          <cell r="L57">
            <v>885493</v>
          </cell>
          <cell r="M57">
            <v>366484</v>
          </cell>
          <cell r="N57">
            <v>100118</v>
          </cell>
          <cell r="O57">
            <v>43291</v>
          </cell>
          <cell r="P57">
            <v>46423</v>
          </cell>
          <cell r="Q57">
            <v>556316</v>
          </cell>
          <cell r="R57">
            <v>90.493451593149359</v>
          </cell>
          <cell r="S57">
            <v>61.45865944764676</v>
          </cell>
          <cell r="T57">
            <v>32.445213898132323</v>
          </cell>
          <cell r="U57">
            <v>25.205507715362312</v>
          </cell>
          <cell r="V57">
            <v>62.825567226392529</v>
          </cell>
          <cell r="AN57">
            <v>90181</v>
          </cell>
          <cell r="AO57">
            <v>86531</v>
          </cell>
          <cell r="AP57">
            <v>978</v>
          </cell>
          <cell r="AQ57">
            <v>385</v>
          </cell>
          <cell r="AR57">
            <v>119356</v>
          </cell>
          <cell r="AS57">
            <v>118795</v>
          </cell>
          <cell r="AT57">
            <v>16</v>
          </cell>
          <cell r="AU57">
            <v>26</v>
          </cell>
          <cell r="AV57">
            <v>32</v>
          </cell>
          <cell r="AW57">
            <v>92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D57">
            <v>211377</v>
          </cell>
          <cell r="BE57">
            <v>199156</v>
          </cell>
          <cell r="BH57">
            <v>0</v>
          </cell>
          <cell r="BI57">
            <v>0</v>
          </cell>
          <cell r="BL57">
            <v>181369</v>
          </cell>
          <cell r="BM57">
            <v>126432</v>
          </cell>
          <cell r="CI57">
            <v>222310</v>
          </cell>
          <cell r="CJ57">
            <v>260341</v>
          </cell>
          <cell r="CK57">
            <v>122605</v>
          </cell>
          <cell r="CN57">
            <v>241930</v>
          </cell>
          <cell r="CO57">
            <v>214666</v>
          </cell>
          <cell r="CR57">
            <v>92</v>
          </cell>
          <cell r="CS57">
            <v>158</v>
          </cell>
          <cell r="CT57">
            <v>3618</v>
          </cell>
          <cell r="CU57">
            <v>7239</v>
          </cell>
          <cell r="CV57">
            <v>164</v>
          </cell>
          <cell r="CW57">
            <v>245</v>
          </cell>
          <cell r="CX57">
            <v>11988</v>
          </cell>
          <cell r="CY57">
            <v>22913</v>
          </cell>
          <cell r="CZ57">
            <v>0</v>
          </cell>
          <cell r="DA57">
            <v>0</v>
          </cell>
          <cell r="DB57">
            <v>78</v>
          </cell>
          <cell r="DC57">
            <v>911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8</v>
          </cell>
          <cell r="DM57">
            <v>12</v>
          </cell>
          <cell r="DN57">
            <v>155</v>
          </cell>
          <cell r="DO57">
            <v>117</v>
          </cell>
          <cell r="DP57">
            <v>264</v>
          </cell>
          <cell r="DQ57">
            <v>415</v>
          </cell>
          <cell r="DR57">
            <v>15839</v>
          </cell>
          <cell r="DS57">
            <v>31180</v>
          </cell>
        </row>
        <row r="58">
          <cell r="C58">
            <v>464</v>
          </cell>
          <cell r="D58">
            <v>90</v>
          </cell>
          <cell r="E58">
            <v>61</v>
          </cell>
          <cell r="F58">
            <v>0</v>
          </cell>
          <cell r="G58">
            <v>615</v>
          </cell>
          <cell r="H58">
            <v>566940</v>
          </cell>
          <cell r="I58">
            <v>288671</v>
          </cell>
          <cell r="J58">
            <v>388057</v>
          </cell>
          <cell r="K58">
            <v>0</v>
          </cell>
          <cell r="L58">
            <v>1243668</v>
          </cell>
          <cell r="M58">
            <v>631248</v>
          </cell>
          <cell r="N58">
            <v>155450</v>
          </cell>
          <cell r="O58">
            <v>109592</v>
          </cell>
          <cell r="P58">
            <v>0</v>
          </cell>
          <cell r="Q58">
            <v>896290</v>
          </cell>
          <cell r="R58">
            <v>111.34299925918087</v>
          </cell>
          <cell r="S58">
            <v>53.850230885679537</v>
          </cell>
          <cell r="T58">
            <v>28.241211986898833</v>
          </cell>
          <cell r="V58">
            <v>72.068269023565776</v>
          </cell>
          <cell r="AN58">
            <v>141796</v>
          </cell>
          <cell r="AO58">
            <v>91756</v>
          </cell>
          <cell r="AP58">
            <v>13468</v>
          </cell>
          <cell r="AQ58">
            <v>17962</v>
          </cell>
          <cell r="AR58">
            <v>154122</v>
          </cell>
          <cell r="AS58">
            <v>135299</v>
          </cell>
          <cell r="AT58">
            <v>127</v>
          </cell>
          <cell r="AU58">
            <v>357</v>
          </cell>
          <cell r="AV58">
            <v>934</v>
          </cell>
          <cell r="AW58">
            <v>1579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D58">
            <v>360737</v>
          </cell>
          <cell r="BE58">
            <v>213966</v>
          </cell>
          <cell r="BH58">
            <v>98</v>
          </cell>
          <cell r="BI58">
            <v>10</v>
          </cell>
          <cell r="BL58">
            <v>319816</v>
          </cell>
          <cell r="BM58">
            <v>329427</v>
          </cell>
          <cell r="CI58">
            <v>274688</v>
          </cell>
          <cell r="CJ58">
            <v>157240</v>
          </cell>
          <cell r="CK58">
            <v>234416</v>
          </cell>
          <cell r="CN58">
            <v>285188</v>
          </cell>
          <cell r="CO58">
            <v>292189</v>
          </cell>
          <cell r="CR58">
            <v>1639</v>
          </cell>
          <cell r="CS58">
            <v>4537</v>
          </cell>
          <cell r="CT58">
            <v>5620</v>
          </cell>
          <cell r="CU58">
            <v>8217</v>
          </cell>
          <cell r="CV58">
            <v>38315</v>
          </cell>
          <cell r="CW58">
            <v>37525</v>
          </cell>
          <cell r="CX58">
            <v>77926</v>
          </cell>
          <cell r="CY58">
            <v>60421</v>
          </cell>
          <cell r="CZ58">
            <v>593</v>
          </cell>
          <cell r="DA58">
            <v>582</v>
          </cell>
          <cell r="DB58">
            <v>8347</v>
          </cell>
          <cell r="DC58">
            <v>6715</v>
          </cell>
          <cell r="DD58">
            <v>264</v>
          </cell>
          <cell r="DE58">
            <v>269</v>
          </cell>
          <cell r="DF58">
            <v>8389</v>
          </cell>
          <cell r="DG58">
            <v>5356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947</v>
          </cell>
          <cell r="DM58">
            <v>935</v>
          </cell>
          <cell r="DN58">
            <v>603</v>
          </cell>
          <cell r="DO58">
            <v>493</v>
          </cell>
          <cell r="DP58">
            <v>41758</v>
          </cell>
          <cell r="DQ58">
            <v>43848</v>
          </cell>
          <cell r="DR58">
            <v>100885</v>
          </cell>
          <cell r="DS58">
            <v>81202</v>
          </cell>
        </row>
        <row r="59">
          <cell r="C59">
            <v>488</v>
          </cell>
          <cell r="D59">
            <v>87</v>
          </cell>
          <cell r="E59">
            <v>73</v>
          </cell>
          <cell r="F59">
            <v>0</v>
          </cell>
          <cell r="G59">
            <v>648</v>
          </cell>
          <cell r="H59">
            <v>533633</v>
          </cell>
          <cell r="I59">
            <v>320239</v>
          </cell>
          <cell r="J59">
            <v>578493</v>
          </cell>
          <cell r="K59">
            <v>0</v>
          </cell>
          <cell r="L59">
            <v>1432365</v>
          </cell>
          <cell r="M59">
            <v>697657</v>
          </cell>
          <cell r="N59">
            <v>249029</v>
          </cell>
          <cell r="O59">
            <v>208219</v>
          </cell>
          <cell r="P59">
            <v>0</v>
          </cell>
          <cell r="Q59">
            <v>1154905</v>
          </cell>
          <cell r="R59">
            <v>130.73722951916392</v>
          </cell>
          <cell r="S59">
            <v>77.763482898710024</v>
          </cell>
          <cell r="T59">
            <v>35.993348234118649</v>
          </cell>
          <cell r="V59">
            <v>80.62923905568762</v>
          </cell>
          <cell r="AN59">
            <v>64312</v>
          </cell>
          <cell r="AO59">
            <v>45726</v>
          </cell>
          <cell r="AP59">
            <v>101687</v>
          </cell>
          <cell r="AQ59">
            <v>74505</v>
          </cell>
          <cell r="AR59">
            <v>255663</v>
          </cell>
          <cell r="AS59">
            <v>209917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D59">
            <v>642499</v>
          </cell>
          <cell r="BE59">
            <v>474397</v>
          </cell>
          <cell r="BH59">
            <v>89</v>
          </cell>
          <cell r="BI59">
            <v>19</v>
          </cell>
          <cell r="BL59">
            <v>854350</v>
          </cell>
          <cell r="BM59">
            <v>646796</v>
          </cell>
          <cell r="CI59">
            <v>374632</v>
          </cell>
          <cell r="CJ59">
            <v>143382</v>
          </cell>
          <cell r="CK59">
            <v>139178</v>
          </cell>
          <cell r="CN59">
            <v>229281</v>
          </cell>
          <cell r="CO59">
            <v>226528</v>
          </cell>
          <cell r="CR59">
            <v>313</v>
          </cell>
          <cell r="CS59">
            <v>322</v>
          </cell>
          <cell r="CT59">
            <v>872</v>
          </cell>
          <cell r="CU59">
            <v>1403</v>
          </cell>
          <cell r="CV59">
            <v>12923</v>
          </cell>
          <cell r="CW59">
            <v>9829</v>
          </cell>
          <cell r="CX59">
            <v>29436</v>
          </cell>
          <cell r="CY59">
            <v>27645</v>
          </cell>
          <cell r="CZ59">
            <v>0</v>
          </cell>
          <cell r="DA59">
            <v>0</v>
          </cell>
          <cell r="DB59">
            <v>6</v>
          </cell>
          <cell r="DC59">
            <v>33</v>
          </cell>
          <cell r="DD59">
            <v>27</v>
          </cell>
          <cell r="DE59">
            <v>20</v>
          </cell>
          <cell r="DF59">
            <v>69</v>
          </cell>
          <cell r="DG59">
            <v>77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117</v>
          </cell>
          <cell r="DM59">
            <v>166</v>
          </cell>
          <cell r="DN59">
            <v>194</v>
          </cell>
          <cell r="DO59">
            <v>346</v>
          </cell>
          <cell r="DP59">
            <v>13380</v>
          </cell>
          <cell r="DQ59">
            <v>10337</v>
          </cell>
          <cell r="DR59">
            <v>30577</v>
          </cell>
          <cell r="DS59">
            <v>29504</v>
          </cell>
        </row>
        <row r="60">
          <cell r="C60">
            <v>1319</v>
          </cell>
          <cell r="D60">
            <v>229</v>
          </cell>
          <cell r="E60">
            <v>194</v>
          </cell>
          <cell r="F60">
            <v>20</v>
          </cell>
          <cell r="G60">
            <v>1762</v>
          </cell>
          <cell r="H60">
            <v>1505557</v>
          </cell>
          <cell r="I60">
            <v>771813</v>
          </cell>
          <cell r="J60">
            <v>1099978</v>
          </cell>
          <cell r="K60">
            <v>184178</v>
          </cell>
          <cell r="L60">
            <v>3561526</v>
          </cell>
          <cell r="M60">
            <v>1695389</v>
          </cell>
          <cell r="N60">
            <v>504597</v>
          </cell>
          <cell r="O60">
            <v>361102</v>
          </cell>
          <cell r="P60">
            <v>46423</v>
          </cell>
          <cell r="Q60">
            <v>2607511</v>
          </cell>
          <cell r="R60">
            <v>112.60875543071435</v>
          </cell>
          <cell r="S60">
            <v>65.378142114735056</v>
          </cell>
          <cell r="T60">
            <v>32.828111107676698</v>
          </cell>
          <cell r="U60">
            <v>25.205507715362312</v>
          </cell>
          <cell r="V60">
            <v>73.213308003367089</v>
          </cell>
          <cell r="AN60">
            <v>296289</v>
          </cell>
          <cell r="AO60">
            <v>224013</v>
          </cell>
          <cell r="AP60">
            <v>116133</v>
          </cell>
          <cell r="AQ60">
            <v>92852</v>
          </cell>
          <cell r="AR60">
            <v>529141</v>
          </cell>
          <cell r="AS60">
            <v>464011</v>
          </cell>
          <cell r="AT60">
            <v>143</v>
          </cell>
          <cell r="AU60">
            <v>383</v>
          </cell>
          <cell r="AV60">
            <v>966</v>
          </cell>
          <cell r="AW60">
            <v>1671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D60">
            <v>1214613</v>
          </cell>
          <cell r="BE60">
            <v>887519</v>
          </cell>
          <cell r="BH60">
            <v>187</v>
          </cell>
          <cell r="BI60">
            <v>29</v>
          </cell>
          <cell r="BL60">
            <v>1355535</v>
          </cell>
          <cell r="BM60">
            <v>1102655</v>
          </cell>
          <cell r="CI60">
            <v>871630</v>
          </cell>
          <cell r="CJ60">
            <v>560963</v>
          </cell>
          <cell r="CK60">
            <v>496199</v>
          </cell>
          <cell r="CN60">
            <v>756399</v>
          </cell>
          <cell r="CO60">
            <v>733383</v>
          </cell>
          <cell r="CR60">
            <v>2044</v>
          </cell>
          <cell r="CS60">
            <v>5017</v>
          </cell>
          <cell r="CT60">
            <v>10110</v>
          </cell>
          <cell r="CU60">
            <v>16859</v>
          </cell>
          <cell r="CV60">
            <v>51402</v>
          </cell>
          <cell r="CW60">
            <v>47599</v>
          </cell>
          <cell r="CX60">
            <v>119350</v>
          </cell>
          <cell r="CY60">
            <v>110979</v>
          </cell>
          <cell r="CZ60">
            <v>593</v>
          </cell>
          <cell r="DA60">
            <v>582</v>
          </cell>
          <cell r="DB60">
            <v>8431</v>
          </cell>
          <cell r="DC60">
            <v>7659</v>
          </cell>
          <cell r="DD60">
            <v>291</v>
          </cell>
          <cell r="DE60">
            <v>289</v>
          </cell>
          <cell r="DF60">
            <v>8458</v>
          </cell>
          <cell r="DG60">
            <v>5433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1072</v>
          </cell>
          <cell r="DM60">
            <v>1113</v>
          </cell>
          <cell r="DN60">
            <v>952</v>
          </cell>
          <cell r="DO60">
            <v>956</v>
          </cell>
          <cell r="DP60">
            <v>55402</v>
          </cell>
          <cell r="DQ60">
            <v>54600</v>
          </cell>
          <cell r="DR60">
            <v>147301</v>
          </cell>
          <cell r="DS60">
            <v>141886</v>
          </cell>
        </row>
        <row r="62">
          <cell r="C62">
            <v>3602</v>
          </cell>
          <cell r="D62">
            <v>2155</v>
          </cell>
          <cell r="E62">
            <v>1954</v>
          </cell>
          <cell r="F62">
            <v>2131</v>
          </cell>
          <cell r="G62">
            <v>9842</v>
          </cell>
          <cell r="H62">
            <v>6429948</v>
          </cell>
          <cell r="I62">
            <v>8739907</v>
          </cell>
          <cell r="J62">
            <v>15782166</v>
          </cell>
          <cell r="K62">
            <v>43303017</v>
          </cell>
          <cell r="L62">
            <v>74255038</v>
          </cell>
          <cell r="M62">
            <v>5878233</v>
          </cell>
          <cell r="N62">
            <v>6256290</v>
          </cell>
          <cell r="O62">
            <v>9080341</v>
          </cell>
          <cell r="P62">
            <v>29972391</v>
          </cell>
          <cell r="Q62">
            <v>51187255</v>
          </cell>
          <cell r="R62">
            <v>91.419604015460152</v>
          </cell>
          <cell r="S62">
            <v>71.583027142050824</v>
          </cell>
          <cell r="T62">
            <v>57.535454892566705</v>
          </cell>
          <cell r="U62">
            <v>69.215479835966164</v>
          </cell>
          <cell r="V62">
            <v>68.934386647273683</v>
          </cell>
          <cell r="AN62">
            <v>867525</v>
          </cell>
          <cell r="AO62">
            <v>1095545</v>
          </cell>
          <cell r="AP62">
            <v>1009480</v>
          </cell>
          <cell r="AQ62">
            <v>2076979</v>
          </cell>
          <cell r="AR62">
            <v>3214467</v>
          </cell>
          <cell r="AS62">
            <v>6192060</v>
          </cell>
          <cell r="AT62">
            <v>1049</v>
          </cell>
          <cell r="AU62">
            <v>2941</v>
          </cell>
          <cell r="AV62">
            <v>15427</v>
          </cell>
          <cell r="AW62">
            <v>90279</v>
          </cell>
          <cell r="AX62">
            <v>2168</v>
          </cell>
          <cell r="AY62">
            <v>308135</v>
          </cell>
          <cell r="AZ62">
            <v>2466</v>
          </cell>
          <cell r="BA62">
            <v>319021</v>
          </cell>
          <cell r="BD62">
            <v>4360441</v>
          </cell>
          <cell r="BE62">
            <v>5040901</v>
          </cell>
          <cell r="BH62">
            <v>41734</v>
          </cell>
          <cell r="BI62">
            <v>7316.15</v>
          </cell>
          <cell r="BL62">
            <v>4621427</v>
          </cell>
          <cell r="BM62">
            <v>6144288</v>
          </cell>
          <cell r="CI62">
            <v>3756126</v>
          </cell>
          <cell r="CJ62">
            <v>1338766</v>
          </cell>
          <cell r="CK62">
            <v>1861757</v>
          </cell>
          <cell r="CN62">
            <v>2911474</v>
          </cell>
          <cell r="CO62">
            <v>4078774</v>
          </cell>
          <cell r="CR62">
            <v>33263</v>
          </cell>
          <cell r="CS62">
            <v>103257</v>
          </cell>
          <cell r="CT62">
            <v>184309</v>
          </cell>
          <cell r="CU62">
            <v>581029</v>
          </cell>
          <cell r="CV62">
            <v>201869</v>
          </cell>
          <cell r="CW62">
            <v>351375</v>
          </cell>
          <cell r="CX62">
            <v>821642</v>
          </cell>
          <cell r="CY62">
            <v>1805610</v>
          </cell>
          <cell r="CZ62">
            <v>5553</v>
          </cell>
          <cell r="DA62">
            <v>17761</v>
          </cell>
          <cell r="DB62">
            <v>30050</v>
          </cell>
          <cell r="DC62">
            <v>86532</v>
          </cell>
          <cell r="DD62">
            <v>1969</v>
          </cell>
          <cell r="DE62">
            <v>4858</v>
          </cell>
          <cell r="DF62">
            <v>82853</v>
          </cell>
          <cell r="DG62">
            <v>61235</v>
          </cell>
          <cell r="DH62">
            <v>333</v>
          </cell>
          <cell r="DI62">
            <v>2794</v>
          </cell>
          <cell r="DJ62">
            <v>456</v>
          </cell>
          <cell r="DK62">
            <v>7464.21</v>
          </cell>
          <cell r="DL62">
            <v>3873</v>
          </cell>
          <cell r="DM62">
            <v>19231</v>
          </cell>
          <cell r="DN62">
            <v>16914</v>
          </cell>
          <cell r="DO62">
            <v>85498</v>
          </cell>
          <cell r="DP62">
            <v>246860</v>
          </cell>
          <cell r="DQ62">
            <v>499276</v>
          </cell>
          <cell r="DR62">
            <v>1136224</v>
          </cell>
          <cell r="DS62">
            <v>2627368.21</v>
          </cell>
        </row>
        <row r="64">
          <cell r="C64">
            <v>2283</v>
          </cell>
          <cell r="D64">
            <v>1926</v>
          </cell>
          <cell r="E64">
            <v>1760</v>
          </cell>
          <cell r="F64">
            <v>2111</v>
          </cell>
          <cell r="G64">
            <v>8080</v>
          </cell>
          <cell r="H64">
            <v>4924391</v>
          </cell>
          <cell r="I64">
            <v>7968094</v>
          </cell>
          <cell r="J64">
            <v>14682188</v>
          </cell>
          <cell r="K64">
            <v>43118839</v>
          </cell>
          <cell r="L64">
            <v>70693512</v>
          </cell>
          <cell r="M64">
            <v>4182844</v>
          </cell>
          <cell r="N64">
            <v>5751693</v>
          </cell>
          <cell r="O64">
            <v>8719239</v>
          </cell>
          <cell r="P64">
            <v>29925968</v>
          </cell>
          <cell r="Q64">
            <v>48579744</v>
          </cell>
          <cell r="R64">
            <v>84.941346046648206</v>
          </cell>
          <cell r="S64">
            <v>72.18405053956441</v>
          </cell>
          <cell r="T64">
            <v>59.386509694604108</v>
          </cell>
          <cell r="U64">
            <v>69.403464225926854</v>
          </cell>
          <cell r="V64">
            <v>68.718815384359459</v>
          </cell>
          <cell r="AN64">
            <v>571236</v>
          </cell>
          <cell r="AO64">
            <v>871532</v>
          </cell>
          <cell r="AP64">
            <v>893347</v>
          </cell>
          <cell r="AQ64">
            <v>1984127</v>
          </cell>
          <cell r="AR64">
            <v>2685326</v>
          </cell>
          <cell r="AS64">
            <v>5728049</v>
          </cell>
          <cell r="AT64">
            <v>906</v>
          </cell>
          <cell r="AU64">
            <v>2558</v>
          </cell>
          <cell r="AV64">
            <v>14461</v>
          </cell>
          <cell r="AW64">
            <v>88608</v>
          </cell>
          <cell r="AX64">
            <v>2168</v>
          </cell>
          <cell r="AY64">
            <v>308135</v>
          </cell>
          <cell r="AZ64">
            <v>2466</v>
          </cell>
          <cell r="BA64">
            <v>319021</v>
          </cell>
          <cell r="BD64">
            <v>3145828</v>
          </cell>
          <cell r="BE64">
            <v>4153382</v>
          </cell>
          <cell r="BH64">
            <v>41547</v>
          </cell>
          <cell r="BI64">
            <v>7287.15</v>
          </cell>
          <cell r="BL64">
            <v>3265892</v>
          </cell>
          <cell r="BM64">
            <v>5041633</v>
          </cell>
          <cell r="CI64">
            <v>2884496</v>
          </cell>
          <cell r="CJ64">
            <v>777803</v>
          </cell>
          <cell r="CK64">
            <v>1365558</v>
          </cell>
          <cell r="CN64">
            <v>2155075</v>
          </cell>
          <cell r="CO64">
            <v>3345391</v>
          </cell>
          <cell r="CR64">
            <v>31219</v>
          </cell>
          <cell r="CS64">
            <v>98240</v>
          </cell>
          <cell r="CT64">
            <v>174199</v>
          </cell>
          <cell r="CU64">
            <v>564170</v>
          </cell>
          <cell r="CV64">
            <v>150467</v>
          </cell>
          <cell r="CW64">
            <v>303776</v>
          </cell>
          <cell r="CX64">
            <v>702292</v>
          </cell>
          <cell r="CY64">
            <v>1694631</v>
          </cell>
          <cell r="CZ64">
            <v>4960</v>
          </cell>
          <cell r="DA64">
            <v>17179</v>
          </cell>
          <cell r="DB64">
            <v>21619</v>
          </cell>
          <cell r="DC64">
            <v>78873</v>
          </cell>
          <cell r="DD64">
            <v>1678</v>
          </cell>
          <cell r="DE64">
            <v>4569</v>
          </cell>
          <cell r="DF64">
            <v>74395</v>
          </cell>
          <cell r="DG64">
            <v>55802</v>
          </cell>
          <cell r="DH64">
            <v>333</v>
          </cell>
          <cell r="DI64">
            <v>2794</v>
          </cell>
          <cell r="DJ64">
            <v>456</v>
          </cell>
          <cell r="DK64">
            <v>7464.21</v>
          </cell>
          <cell r="DL64">
            <v>2801</v>
          </cell>
          <cell r="DM64">
            <v>18118</v>
          </cell>
          <cell r="DN64">
            <v>15962</v>
          </cell>
          <cell r="DO64">
            <v>84542</v>
          </cell>
          <cell r="DP64">
            <v>191458</v>
          </cell>
          <cell r="DQ64">
            <v>444676</v>
          </cell>
          <cell r="DR64">
            <v>988923</v>
          </cell>
          <cell r="DS64">
            <v>2485482.21</v>
          </cell>
        </row>
        <row r="67">
          <cell r="C67">
            <v>0</v>
          </cell>
          <cell r="D67">
            <v>177</v>
          </cell>
          <cell r="E67">
            <v>26</v>
          </cell>
          <cell r="F67">
            <v>0</v>
          </cell>
          <cell r="G67">
            <v>203</v>
          </cell>
          <cell r="H67">
            <v>0</v>
          </cell>
          <cell r="I67">
            <v>0</v>
          </cell>
          <cell r="J67">
            <v>20822</v>
          </cell>
          <cell r="K67">
            <v>0</v>
          </cell>
          <cell r="L67">
            <v>20822</v>
          </cell>
          <cell r="M67">
            <v>0</v>
          </cell>
          <cell r="N67">
            <v>169724</v>
          </cell>
          <cell r="O67">
            <v>509</v>
          </cell>
          <cell r="P67">
            <v>0</v>
          </cell>
          <cell r="Q67">
            <v>170233</v>
          </cell>
          <cell r="T67">
            <v>2.4445298242243783</v>
          </cell>
          <cell r="V67">
            <v>817.56315435596957</v>
          </cell>
          <cell r="AN67">
            <v>21371</v>
          </cell>
          <cell r="AO67">
            <v>11079</v>
          </cell>
          <cell r="AP67">
            <v>2540</v>
          </cell>
          <cell r="AQ67">
            <v>3011</v>
          </cell>
          <cell r="AR67">
            <v>34570</v>
          </cell>
          <cell r="AS67">
            <v>21595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D67">
            <v>227952</v>
          </cell>
          <cell r="BE67">
            <v>19608</v>
          </cell>
          <cell r="BH67">
            <v>0</v>
          </cell>
          <cell r="BI67">
            <v>0</v>
          </cell>
          <cell r="BL67">
            <v>12307</v>
          </cell>
          <cell r="BM67">
            <v>13119</v>
          </cell>
          <cell r="CI67">
            <v>15979</v>
          </cell>
          <cell r="CJ67">
            <v>50</v>
          </cell>
          <cell r="CK67">
            <v>93</v>
          </cell>
          <cell r="CN67">
            <v>1104</v>
          </cell>
          <cell r="CO67">
            <v>2382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317</v>
          </cell>
          <cell r="CW67">
            <v>338</v>
          </cell>
          <cell r="CX67">
            <v>10741</v>
          </cell>
          <cell r="CY67">
            <v>5509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317</v>
          </cell>
          <cell r="DQ67">
            <v>338</v>
          </cell>
          <cell r="DR67">
            <v>10741</v>
          </cell>
          <cell r="DS67">
            <v>5509</v>
          </cell>
        </row>
        <row r="68">
          <cell r="C68">
            <v>321</v>
          </cell>
          <cell r="D68">
            <v>170</v>
          </cell>
          <cell r="E68">
            <v>161</v>
          </cell>
          <cell r="F68">
            <v>48</v>
          </cell>
          <cell r="G68">
            <v>700</v>
          </cell>
          <cell r="H68">
            <v>570620</v>
          </cell>
          <cell r="I68">
            <v>518745</v>
          </cell>
          <cell r="J68">
            <v>440934</v>
          </cell>
          <cell r="K68">
            <v>1063429</v>
          </cell>
          <cell r="L68">
            <v>2593728</v>
          </cell>
          <cell r="M68">
            <v>1052371</v>
          </cell>
          <cell r="N68">
            <v>932100</v>
          </cell>
          <cell r="O68">
            <v>601355</v>
          </cell>
          <cell r="P68">
            <v>420950</v>
          </cell>
          <cell r="Q68">
            <v>3006776</v>
          </cell>
          <cell r="R68">
            <v>184.42588763099786</v>
          </cell>
          <cell r="S68">
            <v>179.68365960153832</v>
          </cell>
          <cell r="T68">
            <v>136.38208892940892</v>
          </cell>
          <cell r="U68">
            <v>39.584212956389194</v>
          </cell>
          <cell r="V68">
            <v>115.92487724233227</v>
          </cell>
          <cell r="AN68">
            <v>380637</v>
          </cell>
          <cell r="AO68">
            <v>176530</v>
          </cell>
          <cell r="AP68">
            <v>165715</v>
          </cell>
          <cell r="AQ68">
            <v>89405</v>
          </cell>
          <cell r="AR68">
            <v>325037</v>
          </cell>
          <cell r="AS68">
            <v>191064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D68">
            <v>1643898</v>
          </cell>
          <cell r="BE68">
            <v>727980</v>
          </cell>
          <cell r="BH68">
            <v>0</v>
          </cell>
          <cell r="BI68">
            <v>0</v>
          </cell>
          <cell r="BL68">
            <v>2024535</v>
          </cell>
          <cell r="BM68">
            <v>904510</v>
          </cell>
          <cell r="CI68">
            <v>1092122</v>
          </cell>
          <cell r="CJ68">
            <v>1208040</v>
          </cell>
          <cell r="CK68">
            <v>637277</v>
          </cell>
          <cell r="CN68">
            <v>2312772</v>
          </cell>
          <cell r="CO68">
            <v>1052877</v>
          </cell>
          <cell r="CR68">
            <v>33625</v>
          </cell>
          <cell r="CS68">
            <v>17579</v>
          </cell>
          <cell r="CT68">
            <v>60900</v>
          </cell>
          <cell r="CU68">
            <v>35379</v>
          </cell>
          <cell r="CV68">
            <v>38049</v>
          </cell>
          <cell r="CW68">
            <v>19893</v>
          </cell>
          <cell r="CX68">
            <v>68914</v>
          </cell>
          <cell r="CY68">
            <v>40034</v>
          </cell>
          <cell r="CZ68">
            <v>4424</v>
          </cell>
          <cell r="DA68">
            <v>7112</v>
          </cell>
          <cell r="DB68">
            <v>8011</v>
          </cell>
          <cell r="DC68">
            <v>4656</v>
          </cell>
          <cell r="DD68">
            <v>1771</v>
          </cell>
          <cell r="DE68">
            <v>925</v>
          </cell>
          <cell r="DF68">
            <v>17559</v>
          </cell>
          <cell r="DG68">
            <v>10040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10618</v>
          </cell>
          <cell r="DM68">
            <v>5553</v>
          </cell>
          <cell r="DN68">
            <v>4881</v>
          </cell>
          <cell r="DO68">
            <v>2995</v>
          </cell>
          <cell r="DP68">
            <v>88487</v>
          </cell>
          <cell r="DQ68">
            <v>51062</v>
          </cell>
          <cell r="DR68">
            <v>160265</v>
          </cell>
          <cell r="DS68">
            <v>93104</v>
          </cell>
        </row>
        <row r="69">
          <cell r="C69">
            <v>0</v>
          </cell>
          <cell r="D69">
            <v>4</v>
          </cell>
          <cell r="E69">
            <v>21</v>
          </cell>
          <cell r="F69">
            <v>13</v>
          </cell>
          <cell r="G69">
            <v>38</v>
          </cell>
          <cell r="H69">
            <v>0</v>
          </cell>
          <cell r="I69">
            <v>1989</v>
          </cell>
          <cell r="J69">
            <v>17047</v>
          </cell>
          <cell r="K69">
            <v>13189</v>
          </cell>
          <cell r="L69">
            <v>32225</v>
          </cell>
          <cell r="M69">
            <v>0</v>
          </cell>
          <cell r="N69">
            <v>392</v>
          </cell>
          <cell r="O69">
            <v>7522</v>
          </cell>
          <cell r="P69">
            <v>9144</v>
          </cell>
          <cell r="Q69">
            <v>17058</v>
          </cell>
          <cell r="U69">
            <v>69.33050269163698</v>
          </cell>
          <cell r="V69">
            <v>52.934057408844062</v>
          </cell>
          <cell r="AN69">
            <v>0</v>
          </cell>
          <cell r="AO69">
            <v>0</v>
          </cell>
          <cell r="BD69">
            <v>0</v>
          </cell>
          <cell r="BE69">
            <v>0</v>
          </cell>
          <cell r="BH69">
            <v>0</v>
          </cell>
          <cell r="BI69">
            <v>0</v>
          </cell>
          <cell r="BL69">
            <v>0</v>
          </cell>
          <cell r="BM69">
            <v>0</v>
          </cell>
          <cell r="CI69">
            <v>26607</v>
          </cell>
          <cell r="CJ69">
            <v>0</v>
          </cell>
          <cell r="CK69">
            <v>0</v>
          </cell>
          <cell r="CN69">
            <v>0</v>
          </cell>
          <cell r="CO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</row>
        <row r="70">
          <cell r="C70">
            <v>321</v>
          </cell>
          <cell r="D70">
            <v>351</v>
          </cell>
          <cell r="E70">
            <v>208</v>
          </cell>
          <cell r="F70">
            <v>61</v>
          </cell>
          <cell r="G70">
            <v>941</v>
          </cell>
          <cell r="H70">
            <v>570620</v>
          </cell>
          <cell r="I70">
            <v>520734</v>
          </cell>
          <cell r="J70">
            <v>478803</v>
          </cell>
          <cell r="K70">
            <v>1076618</v>
          </cell>
          <cell r="L70">
            <v>2646775</v>
          </cell>
          <cell r="M70">
            <v>1052371</v>
          </cell>
          <cell r="N70">
            <v>1102216</v>
          </cell>
          <cell r="O70">
            <v>609386</v>
          </cell>
          <cell r="P70">
            <v>430094</v>
          </cell>
          <cell r="Q70">
            <v>3194067</v>
          </cell>
          <cell r="R70">
            <v>184.42588763099786</v>
          </cell>
          <cell r="S70">
            <v>211.6658409091782</v>
          </cell>
          <cell r="T70">
            <v>127.27280321969579</v>
          </cell>
          <cell r="U70">
            <v>39.948616872465443</v>
          </cell>
          <cell r="V70">
            <v>120.67769266371337</v>
          </cell>
          <cell r="AN70">
            <v>402008</v>
          </cell>
          <cell r="AO70">
            <v>187609</v>
          </cell>
          <cell r="AP70">
            <v>168255</v>
          </cell>
          <cell r="AQ70">
            <v>92416</v>
          </cell>
          <cell r="AR70">
            <v>359607</v>
          </cell>
          <cell r="AS70">
            <v>212659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D70">
            <v>1871850</v>
          </cell>
          <cell r="BE70">
            <v>747588</v>
          </cell>
          <cell r="BH70">
            <v>0</v>
          </cell>
          <cell r="BI70">
            <v>0</v>
          </cell>
          <cell r="BL70">
            <v>2036842</v>
          </cell>
          <cell r="BM70">
            <v>917629</v>
          </cell>
          <cell r="CI70">
            <v>1134708</v>
          </cell>
          <cell r="CJ70">
            <v>1208090</v>
          </cell>
          <cell r="CK70">
            <v>637370</v>
          </cell>
          <cell r="CN70">
            <v>2313876</v>
          </cell>
          <cell r="CO70">
            <v>1055259</v>
          </cell>
          <cell r="CR70">
            <v>33625</v>
          </cell>
          <cell r="CS70">
            <v>17579</v>
          </cell>
          <cell r="CT70">
            <v>60900</v>
          </cell>
          <cell r="CU70">
            <v>35379</v>
          </cell>
          <cell r="CV70">
            <v>38366</v>
          </cell>
          <cell r="CW70">
            <v>20231</v>
          </cell>
          <cell r="CX70">
            <v>79655</v>
          </cell>
          <cell r="CY70">
            <v>45543</v>
          </cell>
          <cell r="CZ70">
            <v>4424</v>
          </cell>
          <cell r="DA70">
            <v>7112</v>
          </cell>
          <cell r="DB70">
            <v>8011</v>
          </cell>
          <cell r="DC70">
            <v>4656</v>
          </cell>
          <cell r="DD70">
            <v>1771</v>
          </cell>
          <cell r="DE70">
            <v>925</v>
          </cell>
          <cell r="DF70">
            <v>17559</v>
          </cell>
          <cell r="DG70">
            <v>10040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10618</v>
          </cell>
          <cell r="DM70">
            <v>5553</v>
          </cell>
          <cell r="DN70">
            <v>4881</v>
          </cell>
          <cell r="DO70">
            <v>2995</v>
          </cell>
          <cell r="DP70">
            <v>88804</v>
          </cell>
          <cell r="DQ70">
            <v>51400</v>
          </cell>
          <cell r="DR70">
            <v>171006</v>
          </cell>
          <cell r="DS70">
            <v>98613</v>
          </cell>
        </row>
        <row r="71">
          <cell r="C71">
            <v>0</v>
          </cell>
          <cell r="D71">
            <v>0</v>
          </cell>
          <cell r="E71">
            <v>29</v>
          </cell>
          <cell r="F71">
            <v>3</v>
          </cell>
          <cell r="G71">
            <v>32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153197</v>
          </cell>
          <cell r="P71">
            <v>29429</v>
          </cell>
          <cell r="Q71">
            <v>182626</v>
          </cell>
          <cell r="AN71">
            <v>1455</v>
          </cell>
          <cell r="AO71">
            <v>41430</v>
          </cell>
          <cell r="AP71">
            <v>375</v>
          </cell>
          <cell r="AQ71">
            <v>14116</v>
          </cell>
          <cell r="AR71">
            <v>2675</v>
          </cell>
          <cell r="AS71">
            <v>61845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D71">
            <v>0</v>
          </cell>
          <cell r="BE71">
            <v>0</v>
          </cell>
          <cell r="BH71">
            <v>0</v>
          </cell>
          <cell r="BI71">
            <v>0</v>
          </cell>
          <cell r="BL71">
            <v>0</v>
          </cell>
          <cell r="BM71">
            <v>0</v>
          </cell>
          <cell r="CI71">
            <v>0</v>
          </cell>
          <cell r="CJ71">
            <v>0</v>
          </cell>
          <cell r="CK71">
            <v>0</v>
          </cell>
          <cell r="CN71">
            <v>0</v>
          </cell>
          <cell r="CO71">
            <v>0</v>
          </cell>
          <cell r="CR71">
            <v>14</v>
          </cell>
          <cell r="CS71">
            <v>1277</v>
          </cell>
          <cell r="CT71">
            <v>73</v>
          </cell>
          <cell r="CU71">
            <v>1879</v>
          </cell>
          <cell r="CV71">
            <v>73</v>
          </cell>
          <cell r="CW71">
            <v>3500</v>
          </cell>
          <cell r="CX71">
            <v>478</v>
          </cell>
          <cell r="CY71">
            <v>13160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1</v>
          </cell>
          <cell r="DG71">
            <v>45</v>
          </cell>
          <cell r="DH71">
            <v>0</v>
          </cell>
          <cell r="DI71">
            <v>0</v>
          </cell>
          <cell r="DJ71">
            <v>4</v>
          </cell>
          <cell r="DK71">
            <v>69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87</v>
          </cell>
          <cell r="DQ71">
            <v>4777</v>
          </cell>
          <cell r="DR71">
            <v>556</v>
          </cell>
          <cell r="DS71">
            <v>15153</v>
          </cell>
        </row>
        <row r="72">
          <cell r="C72">
            <v>0</v>
          </cell>
          <cell r="D72">
            <v>0</v>
          </cell>
          <cell r="E72">
            <v>29</v>
          </cell>
          <cell r="F72">
            <v>3</v>
          </cell>
          <cell r="G72">
            <v>32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153197</v>
          </cell>
          <cell r="P72">
            <v>29429</v>
          </cell>
          <cell r="Q72">
            <v>182626</v>
          </cell>
          <cell r="AN72">
            <v>1455</v>
          </cell>
          <cell r="AO72">
            <v>41430</v>
          </cell>
          <cell r="AP72">
            <v>375</v>
          </cell>
          <cell r="AQ72">
            <v>14116</v>
          </cell>
          <cell r="AR72">
            <v>2675</v>
          </cell>
          <cell r="AS72">
            <v>61845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D72">
            <v>0</v>
          </cell>
          <cell r="BE72">
            <v>0</v>
          </cell>
          <cell r="BH72">
            <v>0</v>
          </cell>
          <cell r="BI72">
            <v>0</v>
          </cell>
          <cell r="BL72">
            <v>0</v>
          </cell>
          <cell r="BM72">
            <v>0</v>
          </cell>
          <cell r="CI72">
            <v>0</v>
          </cell>
          <cell r="CJ72">
            <v>0</v>
          </cell>
          <cell r="CK72">
            <v>0</v>
          </cell>
          <cell r="CN72">
            <v>0</v>
          </cell>
          <cell r="CO72">
            <v>0</v>
          </cell>
          <cell r="CR72">
            <v>14</v>
          </cell>
          <cell r="CS72">
            <v>1277</v>
          </cell>
          <cell r="CT72">
            <v>73</v>
          </cell>
          <cell r="CU72">
            <v>1879</v>
          </cell>
          <cell r="CV72">
            <v>73</v>
          </cell>
          <cell r="CW72">
            <v>3500</v>
          </cell>
          <cell r="CX72">
            <v>478</v>
          </cell>
          <cell r="CY72">
            <v>13160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1</v>
          </cell>
          <cell r="DG72">
            <v>45</v>
          </cell>
          <cell r="DH72">
            <v>0</v>
          </cell>
          <cell r="DI72">
            <v>0</v>
          </cell>
          <cell r="DJ72">
            <v>4</v>
          </cell>
          <cell r="DK72">
            <v>69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87</v>
          </cell>
          <cell r="DQ72">
            <v>4777</v>
          </cell>
          <cell r="DR72">
            <v>556</v>
          </cell>
          <cell r="DS72">
            <v>15153</v>
          </cell>
        </row>
        <row r="73">
          <cell r="C73">
            <v>3923</v>
          </cell>
          <cell r="D73">
            <v>2506</v>
          </cell>
          <cell r="E73">
            <v>2191</v>
          </cell>
          <cell r="F73">
            <v>2195</v>
          </cell>
          <cell r="G73">
            <v>10815</v>
          </cell>
          <cell r="H73">
            <v>7000568</v>
          </cell>
          <cell r="I73">
            <v>9260641</v>
          </cell>
          <cell r="J73">
            <v>16260969</v>
          </cell>
          <cell r="K73">
            <v>44379635</v>
          </cell>
          <cell r="L73">
            <v>76901813</v>
          </cell>
          <cell r="M73">
            <v>6930604</v>
          </cell>
          <cell r="N73">
            <v>7358506</v>
          </cell>
          <cell r="O73">
            <v>9842924</v>
          </cell>
          <cell r="P73">
            <v>30431914</v>
          </cell>
          <cell r="Q73">
            <v>54563948</v>
          </cell>
          <cell r="R73">
            <v>99.000595380260563</v>
          </cell>
          <cell r="S73">
            <v>79.460007142054195</v>
          </cell>
          <cell r="T73">
            <v>60.530980656810797</v>
          </cell>
          <cell r="U73">
            <v>68.571798754090693</v>
          </cell>
          <cell r="V73">
            <v>70.952745938512535</v>
          </cell>
          <cell r="AN73">
            <v>1270988</v>
          </cell>
          <cell r="AO73">
            <v>1324584</v>
          </cell>
          <cell r="AP73">
            <v>1178110</v>
          </cell>
          <cell r="AQ73">
            <v>2183511</v>
          </cell>
          <cell r="AR73">
            <v>3576749</v>
          </cell>
          <cell r="AS73">
            <v>6466564</v>
          </cell>
          <cell r="AT73">
            <v>1049</v>
          </cell>
          <cell r="AU73">
            <v>2941</v>
          </cell>
          <cell r="AV73">
            <v>15427</v>
          </cell>
          <cell r="AW73">
            <v>90279</v>
          </cell>
          <cell r="AX73">
            <v>2168</v>
          </cell>
          <cell r="AY73">
            <v>308135</v>
          </cell>
          <cell r="AZ73">
            <v>2466</v>
          </cell>
          <cell r="BA73">
            <v>319021</v>
          </cell>
          <cell r="BD73">
            <v>6232291</v>
          </cell>
          <cell r="BE73">
            <v>5788489</v>
          </cell>
          <cell r="BH73">
            <v>41734</v>
          </cell>
          <cell r="BI73">
            <v>7316.15</v>
          </cell>
          <cell r="BL73">
            <v>6658269</v>
          </cell>
          <cell r="BM73">
            <v>7061917</v>
          </cell>
          <cell r="CI73">
            <v>4890834</v>
          </cell>
          <cell r="CJ73">
            <v>2546856</v>
          </cell>
          <cell r="CK73">
            <v>2499127</v>
          </cell>
          <cell r="CN73">
            <v>5225350</v>
          </cell>
          <cell r="CO73">
            <v>5134033</v>
          </cell>
          <cell r="CR73">
            <v>66902</v>
          </cell>
          <cell r="CS73">
            <v>122113</v>
          </cell>
          <cell r="CT73">
            <v>245282</v>
          </cell>
          <cell r="CU73">
            <v>618287</v>
          </cell>
          <cell r="CV73">
            <v>240308</v>
          </cell>
          <cell r="CW73">
            <v>375106</v>
          </cell>
          <cell r="CX73">
            <v>901775</v>
          </cell>
          <cell r="CY73">
            <v>1864313</v>
          </cell>
          <cell r="CZ73">
            <v>9977</v>
          </cell>
          <cell r="DA73">
            <v>24873</v>
          </cell>
          <cell r="DB73">
            <v>38061</v>
          </cell>
          <cell r="DC73">
            <v>91188</v>
          </cell>
          <cell r="DD73">
            <v>3740</v>
          </cell>
          <cell r="DE73">
            <v>5783</v>
          </cell>
          <cell r="DF73">
            <v>100413</v>
          </cell>
          <cell r="DG73">
            <v>71320</v>
          </cell>
          <cell r="DH73">
            <v>333</v>
          </cell>
          <cell r="DI73">
            <v>2794</v>
          </cell>
          <cell r="DJ73">
            <v>460</v>
          </cell>
          <cell r="DK73">
            <v>7533.21</v>
          </cell>
          <cell r="DL73">
            <v>14491</v>
          </cell>
          <cell r="DM73">
            <v>24784</v>
          </cell>
          <cell r="DN73">
            <v>21795</v>
          </cell>
          <cell r="DO73">
            <v>88493</v>
          </cell>
          <cell r="DP73">
            <v>335751</v>
          </cell>
          <cell r="DQ73">
            <v>555453</v>
          </cell>
          <cell r="DR73">
            <v>1307786</v>
          </cell>
          <cell r="DS73">
            <v>2741134.21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bs-bAL.OUTST"/>
      <sheetName val="LBS-DIS-TAR"/>
      <sheetName val="PRI-SEC-ADV"/>
      <sheetName val="NON-PRI-SEC-ADV"/>
      <sheetName val="ACP-PRIORITY"/>
      <sheetName val="ACP-NON-PRIORITY"/>
      <sheetName val="LBS-I Pub"/>
      <sheetName val="LBS-I Pvt"/>
      <sheetName val="LBS-I RRB"/>
      <sheetName val="lbs-I-coop"/>
      <sheetName val="LBS-i-ksFC"/>
      <sheetName val="LBS-I Tot"/>
      <sheetName val="LBS-II Pub"/>
      <sheetName val="LBS_II Pvt"/>
      <sheetName val="LBS-II RRB"/>
      <sheetName val="LBS-II-COOP"/>
      <sheetName val="LBS-II-KSFC"/>
      <sheetName val="LBS-II Tot"/>
      <sheetName val="LBS-iii-PSB"/>
      <sheetName val="lbs-III-PVT sec"/>
      <sheetName val="lbs-iii-rrbS"/>
      <sheetName val="LBS-III-COOP"/>
      <sheetName val="LBS-III-KSFC"/>
      <sheetName val="LBS-iii-tOT"/>
    </sheetNames>
    <sheetDataSet>
      <sheetData sheetId="0">
        <row r="6">
          <cell r="I6">
            <v>986107</v>
          </cell>
          <cell r="J6">
            <v>1597644</v>
          </cell>
          <cell r="U6">
            <v>177685</v>
          </cell>
          <cell r="V6">
            <v>1521345</v>
          </cell>
          <cell r="W6">
            <v>0</v>
          </cell>
          <cell r="X6">
            <v>0</v>
          </cell>
          <cell r="Y6">
            <v>49854</v>
          </cell>
          <cell r="Z6">
            <v>134467</v>
          </cell>
          <cell r="AA6">
            <v>38956</v>
          </cell>
          <cell r="AB6">
            <v>252632</v>
          </cell>
          <cell r="AC6">
            <v>1</v>
          </cell>
          <cell r="AD6">
            <v>1</v>
          </cell>
          <cell r="AE6">
            <v>0</v>
          </cell>
          <cell r="AF6">
            <v>0</v>
          </cell>
          <cell r="AG6">
            <v>39894</v>
          </cell>
          <cell r="AH6">
            <v>9089</v>
          </cell>
          <cell r="AI6">
            <v>1292497</v>
          </cell>
          <cell r="AJ6">
            <v>3515178</v>
          </cell>
          <cell r="BG6">
            <v>736253</v>
          </cell>
          <cell r="BH6">
            <v>924540</v>
          </cell>
        </row>
        <row r="7">
          <cell r="I7">
            <v>285834</v>
          </cell>
          <cell r="J7">
            <v>691278</v>
          </cell>
          <cell r="U7">
            <v>79603</v>
          </cell>
          <cell r="V7">
            <v>502400</v>
          </cell>
          <cell r="W7">
            <v>95</v>
          </cell>
          <cell r="X7">
            <v>18229</v>
          </cell>
          <cell r="Y7">
            <v>15675</v>
          </cell>
          <cell r="Z7">
            <v>34356</v>
          </cell>
          <cell r="AA7">
            <v>24626</v>
          </cell>
          <cell r="AB7">
            <v>159010</v>
          </cell>
          <cell r="AC7">
            <v>6</v>
          </cell>
          <cell r="AD7">
            <v>375</v>
          </cell>
          <cell r="AE7">
            <v>729</v>
          </cell>
          <cell r="AF7">
            <v>151</v>
          </cell>
          <cell r="AG7">
            <v>22761</v>
          </cell>
          <cell r="AH7">
            <v>447734</v>
          </cell>
          <cell r="AI7">
            <v>429329</v>
          </cell>
          <cell r="AJ7">
            <v>1853533</v>
          </cell>
          <cell r="BG7">
            <v>259527</v>
          </cell>
          <cell r="BH7">
            <v>461098</v>
          </cell>
        </row>
        <row r="8">
          <cell r="I8">
            <v>364523</v>
          </cell>
          <cell r="J8">
            <v>843936</v>
          </cell>
          <cell r="U8">
            <v>149582</v>
          </cell>
          <cell r="V8">
            <v>648699</v>
          </cell>
          <cell r="W8">
            <v>1</v>
          </cell>
          <cell r="X8">
            <v>12</v>
          </cell>
          <cell r="Y8">
            <v>35400</v>
          </cell>
          <cell r="Z8">
            <v>69080</v>
          </cell>
          <cell r="AA8">
            <v>37647</v>
          </cell>
          <cell r="AB8">
            <v>202267</v>
          </cell>
          <cell r="AC8">
            <v>6</v>
          </cell>
          <cell r="AD8">
            <v>178</v>
          </cell>
          <cell r="AE8">
            <v>599</v>
          </cell>
          <cell r="AF8">
            <v>157</v>
          </cell>
          <cell r="AG8">
            <v>8276</v>
          </cell>
          <cell r="AH8">
            <v>6208</v>
          </cell>
          <cell r="AI8">
            <v>596034</v>
          </cell>
          <cell r="AJ8">
            <v>1770537</v>
          </cell>
          <cell r="BG8">
            <v>380275</v>
          </cell>
          <cell r="BH8">
            <v>652918</v>
          </cell>
        </row>
        <row r="9">
          <cell r="I9">
            <v>152351</v>
          </cell>
          <cell r="J9">
            <v>236658</v>
          </cell>
          <cell r="U9">
            <v>25664</v>
          </cell>
          <cell r="V9">
            <v>106995</v>
          </cell>
          <cell r="W9">
            <v>0</v>
          </cell>
          <cell r="X9">
            <v>0</v>
          </cell>
          <cell r="Y9">
            <v>5836</v>
          </cell>
          <cell r="Z9">
            <v>12746</v>
          </cell>
          <cell r="AA9">
            <v>8987</v>
          </cell>
          <cell r="AB9">
            <v>56322</v>
          </cell>
          <cell r="AC9">
            <v>1</v>
          </cell>
          <cell r="AD9">
            <v>38</v>
          </cell>
          <cell r="AE9">
            <v>115</v>
          </cell>
          <cell r="AF9">
            <v>2289</v>
          </cell>
          <cell r="AG9">
            <v>26</v>
          </cell>
          <cell r="AH9">
            <v>319</v>
          </cell>
          <cell r="AI9">
            <v>192980</v>
          </cell>
          <cell r="AJ9">
            <v>415367</v>
          </cell>
          <cell r="BG9">
            <v>92573</v>
          </cell>
          <cell r="BH9">
            <v>140115</v>
          </cell>
        </row>
        <row r="10">
          <cell r="I10">
            <v>306024</v>
          </cell>
          <cell r="J10">
            <v>597225</v>
          </cell>
          <cell r="U10">
            <v>34995</v>
          </cell>
          <cell r="V10">
            <v>516843</v>
          </cell>
          <cell r="W10">
            <v>1008</v>
          </cell>
          <cell r="X10">
            <v>27671</v>
          </cell>
          <cell r="Y10">
            <v>19356</v>
          </cell>
          <cell r="Z10">
            <v>77794</v>
          </cell>
          <cell r="AA10">
            <v>114616</v>
          </cell>
          <cell r="AB10">
            <v>2279120</v>
          </cell>
          <cell r="AC10">
            <v>2713</v>
          </cell>
          <cell r="AD10">
            <v>22854</v>
          </cell>
          <cell r="AE10">
            <v>5501</v>
          </cell>
          <cell r="AF10">
            <v>18679</v>
          </cell>
          <cell r="AG10">
            <v>4148</v>
          </cell>
          <cell r="AH10">
            <v>205386</v>
          </cell>
          <cell r="AI10">
            <v>488361</v>
          </cell>
          <cell r="AJ10">
            <v>3745572</v>
          </cell>
          <cell r="BG10">
            <v>50708</v>
          </cell>
          <cell r="BH10">
            <v>103197</v>
          </cell>
        </row>
        <row r="11">
          <cell r="I11">
            <v>515993</v>
          </cell>
          <cell r="J11">
            <v>845229</v>
          </cell>
          <cell r="U11">
            <v>82904</v>
          </cell>
          <cell r="V11">
            <v>550136</v>
          </cell>
          <cell r="W11">
            <v>281</v>
          </cell>
          <cell r="X11">
            <v>142400</v>
          </cell>
          <cell r="Y11">
            <v>22642</v>
          </cell>
          <cell r="Z11">
            <v>57469</v>
          </cell>
          <cell r="AA11">
            <v>37120</v>
          </cell>
          <cell r="AB11">
            <v>238260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658940</v>
          </cell>
          <cell r="AJ11">
            <v>1833494</v>
          </cell>
          <cell r="BG11">
            <v>155667</v>
          </cell>
          <cell r="BH11">
            <v>647301</v>
          </cell>
        </row>
        <row r="12">
          <cell r="I12">
            <v>341897</v>
          </cell>
          <cell r="J12">
            <v>548553</v>
          </cell>
          <cell r="U12">
            <v>76101</v>
          </cell>
          <cell r="V12">
            <v>317298</v>
          </cell>
          <cell r="W12">
            <v>14</v>
          </cell>
          <cell r="X12">
            <v>409</v>
          </cell>
          <cell r="Y12">
            <v>23472</v>
          </cell>
          <cell r="Z12">
            <v>48398</v>
          </cell>
          <cell r="AA12">
            <v>25703</v>
          </cell>
          <cell r="AB12">
            <v>163650</v>
          </cell>
          <cell r="AC12">
            <v>20</v>
          </cell>
          <cell r="AD12">
            <v>79</v>
          </cell>
          <cell r="AE12">
            <v>62</v>
          </cell>
          <cell r="AF12">
            <v>387</v>
          </cell>
          <cell r="AG12">
            <v>8354</v>
          </cell>
          <cell r="AH12">
            <v>8646</v>
          </cell>
          <cell r="AI12">
            <v>475623</v>
          </cell>
          <cell r="AJ12">
            <v>1087420</v>
          </cell>
          <cell r="BG12">
            <v>393215</v>
          </cell>
          <cell r="BH12">
            <v>476577</v>
          </cell>
        </row>
        <row r="13">
          <cell r="I13">
            <v>3632</v>
          </cell>
          <cell r="J13">
            <v>9182</v>
          </cell>
          <cell r="U13">
            <v>5883</v>
          </cell>
          <cell r="V13">
            <v>42361</v>
          </cell>
          <cell r="W13">
            <v>26</v>
          </cell>
          <cell r="X13">
            <v>294</v>
          </cell>
          <cell r="Y13">
            <v>783</v>
          </cell>
          <cell r="Z13">
            <v>1792</v>
          </cell>
          <cell r="AA13">
            <v>1909</v>
          </cell>
          <cell r="AB13">
            <v>19046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12233</v>
          </cell>
          <cell r="AJ13">
            <v>72675</v>
          </cell>
          <cell r="BG13">
            <v>0</v>
          </cell>
          <cell r="BH13">
            <v>0</v>
          </cell>
        </row>
        <row r="14">
          <cell r="I14">
            <v>11497</v>
          </cell>
          <cell r="J14">
            <v>46007</v>
          </cell>
          <cell r="U14">
            <v>6841</v>
          </cell>
          <cell r="V14">
            <v>114031</v>
          </cell>
          <cell r="W14">
            <v>58</v>
          </cell>
          <cell r="X14">
            <v>4241</v>
          </cell>
          <cell r="Y14">
            <v>1645</v>
          </cell>
          <cell r="Z14">
            <v>4459</v>
          </cell>
          <cell r="AA14">
            <v>6183</v>
          </cell>
          <cell r="AB14">
            <v>64048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5</v>
          </cell>
          <cell r="AH14">
            <v>22</v>
          </cell>
          <cell r="AI14">
            <v>26229</v>
          </cell>
          <cell r="AJ14">
            <v>232808</v>
          </cell>
          <cell r="BG14">
            <v>12043</v>
          </cell>
          <cell r="BH14">
            <v>15061</v>
          </cell>
        </row>
        <row r="15">
          <cell r="I15">
            <v>25310</v>
          </cell>
          <cell r="J15">
            <v>38889</v>
          </cell>
          <cell r="U15">
            <v>7976</v>
          </cell>
          <cell r="V15">
            <v>90404</v>
          </cell>
          <cell r="W15">
            <v>0</v>
          </cell>
          <cell r="X15">
            <v>0</v>
          </cell>
          <cell r="Y15">
            <v>1802</v>
          </cell>
          <cell r="Z15">
            <v>4194</v>
          </cell>
          <cell r="AA15">
            <v>4926</v>
          </cell>
          <cell r="AB15">
            <v>36998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147</v>
          </cell>
          <cell r="AH15">
            <v>368</v>
          </cell>
          <cell r="AI15">
            <v>40161</v>
          </cell>
          <cell r="AJ15">
            <v>170853</v>
          </cell>
          <cell r="BG15">
            <v>0</v>
          </cell>
          <cell r="BH15">
            <v>0</v>
          </cell>
        </row>
        <row r="16">
          <cell r="I16">
            <v>62599</v>
          </cell>
          <cell r="J16">
            <v>205695</v>
          </cell>
          <cell r="U16">
            <v>8741</v>
          </cell>
          <cell r="V16">
            <v>55398</v>
          </cell>
          <cell r="W16">
            <v>16</v>
          </cell>
          <cell r="X16">
            <v>2025</v>
          </cell>
          <cell r="Y16">
            <v>3422</v>
          </cell>
          <cell r="Z16">
            <v>8675</v>
          </cell>
          <cell r="AA16">
            <v>5121</v>
          </cell>
          <cell r="AB16">
            <v>35731</v>
          </cell>
          <cell r="AC16">
            <v>0</v>
          </cell>
          <cell r="AD16">
            <v>0</v>
          </cell>
          <cell r="AE16">
            <v>2</v>
          </cell>
          <cell r="AF16">
            <v>1</v>
          </cell>
          <cell r="AG16">
            <v>1791</v>
          </cell>
          <cell r="AH16">
            <v>1033</v>
          </cell>
          <cell r="AI16">
            <v>81692</v>
          </cell>
          <cell r="AJ16">
            <v>308558</v>
          </cell>
          <cell r="BG16">
            <v>55939</v>
          </cell>
          <cell r="BH16">
            <v>138533</v>
          </cell>
        </row>
        <row r="17">
          <cell r="I17">
            <v>11135</v>
          </cell>
          <cell r="J17">
            <v>34540</v>
          </cell>
          <cell r="U17">
            <v>5929</v>
          </cell>
          <cell r="V17">
            <v>103724</v>
          </cell>
          <cell r="W17">
            <v>11</v>
          </cell>
          <cell r="X17">
            <v>2763</v>
          </cell>
          <cell r="Y17">
            <v>669</v>
          </cell>
          <cell r="Z17">
            <v>1750</v>
          </cell>
          <cell r="AA17">
            <v>2628</v>
          </cell>
          <cell r="AB17">
            <v>19761</v>
          </cell>
          <cell r="AC17">
            <v>0</v>
          </cell>
          <cell r="AD17">
            <v>0</v>
          </cell>
          <cell r="AE17">
            <v>2</v>
          </cell>
          <cell r="AF17">
            <v>200</v>
          </cell>
          <cell r="AG17">
            <v>2228</v>
          </cell>
          <cell r="AH17">
            <v>260</v>
          </cell>
          <cell r="AI17">
            <v>22602</v>
          </cell>
          <cell r="AJ17">
            <v>162998</v>
          </cell>
          <cell r="BG17">
            <v>10882</v>
          </cell>
          <cell r="BH17">
            <v>43655</v>
          </cell>
        </row>
        <row r="18">
          <cell r="I18">
            <v>34521</v>
          </cell>
          <cell r="J18">
            <v>59668</v>
          </cell>
          <cell r="U18">
            <v>11478</v>
          </cell>
          <cell r="V18">
            <v>64352</v>
          </cell>
          <cell r="W18">
            <v>0</v>
          </cell>
          <cell r="X18">
            <v>0</v>
          </cell>
          <cell r="Y18">
            <v>4019</v>
          </cell>
          <cell r="Z18">
            <v>12442</v>
          </cell>
          <cell r="AA18">
            <v>4416</v>
          </cell>
          <cell r="AB18">
            <v>40176</v>
          </cell>
          <cell r="AC18">
            <v>1</v>
          </cell>
          <cell r="AD18">
            <v>2</v>
          </cell>
          <cell r="AE18">
            <v>0</v>
          </cell>
          <cell r="AF18">
            <v>0</v>
          </cell>
          <cell r="AG18">
            <v>0</v>
          </cell>
          <cell r="AH18">
            <v>1796</v>
          </cell>
          <cell r="AI18">
            <v>54435</v>
          </cell>
          <cell r="AJ18">
            <v>178436</v>
          </cell>
          <cell r="BG18">
            <v>22189</v>
          </cell>
          <cell r="BH18">
            <v>47296</v>
          </cell>
        </row>
        <row r="19">
          <cell r="I19">
            <v>4534</v>
          </cell>
          <cell r="J19">
            <v>15202</v>
          </cell>
          <cell r="U19">
            <v>4748</v>
          </cell>
          <cell r="V19">
            <v>49538</v>
          </cell>
          <cell r="W19">
            <v>0</v>
          </cell>
          <cell r="X19">
            <v>0</v>
          </cell>
          <cell r="Y19">
            <v>539</v>
          </cell>
          <cell r="Z19">
            <v>1280</v>
          </cell>
          <cell r="AA19">
            <v>1347</v>
          </cell>
          <cell r="AB19">
            <v>9678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11168</v>
          </cell>
          <cell r="AJ19">
            <v>75698</v>
          </cell>
          <cell r="BG19">
            <v>3682</v>
          </cell>
          <cell r="BH19">
            <v>7843</v>
          </cell>
        </row>
        <row r="20">
          <cell r="I20">
            <v>38414</v>
          </cell>
          <cell r="J20">
            <v>62086</v>
          </cell>
          <cell r="U20">
            <v>5849</v>
          </cell>
          <cell r="V20">
            <v>45085</v>
          </cell>
          <cell r="W20">
            <v>77</v>
          </cell>
          <cell r="X20">
            <v>3222</v>
          </cell>
          <cell r="Y20">
            <v>1198</v>
          </cell>
          <cell r="Z20">
            <v>3368</v>
          </cell>
          <cell r="AA20">
            <v>5407</v>
          </cell>
          <cell r="AB20">
            <v>46680</v>
          </cell>
          <cell r="AC20">
            <v>0</v>
          </cell>
          <cell r="AD20">
            <v>0</v>
          </cell>
          <cell r="AE20">
            <v>6</v>
          </cell>
          <cell r="AF20">
            <v>242</v>
          </cell>
          <cell r="AG20">
            <v>2531</v>
          </cell>
          <cell r="AH20">
            <v>9179</v>
          </cell>
          <cell r="AI20">
            <v>53482</v>
          </cell>
          <cell r="AJ20">
            <v>169862</v>
          </cell>
          <cell r="BG20">
            <v>11401</v>
          </cell>
          <cell r="BH20">
            <v>12202</v>
          </cell>
        </row>
        <row r="21">
          <cell r="I21">
            <v>61247</v>
          </cell>
          <cell r="J21">
            <v>95621</v>
          </cell>
          <cell r="U21">
            <v>26569</v>
          </cell>
          <cell r="V21">
            <v>194049</v>
          </cell>
          <cell r="W21">
            <v>0</v>
          </cell>
          <cell r="X21">
            <v>0</v>
          </cell>
          <cell r="Y21">
            <v>3196</v>
          </cell>
          <cell r="Z21">
            <v>5675</v>
          </cell>
          <cell r="AA21">
            <v>5027</v>
          </cell>
          <cell r="AB21">
            <v>49586</v>
          </cell>
          <cell r="AC21">
            <v>0</v>
          </cell>
          <cell r="AD21">
            <v>0</v>
          </cell>
          <cell r="AE21">
            <v>22</v>
          </cell>
          <cell r="AF21">
            <v>10</v>
          </cell>
          <cell r="AG21">
            <v>1836</v>
          </cell>
          <cell r="AH21">
            <v>2329</v>
          </cell>
          <cell r="AI21">
            <v>97897</v>
          </cell>
          <cell r="AJ21">
            <v>347270</v>
          </cell>
          <cell r="BG21">
            <v>56220</v>
          </cell>
          <cell r="BH21">
            <v>25887</v>
          </cell>
        </row>
        <row r="22">
          <cell r="I22">
            <v>4722</v>
          </cell>
          <cell r="J22">
            <v>27399</v>
          </cell>
          <cell r="U22">
            <v>4028</v>
          </cell>
          <cell r="V22">
            <v>24630</v>
          </cell>
          <cell r="W22">
            <v>0</v>
          </cell>
          <cell r="X22">
            <v>0</v>
          </cell>
          <cell r="Y22">
            <v>1116</v>
          </cell>
          <cell r="Z22">
            <v>2916</v>
          </cell>
          <cell r="AA22">
            <v>2168</v>
          </cell>
          <cell r="AB22">
            <v>17857</v>
          </cell>
          <cell r="AC22">
            <v>0</v>
          </cell>
          <cell r="AD22">
            <v>0</v>
          </cell>
          <cell r="AE22">
            <v>17</v>
          </cell>
          <cell r="AF22">
            <v>28</v>
          </cell>
          <cell r="AG22">
            <v>230</v>
          </cell>
          <cell r="AH22">
            <v>158</v>
          </cell>
          <cell r="AI22">
            <v>12281</v>
          </cell>
          <cell r="AJ22">
            <v>72988</v>
          </cell>
          <cell r="BG22">
            <v>7870</v>
          </cell>
          <cell r="BH22">
            <v>16454</v>
          </cell>
        </row>
        <row r="23">
          <cell r="I23">
            <v>22748</v>
          </cell>
          <cell r="J23">
            <v>36458</v>
          </cell>
          <cell r="U23">
            <v>7773</v>
          </cell>
          <cell r="V23">
            <v>193199</v>
          </cell>
          <cell r="W23">
            <v>0</v>
          </cell>
          <cell r="X23">
            <v>0</v>
          </cell>
          <cell r="Y23">
            <v>2136</v>
          </cell>
          <cell r="Z23">
            <v>6032</v>
          </cell>
          <cell r="AA23">
            <v>3637</v>
          </cell>
          <cell r="AB23">
            <v>24075</v>
          </cell>
          <cell r="AC23">
            <v>0</v>
          </cell>
          <cell r="AD23">
            <v>0</v>
          </cell>
          <cell r="AE23">
            <v>4</v>
          </cell>
          <cell r="AF23">
            <v>0</v>
          </cell>
          <cell r="AG23">
            <v>377</v>
          </cell>
          <cell r="AH23">
            <v>108</v>
          </cell>
          <cell r="AI23">
            <v>36675</v>
          </cell>
          <cell r="AJ23">
            <v>259872</v>
          </cell>
          <cell r="BG23">
            <v>20195</v>
          </cell>
          <cell r="BH23">
            <v>24630</v>
          </cell>
        </row>
        <row r="24">
          <cell r="I24">
            <v>61</v>
          </cell>
          <cell r="J24">
            <v>268</v>
          </cell>
          <cell r="U24">
            <v>631</v>
          </cell>
          <cell r="V24">
            <v>7400</v>
          </cell>
          <cell r="W24">
            <v>4</v>
          </cell>
          <cell r="X24">
            <v>1266</v>
          </cell>
          <cell r="Y24">
            <v>126</v>
          </cell>
          <cell r="Z24">
            <v>699</v>
          </cell>
          <cell r="AA24">
            <v>516</v>
          </cell>
          <cell r="AB24">
            <v>5042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1338</v>
          </cell>
          <cell r="AJ24">
            <v>14675</v>
          </cell>
          <cell r="BG24">
            <v>172</v>
          </cell>
          <cell r="BH24">
            <v>403</v>
          </cell>
        </row>
        <row r="25">
          <cell r="I25">
            <v>0</v>
          </cell>
          <cell r="J25">
            <v>0</v>
          </cell>
          <cell r="U25">
            <v>1391</v>
          </cell>
          <cell r="V25">
            <v>26252</v>
          </cell>
          <cell r="W25">
            <v>0</v>
          </cell>
          <cell r="X25">
            <v>0</v>
          </cell>
          <cell r="Y25">
            <v>82</v>
          </cell>
          <cell r="Z25">
            <v>276</v>
          </cell>
          <cell r="AA25">
            <v>2172</v>
          </cell>
          <cell r="AB25">
            <v>26238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3645</v>
          </cell>
          <cell r="AJ25">
            <v>52766</v>
          </cell>
          <cell r="BG25">
            <v>8</v>
          </cell>
          <cell r="BH25">
            <v>21</v>
          </cell>
        </row>
        <row r="26">
          <cell r="I26">
            <v>0</v>
          </cell>
          <cell r="J26">
            <v>0</v>
          </cell>
          <cell r="U26">
            <v>511</v>
          </cell>
          <cell r="V26">
            <v>4132</v>
          </cell>
          <cell r="W26">
            <v>0</v>
          </cell>
          <cell r="X26">
            <v>0</v>
          </cell>
          <cell r="Y26">
            <v>59</v>
          </cell>
          <cell r="Z26">
            <v>236</v>
          </cell>
          <cell r="AA26">
            <v>301</v>
          </cell>
          <cell r="AB26">
            <v>4452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264</v>
          </cell>
          <cell r="AH26">
            <v>212</v>
          </cell>
          <cell r="AI26">
            <v>1135</v>
          </cell>
          <cell r="AJ26">
            <v>9032</v>
          </cell>
          <cell r="BG26">
            <v>0</v>
          </cell>
          <cell r="BH26">
            <v>0</v>
          </cell>
        </row>
        <row r="27">
          <cell r="I27">
            <v>3432</v>
          </cell>
          <cell r="J27">
            <v>5451</v>
          </cell>
          <cell r="U27">
            <v>2396</v>
          </cell>
          <cell r="V27">
            <v>15590</v>
          </cell>
          <cell r="W27">
            <v>35</v>
          </cell>
          <cell r="X27">
            <v>1452</v>
          </cell>
          <cell r="Y27">
            <v>205</v>
          </cell>
          <cell r="Z27">
            <v>618</v>
          </cell>
          <cell r="AA27">
            <v>2285</v>
          </cell>
          <cell r="AB27">
            <v>20724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8353</v>
          </cell>
          <cell r="AJ27">
            <v>43835</v>
          </cell>
          <cell r="BG27">
            <v>1414</v>
          </cell>
          <cell r="BH27">
            <v>274</v>
          </cell>
        </row>
        <row r="28">
          <cell r="I28">
            <v>7900</v>
          </cell>
          <cell r="J28">
            <v>62624</v>
          </cell>
          <cell r="U28">
            <v>249</v>
          </cell>
          <cell r="V28">
            <v>31527</v>
          </cell>
          <cell r="W28">
            <v>25</v>
          </cell>
          <cell r="X28">
            <v>345</v>
          </cell>
          <cell r="Y28">
            <v>1107</v>
          </cell>
          <cell r="Z28">
            <v>2854</v>
          </cell>
          <cell r="AA28">
            <v>0</v>
          </cell>
          <cell r="AB28">
            <v>31247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12405</v>
          </cell>
          <cell r="AH28">
            <v>18628</v>
          </cell>
          <cell r="AI28">
            <v>21686</v>
          </cell>
          <cell r="AJ28">
            <v>147225</v>
          </cell>
          <cell r="BG28">
            <v>0</v>
          </cell>
          <cell r="BH28">
            <v>0</v>
          </cell>
        </row>
        <row r="29">
          <cell r="I29">
            <v>213037</v>
          </cell>
          <cell r="J29">
            <v>252734</v>
          </cell>
          <cell r="U29">
            <v>22747</v>
          </cell>
          <cell r="V29">
            <v>125862</v>
          </cell>
          <cell r="W29">
            <v>0</v>
          </cell>
          <cell r="X29">
            <v>0</v>
          </cell>
          <cell r="Y29">
            <v>3885</v>
          </cell>
          <cell r="Z29">
            <v>10245</v>
          </cell>
          <cell r="AA29">
            <v>9586</v>
          </cell>
          <cell r="AB29">
            <v>69164</v>
          </cell>
          <cell r="AC29">
            <v>288</v>
          </cell>
          <cell r="AD29">
            <v>1900</v>
          </cell>
          <cell r="AE29">
            <v>16</v>
          </cell>
          <cell r="AF29">
            <v>152</v>
          </cell>
          <cell r="AG29">
            <v>512</v>
          </cell>
          <cell r="AH29">
            <v>318</v>
          </cell>
          <cell r="AI29">
            <v>250071</v>
          </cell>
          <cell r="AJ29">
            <v>460375</v>
          </cell>
          <cell r="BG29">
            <v>137983</v>
          </cell>
          <cell r="BH29">
            <v>155676</v>
          </cell>
        </row>
        <row r="30">
          <cell r="I30">
            <v>564</v>
          </cell>
          <cell r="J30">
            <v>3148</v>
          </cell>
          <cell r="U30">
            <v>1166</v>
          </cell>
          <cell r="V30">
            <v>6298</v>
          </cell>
          <cell r="W30">
            <v>0</v>
          </cell>
          <cell r="X30">
            <v>0</v>
          </cell>
          <cell r="Y30">
            <v>107</v>
          </cell>
          <cell r="Z30">
            <v>333</v>
          </cell>
          <cell r="AA30">
            <v>944</v>
          </cell>
          <cell r="AB30">
            <v>9749</v>
          </cell>
          <cell r="AC30">
            <v>0</v>
          </cell>
          <cell r="AD30">
            <v>0</v>
          </cell>
          <cell r="AE30">
            <v>1</v>
          </cell>
          <cell r="AF30">
            <v>36</v>
          </cell>
          <cell r="AG30">
            <v>10</v>
          </cell>
          <cell r="AH30">
            <v>73</v>
          </cell>
          <cell r="AI30">
            <v>2792</v>
          </cell>
          <cell r="AJ30">
            <v>19637</v>
          </cell>
          <cell r="BG30">
            <v>531</v>
          </cell>
          <cell r="BH30">
            <v>3883</v>
          </cell>
        </row>
        <row r="31">
          <cell r="I31">
            <v>84566</v>
          </cell>
          <cell r="J31">
            <v>249260</v>
          </cell>
          <cell r="U31">
            <v>12818</v>
          </cell>
          <cell r="V31">
            <v>90596</v>
          </cell>
          <cell r="W31">
            <v>21</v>
          </cell>
          <cell r="X31">
            <v>24723</v>
          </cell>
          <cell r="Y31">
            <v>1940</v>
          </cell>
          <cell r="Z31">
            <v>7104</v>
          </cell>
          <cell r="AA31">
            <v>13133</v>
          </cell>
          <cell r="AB31">
            <v>136770</v>
          </cell>
          <cell r="AC31">
            <v>37</v>
          </cell>
          <cell r="AD31">
            <v>252</v>
          </cell>
          <cell r="AE31">
            <v>0</v>
          </cell>
          <cell r="AF31">
            <v>0</v>
          </cell>
          <cell r="AG31">
            <v>38</v>
          </cell>
          <cell r="AH31">
            <v>1</v>
          </cell>
          <cell r="AI31">
            <v>112553</v>
          </cell>
          <cell r="AJ31">
            <v>508706</v>
          </cell>
          <cell r="BG31">
            <v>82948</v>
          </cell>
          <cell r="BH31">
            <v>221782</v>
          </cell>
        </row>
        <row r="32">
          <cell r="I32">
            <v>171</v>
          </cell>
          <cell r="J32">
            <v>219</v>
          </cell>
          <cell r="U32">
            <v>274</v>
          </cell>
          <cell r="V32">
            <v>484</v>
          </cell>
          <cell r="W32">
            <v>0</v>
          </cell>
          <cell r="X32">
            <v>0</v>
          </cell>
          <cell r="Y32">
            <v>9</v>
          </cell>
          <cell r="Z32">
            <v>16</v>
          </cell>
          <cell r="AA32">
            <v>8</v>
          </cell>
          <cell r="AB32">
            <v>58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90</v>
          </cell>
          <cell r="AH32">
            <v>96</v>
          </cell>
          <cell r="AI32">
            <v>552</v>
          </cell>
          <cell r="AJ32">
            <v>873</v>
          </cell>
          <cell r="BG32">
            <v>113</v>
          </cell>
          <cell r="BH32">
            <v>106</v>
          </cell>
        </row>
        <row r="35">
          <cell r="I35">
            <v>205151</v>
          </cell>
          <cell r="J35">
            <v>298686</v>
          </cell>
          <cell r="U35">
            <v>34828</v>
          </cell>
          <cell r="V35">
            <v>308855</v>
          </cell>
          <cell r="W35">
            <v>0</v>
          </cell>
          <cell r="X35">
            <v>0</v>
          </cell>
          <cell r="Y35">
            <v>4907</v>
          </cell>
          <cell r="Z35">
            <v>11046</v>
          </cell>
          <cell r="AA35">
            <v>15095</v>
          </cell>
          <cell r="AB35">
            <v>107313</v>
          </cell>
          <cell r="AC35">
            <v>16</v>
          </cell>
          <cell r="AD35">
            <v>395</v>
          </cell>
          <cell r="AE35">
            <v>103</v>
          </cell>
          <cell r="AF35">
            <v>6123</v>
          </cell>
          <cell r="AG35">
            <v>5457</v>
          </cell>
          <cell r="AH35">
            <v>8167</v>
          </cell>
          <cell r="AI35">
            <v>265557</v>
          </cell>
          <cell r="AJ35">
            <v>740585</v>
          </cell>
          <cell r="BG35">
            <v>180891</v>
          </cell>
          <cell r="BH35">
            <v>190712</v>
          </cell>
        </row>
        <row r="36">
          <cell r="I36">
            <v>14047</v>
          </cell>
          <cell r="J36">
            <v>51634</v>
          </cell>
          <cell r="U36">
            <v>6001</v>
          </cell>
          <cell r="V36">
            <v>217427</v>
          </cell>
          <cell r="W36">
            <v>1</v>
          </cell>
          <cell r="X36">
            <v>14</v>
          </cell>
          <cell r="Y36">
            <v>515</v>
          </cell>
          <cell r="Z36">
            <v>970</v>
          </cell>
          <cell r="AA36">
            <v>3805</v>
          </cell>
          <cell r="AB36">
            <v>13042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690</v>
          </cell>
          <cell r="AH36">
            <v>376</v>
          </cell>
          <cell r="AI36">
            <v>25059</v>
          </cell>
          <cell r="AJ36">
            <v>283463</v>
          </cell>
          <cell r="BG36">
            <v>14726</v>
          </cell>
          <cell r="BH36">
            <v>49961</v>
          </cell>
        </row>
        <row r="37">
          <cell r="I37">
            <v>3371</v>
          </cell>
          <cell r="J37">
            <v>5747</v>
          </cell>
          <cell r="U37">
            <v>3343</v>
          </cell>
          <cell r="V37">
            <v>7249</v>
          </cell>
          <cell r="W37">
            <v>0</v>
          </cell>
          <cell r="X37">
            <v>0</v>
          </cell>
          <cell r="Y37">
            <v>28</v>
          </cell>
          <cell r="Z37">
            <v>90</v>
          </cell>
          <cell r="AA37">
            <v>110</v>
          </cell>
          <cell r="AB37">
            <v>716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6852</v>
          </cell>
          <cell r="AJ37">
            <v>13802</v>
          </cell>
          <cell r="BG37">
            <v>0</v>
          </cell>
          <cell r="BH37">
            <v>0</v>
          </cell>
        </row>
        <row r="38">
          <cell r="I38">
            <v>2465</v>
          </cell>
          <cell r="J38">
            <v>9210</v>
          </cell>
          <cell r="U38">
            <v>1017</v>
          </cell>
          <cell r="V38">
            <v>29402</v>
          </cell>
          <cell r="W38">
            <v>0</v>
          </cell>
          <cell r="X38">
            <v>0</v>
          </cell>
          <cell r="Y38">
            <v>41</v>
          </cell>
          <cell r="Z38">
            <v>150</v>
          </cell>
          <cell r="AA38">
            <v>448</v>
          </cell>
          <cell r="AB38">
            <v>3958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5</v>
          </cell>
          <cell r="AH38">
            <v>8</v>
          </cell>
          <cell r="AI38">
            <v>3976</v>
          </cell>
          <cell r="AJ38">
            <v>42728</v>
          </cell>
          <cell r="BG38">
            <v>2222</v>
          </cell>
          <cell r="BH38">
            <v>1443</v>
          </cell>
        </row>
        <row r="39">
          <cell r="I39">
            <v>1537</v>
          </cell>
          <cell r="J39">
            <v>1032</v>
          </cell>
          <cell r="U39">
            <v>299</v>
          </cell>
          <cell r="V39">
            <v>5129</v>
          </cell>
          <cell r="W39">
            <v>0</v>
          </cell>
          <cell r="X39">
            <v>0</v>
          </cell>
          <cell r="Y39">
            <v>15</v>
          </cell>
          <cell r="Z39">
            <v>31</v>
          </cell>
          <cell r="AA39">
            <v>138</v>
          </cell>
          <cell r="AB39">
            <v>2102</v>
          </cell>
          <cell r="AC39">
            <v>4</v>
          </cell>
          <cell r="AD39">
            <v>26</v>
          </cell>
          <cell r="AE39">
            <v>0</v>
          </cell>
          <cell r="AF39">
            <v>0</v>
          </cell>
          <cell r="AG39">
            <v>8</v>
          </cell>
          <cell r="AH39">
            <v>6163</v>
          </cell>
          <cell r="AI39">
            <v>2001</v>
          </cell>
          <cell r="AJ39">
            <v>14483</v>
          </cell>
          <cell r="BG39">
            <v>11</v>
          </cell>
          <cell r="BH39">
            <v>12</v>
          </cell>
        </row>
        <row r="40">
          <cell r="I40">
            <v>26966</v>
          </cell>
          <cell r="J40">
            <v>91557</v>
          </cell>
          <cell r="U40">
            <v>1092</v>
          </cell>
          <cell r="V40">
            <v>28115</v>
          </cell>
          <cell r="W40">
            <v>0</v>
          </cell>
          <cell r="X40">
            <v>0</v>
          </cell>
          <cell r="Y40">
            <v>1195</v>
          </cell>
          <cell r="Z40">
            <v>3951</v>
          </cell>
          <cell r="AA40">
            <v>2847</v>
          </cell>
          <cell r="AB40">
            <v>23612</v>
          </cell>
          <cell r="AC40">
            <v>1</v>
          </cell>
          <cell r="AD40">
            <v>72</v>
          </cell>
          <cell r="AE40">
            <v>0</v>
          </cell>
          <cell r="AF40">
            <v>0</v>
          </cell>
          <cell r="AG40">
            <v>31</v>
          </cell>
          <cell r="AH40">
            <v>24</v>
          </cell>
          <cell r="AI40">
            <v>32132</v>
          </cell>
          <cell r="AJ40">
            <v>147331</v>
          </cell>
          <cell r="BG40">
            <v>24178</v>
          </cell>
          <cell r="BH40">
            <v>37625</v>
          </cell>
        </row>
        <row r="41">
          <cell r="I41">
            <v>51</v>
          </cell>
          <cell r="J41">
            <v>38809</v>
          </cell>
          <cell r="U41">
            <v>175</v>
          </cell>
          <cell r="V41">
            <v>7498</v>
          </cell>
          <cell r="W41">
            <v>0</v>
          </cell>
          <cell r="X41">
            <v>0</v>
          </cell>
          <cell r="Y41">
            <v>43</v>
          </cell>
          <cell r="Z41">
            <v>139</v>
          </cell>
          <cell r="AA41">
            <v>664</v>
          </cell>
          <cell r="AB41">
            <v>4958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421</v>
          </cell>
          <cell r="AH41">
            <v>6317</v>
          </cell>
          <cell r="AI41">
            <v>1354</v>
          </cell>
          <cell r="AJ41">
            <v>57721</v>
          </cell>
          <cell r="BG41">
            <v>0</v>
          </cell>
          <cell r="BH41">
            <v>0</v>
          </cell>
        </row>
        <row r="42">
          <cell r="I42">
            <v>16436</v>
          </cell>
          <cell r="J42">
            <v>25816</v>
          </cell>
          <cell r="U42">
            <v>3648</v>
          </cell>
          <cell r="V42">
            <v>36793</v>
          </cell>
          <cell r="W42">
            <v>0</v>
          </cell>
          <cell r="X42">
            <v>0</v>
          </cell>
          <cell r="Y42">
            <v>93</v>
          </cell>
          <cell r="Z42">
            <v>495</v>
          </cell>
          <cell r="AA42">
            <v>91</v>
          </cell>
          <cell r="AB42">
            <v>4601</v>
          </cell>
          <cell r="AC42">
            <v>0</v>
          </cell>
          <cell r="AD42">
            <v>0</v>
          </cell>
          <cell r="AE42">
            <v>143</v>
          </cell>
          <cell r="AF42">
            <v>487</v>
          </cell>
          <cell r="AG42">
            <v>11</v>
          </cell>
          <cell r="AH42">
            <v>77</v>
          </cell>
          <cell r="AI42">
            <v>20422</v>
          </cell>
          <cell r="AJ42">
            <v>68269</v>
          </cell>
          <cell r="BG42">
            <v>1121</v>
          </cell>
          <cell r="BH42">
            <v>2545</v>
          </cell>
        </row>
        <row r="43">
          <cell r="I43">
            <v>2881</v>
          </cell>
          <cell r="J43">
            <v>25570</v>
          </cell>
          <cell r="U43">
            <v>3880</v>
          </cell>
          <cell r="V43">
            <v>28069</v>
          </cell>
          <cell r="W43">
            <v>19</v>
          </cell>
          <cell r="X43">
            <v>226</v>
          </cell>
          <cell r="Y43">
            <v>20</v>
          </cell>
          <cell r="Z43">
            <v>47</v>
          </cell>
          <cell r="AA43">
            <v>173</v>
          </cell>
          <cell r="AB43">
            <v>1325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6973</v>
          </cell>
          <cell r="AJ43">
            <v>55237</v>
          </cell>
          <cell r="BG43">
            <v>1927</v>
          </cell>
          <cell r="BH43">
            <v>1339</v>
          </cell>
        </row>
        <row r="44">
          <cell r="I44">
            <v>78218</v>
          </cell>
          <cell r="J44">
            <v>62258</v>
          </cell>
          <cell r="U44">
            <v>38567</v>
          </cell>
          <cell r="V44">
            <v>47766</v>
          </cell>
          <cell r="W44">
            <v>0</v>
          </cell>
          <cell r="X44">
            <v>0</v>
          </cell>
          <cell r="Y44">
            <v>476</v>
          </cell>
          <cell r="Z44">
            <v>40</v>
          </cell>
          <cell r="AA44">
            <v>2995</v>
          </cell>
          <cell r="AB44">
            <v>811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15514</v>
          </cell>
          <cell r="AH44">
            <v>5364</v>
          </cell>
          <cell r="AI44">
            <v>135770</v>
          </cell>
          <cell r="AJ44">
            <v>116239</v>
          </cell>
          <cell r="BG44">
            <v>130509</v>
          </cell>
          <cell r="BH44">
            <v>36319</v>
          </cell>
        </row>
        <row r="45">
          <cell r="I45">
            <v>14229</v>
          </cell>
          <cell r="J45">
            <v>38253</v>
          </cell>
          <cell r="U45">
            <v>8379</v>
          </cell>
          <cell r="V45">
            <v>77720</v>
          </cell>
          <cell r="W45">
            <v>11</v>
          </cell>
          <cell r="X45">
            <v>20416</v>
          </cell>
          <cell r="Y45">
            <v>110</v>
          </cell>
          <cell r="Z45">
            <v>359</v>
          </cell>
          <cell r="AA45">
            <v>912</v>
          </cell>
          <cell r="AB45">
            <v>6817</v>
          </cell>
          <cell r="AC45">
            <v>76</v>
          </cell>
          <cell r="AD45">
            <v>820</v>
          </cell>
          <cell r="AE45">
            <v>1</v>
          </cell>
          <cell r="AF45">
            <v>3</v>
          </cell>
          <cell r="AG45">
            <v>12898</v>
          </cell>
          <cell r="AH45">
            <v>27468</v>
          </cell>
          <cell r="AI45">
            <v>36616</v>
          </cell>
          <cell r="AJ45">
            <v>171856</v>
          </cell>
          <cell r="BG45">
            <v>8189</v>
          </cell>
          <cell r="BH45">
            <v>6473</v>
          </cell>
        </row>
        <row r="46">
          <cell r="I46">
            <v>933</v>
          </cell>
          <cell r="J46">
            <v>2154</v>
          </cell>
          <cell r="U46">
            <v>621</v>
          </cell>
          <cell r="V46">
            <v>13868</v>
          </cell>
          <cell r="W46">
            <v>0</v>
          </cell>
          <cell r="X46">
            <v>0</v>
          </cell>
          <cell r="Y46">
            <v>36</v>
          </cell>
          <cell r="Z46">
            <v>114</v>
          </cell>
          <cell r="AA46">
            <v>287</v>
          </cell>
          <cell r="AB46">
            <v>2419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7</v>
          </cell>
          <cell r="AH46">
            <v>1</v>
          </cell>
          <cell r="AI46">
            <v>1884</v>
          </cell>
          <cell r="AJ46">
            <v>18556</v>
          </cell>
          <cell r="BG46">
            <v>973</v>
          </cell>
          <cell r="BH46">
            <v>1557</v>
          </cell>
        </row>
        <row r="47">
          <cell r="I47">
            <v>21961</v>
          </cell>
          <cell r="J47">
            <v>54148</v>
          </cell>
          <cell r="U47">
            <v>25011</v>
          </cell>
          <cell r="V47">
            <v>79080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43</v>
          </cell>
          <cell r="AB47">
            <v>426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47015</v>
          </cell>
          <cell r="AJ47">
            <v>133654</v>
          </cell>
          <cell r="BG47">
            <v>26659</v>
          </cell>
          <cell r="BH47">
            <v>36348</v>
          </cell>
        </row>
        <row r="48">
          <cell r="I48">
            <v>74406</v>
          </cell>
          <cell r="J48">
            <v>277359</v>
          </cell>
          <cell r="U48">
            <v>209916</v>
          </cell>
          <cell r="V48">
            <v>365085</v>
          </cell>
          <cell r="W48">
            <v>0</v>
          </cell>
          <cell r="X48">
            <v>0</v>
          </cell>
          <cell r="Y48">
            <v>61</v>
          </cell>
          <cell r="Z48">
            <v>80</v>
          </cell>
          <cell r="AA48">
            <v>12187</v>
          </cell>
          <cell r="AB48">
            <v>58803</v>
          </cell>
          <cell r="AC48">
            <v>0</v>
          </cell>
          <cell r="AD48">
            <v>0</v>
          </cell>
          <cell r="AE48">
            <v>1</v>
          </cell>
          <cell r="AF48">
            <v>281</v>
          </cell>
          <cell r="AG48">
            <v>3845</v>
          </cell>
          <cell r="AH48">
            <v>832</v>
          </cell>
          <cell r="AI48">
            <v>300416</v>
          </cell>
          <cell r="AJ48">
            <v>702440</v>
          </cell>
          <cell r="BG48">
            <v>218306</v>
          </cell>
          <cell r="BH48">
            <v>200617</v>
          </cell>
        </row>
        <row r="49">
          <cell r="I49">
            <v>37758</v>
          </cell>
          <cell r="J49">
            <v>155097</v>
          </cell>
          <cell r="U49">
            <v>8977</v>
          </cell>
          <cell r="V49">
            <v>270337</v>
          </cell>
          <cell r="W49">
            <v>0</v>
          </cell>
          <cell r="X49">
            <v>0</v>
          </cell>
          <cell r="Y49">
            <v>1285</v>
          </cell>
          <cell r="Z49">
            <v>3873</v>
          </cell>
          <cell r="AA49">
            <v>13502</v>
          </cell>
          <cell r="AB49">
            <v>120400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13228</v>
          </cell>
          <cell r="AH49">
            <v>45905</v>
          </cell>
          <cell r="AI49">
            <v>74750</v>
          </cell>
          <cell r="AJ49">
            <v>595612</v>
          </cell>
          <cell r="BG49">
            <v>22960</v>
          </cell>
          <cell r="BH49">
            <v>45595</v>
          </cell>
        </row>
        <row r="50">
          <cell r="I50">
            <v>112445</v>
          </cell>
          <cell r="J50">
            <v>219892</v>
          </cell>
          <cell r="U50">
            <v>12813</v>
          </cell>
          <cell r="V50">
            <v>170324</v>
          </cell>
          <cell r="W50">
            <v>7</v>
          </cell>
          <cell r="X50">
            <v>2635</v>
          </cell>
          <cell r="Y50">
            <v>31</v>
          </cell>
          <cell r="Z50">
            <v>91</v>
          </cell>
          <cell r="AA50">
            <v>7775</v>
          </cell>
          <cell r="AB50">
            <v>75671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3269</v>
          </cell>
          <cell r="AH50">
            <v>5888</v>
          </cell>
          <cell r="AI50">
            <v>136340</v>
          </cell>
          <cell r="AJ50">
            <v>474501</v>
          </cell>
          <cell r="BG50">
            <v>71512</v>
          </cell>
          <cell r="BH50">
            <v>123248</v>
          </cell>
        </row>
        <row r="51">
          <cell r="I51">
            <v>49071</v>
          </cell>
          <cell r="J51">
            <v>133287</v>
          </cell>
          <cell r="U51">
            <v>4339</v>
          </cell>
          <cell r="V51">
            <v>156086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124</v>
          </cell>
          <cell r="AB51">
            <v>1301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487</v>
          </cell>
          <cell r="AH51">
            <v>10207</v>
          </cell>
          <cell r="AI51">
            <v>54021</v>
          </cell>
          <cell r="AJ51">
            <v>300881</v>
          </cell>
          <cell r="BG51">
            <v>20319</v>
          </cell>
          <cell r="BH51">
            <v>157165</v>
          </cell>
        </row>
        <row r="54">
          <cell r="I54">
            <v>335670</v>
          </cell>
          <cell r="J54">
            <v>335866</v>
          </cell>
          <cell r="U54">
            <v>69119</v>
          </cell>
          <cell r="V54">
            <v>64821</v>
          </cell>
          <cell r="W54">
            <v>0</v>
          </cell>
          <cell r="X54">
            <v>0</v>
          </cell>
          <cell r="Y54">
            <v>3750</v>
          </cell>
          <cell r="Z54">
            <v>6232</v>
          </cell>
          <cell r="AA54">
            <v>9921</v>
          </cell>
          <cell r="AB54">
            <v>64138</v>
          </cell>
          <cell r="AC54">
            <v>0</v>
          </cell>
          <cell r="AD54">
            <v>0</v>
          </cell>
          <cell r="AE54">
            <v>1750</v>
          </cell>
          <cell r="AF54">
            <v>367</v>
          </cell>
          <cell r="AG54">
            <v>5016</v>
          </cell>
          <cell r="AH54">
            <v>5563</v>
          </cell>
          <cell r="AI54">
            <v>425226</v>
          </cell>
          <cell r="AJ54">
            <v>476987</v>
          </cell>
          <cell r="BG54">
            <v>181369</v>
          </cell>
          <cell r="BH54">
            <v>126432</v>
          </cell>
        </row>
        <row r="55">
          <cell r="I55">
            <v>402636</v>
          </cell>
          <cell r="J55">
            <v>488422</v>
          </cell>
          <cell r="U55">
            <v>73686</v>
          </cell>
          <cell r="V55">
            <v>105366</v>
          </cell>
          <cell r="W55">
            <v>0</v>
          </cell>
          <cell r="X55">
            <v>0</v>
          </cell>
          <cell r="Y55">
            <v>9884</v>
          </cell>
          <cell r="Z55">
            <v>18852</v>
          </cell>
          <cell r="AA55">
            <v>11711</v>
          </cell>
          <cell r="AB55">
            <v>47512</v>
          </cell>
          <cell r="AC55">
            <v>0</v>
          </cell>
          <cell r="AD55">
            <v>0</v>
          </cell>
          <cell r="AE55">
            <v>15026</v>
          </cell>
          <cell r="AF55">
            <v>2991</v>
          </cell>
          <cell r="AG55">
            <v>78549</v>
          </cell>
          <cell r="AH55">
            <v>60555</v>
          </cell>
          <cell r="AI55">
            <v>591492</v>
          </cell>
          <cell r="AJ55">
            <v>723698</v>
          </cell>
          <cell r="BG55">
            <v>319816</v>
          </cell>
          <cell r="BH55">
            <v>329427</v>
          </cell>
        </row>
        <row r="56">
          <cell r="I56">
            <v>827652</v>
          </cell>
          <cell r="J56">
            <v>859036</v>
          </cell>
          <cell r="U56">
            <v>120597</v>
          </cell>
          <cell r="V56">
            <v>93512</v>
          </cell>
          <cell r="W56">
            <v>0</v>
          </cell>
          <cell r="X56">
            <v>0</v>
          </cell>
          <cell r="Y56">
            <v>11513</v>
          </cell>
          <cell r="Z56">
            <v>22698</v>
          </cell>
          <cell r="AA56">
            <v>8310</v>
          </cell>
          <cell r="AB56">
            <v>45518</v>
          </cell>
          <cell r="AC56">
            <v>88</v>
          </cell>
          <cell r="AD56">
            <v>16</v>
          </cell>
          <cell r="AE56">
            <v>5234</v>
          </cell>
          <cell r="AF56">
            <v>871</v>
          </cell>
          <cell r="AG56">
            <v>10950</v>
          </cell>
          <cell r="AH56">
            <v>11694</v>
          </cell>
          <cell r="AI56">
            <v>984344</v>
          </cell>
          <cell r="AJ56">
            <v>1033345</v>
          </cell>
          <cell r="BG56">
            <v>854350</v>
          </cell>
          <cell r="BH56">
            <v>646796</v>
          </cell>
        </row>
        <row r="59">
          <cell r="I59">
            <v>305948</v>
          </cell>
          <cell r="J59">
            <v>165339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305948</v>
          </cell>
          <cell r="AJ59">
            <v>165339</v>
          </cell>
          <cell r="BG59">
            <v>12307</v>
          </cell>
          <cell r="BH59">
            <v>13119</v>
          </cell>
        </row>
        <row r="60">
          <cell r="I60">
            <v>2413053</v>
          </cell>
          <cell r="J60">
            <v>1189295</v>
          </cell>
          <cell r="U60">
            <v>20576</v>
          </cell>
          <cell r="V60">
            <v>16612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2433629</v>
          </cell>
          <cell r="AJ60">
            <v>1205907</v>
          </cell>
          <cell r="BG60">
            <v>2024535</v>
          </cell>
          <cell r="BH60">
            <v>904510</v>
          </cell>
        </row>
        <row r="61">
          <cell r="I61">
            <v>0</v>
          </cell>
          <cell r="J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BG61">
            <v>0</v>
          </cell>
          <cell r="BH61">
            <v>0</v>
          </cell>
        </row>
        <row r="63">
          <cell r="I63">
            <v>0</v>
          </cell>
          <cell r="J63">
            <v>0</v>
          </cell>
          <cell r="U63">
            <v>5055</v>
          </cell>
          <cell r="V63">
            <v>140384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5055</v>
          </cell>
          <cell r="AJ63">
            <v>140384</v>
          </cell>
          <cell r="BG63">
            <v>0</v>
          </cell>
          <cell r="BH63">
            <v>0</v>
          </cell>
        </row>
        <row r="65">
          <cell r="C65">
            <v>8089071</v>
          </cell>
          <cell r="D65">
            <v>9546150</v>
          </cell>
          <cell r="E65">
            <v>307647</v>
          </cell>
          <cell r="F65">
            <v>654123</v>
          </cell>
          <cell r="G65">
            <v>92986</v>
          </cell>
          <cell r="H65">
            <v>893168</v>
          </cell>
          <cell r="I65">
            <v>8489704</v>
          </cell>
          <cell r="J65">
            <v>11093441</v>
          </cell>
          <cell r="K65">
            <v>1208385</v>
          </cell>
          <cell r="L65">
            <v>3346190</v>
          </cell>
          <cell r="M65">
            <v>125929</v>
          </cell>
          <cell r="N65">
            <v>2886364</v>
          </cell>
          <cell r="O65">
            <v>7856</v>
          </cell>
          <cell r="P65">
            <v>1219516</v>
          </cell>
          <cell r="Q65">
            <v>2441</v>
          </cell>
          <cell r="R65">
            <v>27547</v>
          </cell>
          <cell r="S65">
            <v>71860</v>
          </cell>
          <cell r="T65">
            <v>238509</v>
          </cell>
          <cell r="U65">
            <v>1416471</v>
          </cell>
          <cell r="V65">
            <v>7718126</v>
          </cell>
          <cell r="W65">
            <v>1710</v>
          </cell>
          <cell r="X65">
            <v>252343</v>
          </cell>
          <cell r="Y65">
            <v>234283</v>
          </cell>
          <cell r="Z65">
            <v>578532</v>
          </cell>
          <cell r="AA65">
            <v>450507</v>
          </cell>
          <cell r="AB65">
            <v>4603784</v>
          </cell>
          <cell r="AC65">
            <v>3258</v>
          </cell>
          <cell r="AD65">
            <v>27008</v>
          </cell>
          <cell r="AE65">
            <v>29334</v>
          </cell>
          <cell r="AF65">
            <v>33455</v>
          </cell>
          <cell r="AG65">
            <v>256309</v>
          </cell>
          <cell r="AH65">
            <v>906572</v>
          </cell>
          <cell r="AI65">
            <v>10881576</v>
          </cell>
          <cell r="AJ65">
            <v>25213261</v>
          </cell>
          <cell r="AK65">
            <v>2490</v>
          </cell>
          <cell r="AL65">
            <v>13704</v>
          </cell>
          <cell r="AM65">
            <v>17381</v>
          </cell>
          <cell r="AN65">
            <v>438992</v>
          </cell>
          <cell r="AO65">
            <v>4121</v>
          </cell>
          <cell r="AP65">
            <v>345278</v>
          </cell>
          <cell r="AQ65">
            <v>1171</v>
          </cell>
          <cell r="AR65">
            <v>867705</v>
          </cell>
          <cell r="AS65">
            <v>22673</v>
          </cell>
          <cell r="AT65">
            <v>1651975</v>
          </cell>
          <cell r="AU65">
            <v>7373</v>
          </cell>
          <cell r="AV65">
            <v>82136</v>
          </cell>
          <cell r="AW65">
            <v>179261</v>
          </cell>
          <cell r="AX65">
            <v>4786941</v>
          </cell>
          <cell r="AY65">
            <v>776635</v>
          </cell>
          <cell r="AZ65">
            <v>3090151</v>
          </cell>
          <cell r="BA65">
            <v>2824217</v>
          </cell>
          <cell r="BB65">
            <v>19725780</v>
          </cell>
          <cell r="BC65">
            <v>3812649</v>
          </cell>
          <cell r="BD65">
            <v>29350687</v>
          </cell>
          <cell r="BE65">
            <v>14694225</v>
          </cell>
          <cell r="BF65">
            <v>54563948</v>
          </cell>
          <cell r="BG65">
            <v>6608688</v>
          </cell>
          <cell r="BH65">
            <v>7030695</v>
          </cell>
        </row>
      </sheetData>
      <sheetData sheetId="1">
        <row r="7">
          <cell r="V7">
            <v>853104</v>
          </cell>
          <cell r="X7">
            <v>386732</v>
          </cell>
          <cell r="Z7">
            <v>791773</v>
          </cell>
          <cell r="BF7">
            <v>427465</v>
          </cell>
          <cell r="BH7">
            <v>33350</v>
          </cell>
          <cell r="BJ7">
            <v>124775</v>
          </cell>
          <cell r="BL7">
            <v>11815</v>
          </cell>
          <cell r="BN7">
            <v>0</v>
          </cell>
          <cell r="BP7">
            <v>0</v>
          </cell>
          <cell r="BR7">
            <v>44476</v>
          </cell>
          <cell r="BT7">
            <v>26712</v>
          </cell>
          <cell r="BV7">
            <v>40146</v>
          </cell>
          <cell r="BX7">
            <v>128649</v>
          </cell>
          <cell r="BZ7">
            <v>8579</v>
          </cell>
          <cell r="CB7">
            <v>29199</v>
          </cell>
          <cell r="CD7">
            <v>5062</v>
          </cell>
          <cell r="CF7">
            <v>10</v>
          </cell>
          <cell r="CH7">
            <v>10</v>
          </cell>
          <cell r="CJ7">
            <v>8151</v>
          </cell>
          <cell r="CL7">
            <v>0</v>
          </cell>
          <cell r="CN7">
            <v>0</v>
          </cell>
          <cell r="CP7">
            <v>163645</v>
          </cell>
          <cell r="CR7">
            <v>21270</v>
          </cell>
          <cell r="CT7">
            <v>25833</v>
          </cell>
          <cell r="CV7">
            <v>1642367</v>
          </cell>
          <cell r="CX7">
            <v>476653</v>
          </cell>
          <cell r="CZ7">
            <v>1011736</v>
          </cell>
        </row>
        <row r="8">
          <cell r="V8">
            <v>426211</v>
          </cell>
          <cell r="X8">
            <v>80368</v>
          </cell>
          <cell r="Z8">
            <v>200653</v>
          </cell>
          <cell r="BF8">
            <v>128377</v>
          </cell>
          <cell r="BH8">
            <v>77808</v>
          </cell>
          <cell r="BJ8">
            <v>196470</v>
          </cell>
          <cell r="BL8">
            <v>3990</v>
          </cell>
          <cell r="BN8">
            <v>8406</v>
          </cell>
          <cell r="BP8">
            <v>18972</v>
          </cell>
          <cell r="BR8">
            <v>16994</v>
          </cell>
          <cell r="BT8">
            <v>1333</v>
          </cell>
          <cell r="BV8">
            <v>3194</v>
          </cell>
          <cell r="BX8">
            <v>62026</v>
          </cell>
          <cell r="BZ8">
            <v>4509</v>
          </cell>
          <cell r="CB8">
            <v>16644</v>
          </cell>
          <cell r="CD8">
            <v>3852</v>
          </cell>
          <cell r="CF8">
            <v>1</v>
          </cell>
          <cell r="CH8">
            <v>301</v>
          </cell>
          <cell r="CJ8">
            <v>4539</v>
          </cell>
          <cell r="CL8">
            <v>21</v>
          </cell>
          <cell r="CN8">
            <v>75</v>
          </cell>
          <cell r="CP8">
            <v>74430</v>
          </cell>
          <cell r="CR8">
            <v>1745</v>
          </cell>
          <cell r="CT8">
            <v>6812</v>
          </cell>
          <cell r="CV8">
            <v>720419</v>
          </cell>
          <cell r="CX8">
            <v>174191</v>
          </cell>
          <cell r="CZ8">
            <v>443121</v>
          </cell>
        </row>
        <row r="9">
          <cell r="V9">
            <v>456936</v>
          </cell>
          <cell r="X9">
            <v>96436</v>
          </cell>
          <cell r="Z9">
            <v>335344</v>
          </cell>
          <cell r="BF9">
            <v>170737</v>
          </cell>
          <cell r="BH9">
            <v>171944</v>
          </cell>
          <cell r="BJ9">
            <v>525026</v>
          </cell>
          <cell r="BL9">
            <v>6277</v>
          </cell>
          <cell r="BN9">
            <v>0</v>
          </cell>
          <cell r="BP9">
            <v>0</v>
          </cell>
          <cell r="BR9">
            <v>31955</v>
          </cell>
          <cell r="BT9">
            <v>2297</v>
          </cell>
          <cell r="BV9">
            <v>18206</v>
          </cell>
          <cell r="BX9">
            <v>137045</v>
          </cell>
          <cell r="BZ9">
            <v>6095</v>
          </cell>
          <cell r="CB9">
            <v>19387</v>
          </cell>
          <cell r="CD9">
            <v>8544</v>
          </cell>
          <cell r="CF9">
            <v>0</v>
          </cell>
          <cell r="CH9">
            <v>0</v>
          </cell>
          <cell r="CJ9">
            <v>9843</v>
          </cell>
          <cell r="CL9">
            <v>12</v>
          </cell>
          <cell r="CN9">
            <v>55</v>
          </cell>
          <cell r="CP9">
            <v>110283</v>
          </cell>
          <cell r="CR9">
            <v>1928</v>
          </cell>
          <cell r="CT9">
            <v>20875</v>
          </cell>
          <cell r="CV9">
            <v>931620</v>
          </cell>
          <cell r="CX9">
            <v>278712</v>
          </cell>
          <cell r="CZ9">
            <v>918893</v>
          </cell>
        </row>
        <row r="10">
          <cell r="V10">
            <v>148143</v>
          </cell>
          <cell r="X10">
            <v>28481</v>
          </cell>
          <cell r="Z10">
            <v>182443</v>
          </cell>
          <cell r="BF10">
            <v>233131</v>
          </cell>
          <cell r="BH10">
            <v>36108</v>
          </cell>
          <cell r="BJ10">
            <v>72942</v>
          </cell>
          <cell r="BL10">
            <v>0</v>
          </cell>
          <cell r="BN10">
            <v>0</v>
          </cell>
          <cell r="BP10">
            <v>290</v>
          </cell>
          <cell r="BR10">
            <v>7498</v>
          </cell>
          <cell r="BT10">
            <v>105</v>
          </cell>
          <cell r="BV10">
            <v>970</v>
          </cell>
          <cell r="BX10">
            <v>19869</v>
          </cell>
          <cell r="BZ10">
            <v>1082</v>
          </cell>
          <cell r="CB10">
            <v>6132</v>
          </cell>
          <cell r="CD10">
            <v>3364</v>
          </cell>
          <cell r="CF10">
            <v>0</v>
          </cell>
          <cell r="CH10">
            <v>393</v>
          </cell>
          <cell r="CJ10">
            <v>2770</v>
          </cell>
          <cell r="CL10">
            <v>156</v>
          </cell>
          <cell r="CN10">
            <v>1963</v>
          </cell>
          <cell r="CP10">
            <v>22581</v>
          </cell>
          <cell r="CR10">
            <v>0</v>
          </cell>
          <cell r="CT10">
            <v>0</v>
          </cell>
          <cell r="CV10">
            <v>437356</v>
          </cell>
          <cell r="CX10">
            <v>65932</v>
          </cell>
          <cell r="CZ10">
            <v>265133</v>
          </cell>
        </row>
        <row r="11">
          <cell r="V11">
            <v>544603</v>
          </cell>
          <cell r="X11">
            <v>140715</v>
          </cell>
          <cell r="Z11">
            <v>389431</v>
          </cell>
          <cell r="BF11">
            <v>191628</v>
          </cell>
          <cell r="BH11">
            <v>4296</v>
          </cell>
          <cell r="BJ11">
            <v>22365</v>
          </cell>
          <cell r="BL11">
            <v>8470</v>
          </cell>
          <cell r="BN11">
            <v>27671</v>
          </cell>
          <cell r="BP11">
            <v>29609</v>
          </cell>
          <cell r="BR11">
            <v>32088</v>
          </cell>
          <cell r="BT11">
            <v>562</v>
          </cell>
          <cell r="BV11">
            <v>2339</v>
          </cell>
          <cell r="BX11">
            <v>422171</v>
          </cell>
          <cell r="BZ11">
            <v>3016</v>
          </cell>
          <cell r="CB11">
            <v>6807</v>
          </cell>
          <cell r="CD11">
            <v>3072</v>
          </cell>
          <cell r="CF11">
            <v>184</v>
          </cell>
          <cell r="CH11">
            <v>342</v>
          </cell>
          <cell r="CJ11">
            <v>3109</v>
          </cell>
          <cell r="CL11">
            <v>210</v>
          </cell>
          <cell r="CN11">
            <v>497</v>
          </cell>
          <cell r="CP11">
            <v>133588</v>
          </cell>
          <cell r="CR11">
            <v>630</v>
          </cell>
          <cell r="CT11">
            <v>1780</v>
          </cell>
          <cell r="CV11">
            <v>1338729</v>
          </cell>
          <cell r="CX11">
            <v>177284</v>
          </cell>
          <cell r="CZ11">
            <v>453170</v>
          </cell>
        </row>
        <row r="12">
          <cell r="V12">
            <v>557635</v>
          </cell>
          <cell r="X12">
            <v>79788</v>
          </cell>
          <cell r="Z12">
            <v>455523</v>
          </cell>
          <cell r="BF12">
            <v>176768</v>
          </cell>
          <cell r="BH12">
            <v>130287</v>
          </cell>
          <cell r="BJ12">
            <v>428814</v>
          </cell>
          <cell r="BL12">
            <v>809</v>
          </cell>
          <cell r="BN12">
            <v>82666</v>
          </cell>
          <cell r="BP12">
            <v>153375</v>
          </cell>
          <cell r="BR12">
            <v>26325</v>
          </cell>
          <cell r="BT12">
            <v>1894</v>
          </cell>
          <cell r="BV12">
            <v>8570</v>
          </cell>
          <cell r="BX12">
            <v>107633</v>
          </cell>
          <cell r="BZ12">
            <v>4342</v>
          </cell>
          <cell r="CB12">
            <v>23604</v>
          </cell>
          <cell r="CD12">
            <v>1596</v>
          </cell>
          <cell r="CF12">
            <v>0</v>
          </cell>
          <cell r="CH12">
            <v>0</v>
          </cell>
          <cell r="CJ12">
            <v>5002</v>
          </cell>
          <cell r="CL12">
            <v>0</v>
          </cell>
          <cell r="CN12">
            <v>0</v>
          </cell>
          <cell r="CP12">
            <v>127787</v>
          </cell>
          <cell r="CR12">
            <v>0</v>
          </cell>
          <cell r="CT12">
            <v>23</v>
          </cell>
          <cell r="CV12">
            <v>1003555</v>
          </cell>
          <cell r="CX12">
            <v>298977</v>
          </cell>
          <cell r="CZ12">
            <v>1069909</v>
          </cell>
        </row>
        <row r="13">
          <cell r="V13">
            <v>391709</v>
          </cell>
          <cell r="X13">
            <v>63220</v>
          </cell>
          <cell r="Z13">
            <v>262003</v>
          </cell>
          <cell r="BF13">
            <v>228383</v>
          </cell>
          <cell r="BH13">
            <v>47457</v>
          </cell>
          <cell r="BJ13">
            <v>154549</v>
          </cell>
          <cell r="BL13">
            <v>1214</v>
          </cell>
          <cell r="BN13">
            <v>0</v>
          </cell>
          <cell r="BP13">
            <v>70</v>
          </cell>
          <cell r="BR13">
            <v>20642</v>
          </cell>
          <cell r="BT13">
            <v>1917</v>
          </cell>
          <cell r="BV13">
            <v>9885</v>
          </cell>
          <cell r="BX13">
            <v>58101</v>
          </cell>
          <cell r="BZ13">
            <v>8998</v>
          </cell>
          <cell r="CB13">
            <v>29386</v>
          </cell>
          <cell r="CD13">
            <v>1664</v>
          </cell>
          <cell r="CF13">
            <v>23</v>
          </cell>
          <cell r="CH13">
            <v>98</v>
          </cell>
          <cell r="CJ13">
            <v>3569</v>
          </cell>
          <cell r="CL13">
            <v>3</v>
          </cell>
          <cell r="CN13">
            <v>10</v>
          </cell>
          <cell r="CP13">
            <v>69653</v>
          </cell>
          <cell r="CR13">
            <v>2296</v>
          </cell>
          <cell r="CT13">
            <v>7733</v>
          </cell>
          <cell r="CV13">
            <v>774935</v>
          </cell>
          <cell r="CX13">
            <v>123914</v>
          </cell>
          <cell r="CZ13">
            <v>463734</v>
          </cell>
        </row>
        <row r="14">
          <cell r="V14">
            <v>8917</v>
          </cell>
          <cell r="X14">
            <v>95</v>
          </cell>
          <cell r="Z14">
            <v>298</v>
          </cell>
          <cell r="BF14">
            <v>9780</v>
          </cell>
          <cell r="BH14">
            <v>329</v>
          </cell>
          <cell r="BJ14">
            <v>1589</v>
          </cell>
          <cell r="BL14">
            <v>528</v>
          </cell>
          <cell r="BN14">
            <v>0</v>
          </cell>
          <cell r="BP14">
            <v>0</v>
          </cell>
          <cell r="BR14">
            <v>1863</v>
          </cell>
          <cell r="BT14">
            <v>124</v>
          </cell>
          <cell r="BV14">
            <v>255</v>
          </cell>
          <cell r="BX14">
            <v>8565</v>
          </cell>
          <cell r="BZ14">
            <v>1932</v>
          </cell>
          <cell r="CB14">
            <v>4368</v>
          </cell>
          <cell r="CD14">
            <v>73</v>
          </cell>
          <cell r="CF14">
            <v>0</v>
          </cell>
          <cell r="CH14">
            <v>0</v>
          </cell>
          <cell r="CJ14">
            <v>241</v>
          </cell>
          <cell r="CL14">
            <v>0</v>
          </cell>
          <cell r="CN14">
            <v>0</v>
          </cell>
          <cell r="CP14">
            <v>5532</v>
          </cell>
          <cell r="CR14">
            <v>0</v>
          </cell>
          <cell r="CT14">
            <v>0</v>
          </cell>
          <cell r="CV14">
            <v>35499</v>
          </cell>
          <cell r="CX14">
            <v>2480</v>
          </cell>
          <cell r="CZ14">
            <v>6510</v>
          </cell>
        </row>
        <row r="15">
          <cell r="V15">
            <v>15117</v>
          </cell>
          <cell r="X15">
            <v>3753</v>
          </cell>
          <cell r="Z15">
            <v>15411</v>
          </cell>
          <cell r="BF15">
            <v>28190</v>
          </cell>
          <cell r="BH15">
            <v>5916</v>
          </cell>
          <cell r="BJ15">
            <v>22779</v>
          </cell>
          <cell r="BL15">
            <v>2500</v>
          </cell>
          <cell r="BN15">
            <v>5092</v>
          </cell>
          <cell r="BP15">
            <v>5092</v>
          </cell>
          <cell r="BR15">
            <v>1485</v>
          </cell>
          <cell r="BT15">
            <v>286</v>
          </cell>
          <cell r="BV15">
            <v>1184</v>
          </cell>
          <cell r="BX15">
            <v>14187</v>
          </cell>
          <cell r="BZ15">
            <v>3061</v>
          </cell>
          <cell r="CB15">
            <v>10567</v>
          </cell>
          <cell r="CD15">
            <v>639</v>
          </cell>
          <cell r="CF15">
            <v>0</v>
          </cell>
          <cell r="CH15">
            <v>0</v>
          </cell>
          <cell r="CJ15">
            <v>626</v>
          </cell>
          <cell r="CL15">
            <v>0</v>
          </cell>
          <cell r="CN15">
            <v>0</v>
          </cell>
          <cell r="CP15">
            <v>6239</v>
          </cell>
          <cell r="CR15">
            <v>0</v>
          </cell>
          <cell r="CT15">
            <v>20</v>
          </cell>
          <cell r="CV15">
            <v>68983</v>
          </cell>
          <cell r="CX15">
            <v>18108</v>
          </cell>
          <cell r="CZ15">
            <v>55053</v>
          </cell>
        </row>
        <row r="16">
          <cell r="V16">
            <v>26932</v>
          </cell>
          <cell r="X16">
            <v>1429</v>
          </cell>
          <cell r="Z16">
            <v>5751</v>
          </cell>
          <cell r="BF16">
            <v>40061</v>
          </cell>
          <cell r="BH16">
            <v>3358</v>
          </cell>
          <cell r="BJ16">
            <v>25098</v>
          </cell>
          <cell r="BL16">
            <v>25</v>
          </cell>
          <cell r="BN16">
            <v>0</v>
          </cell>
          <cell r="BP16">
            <v>0</v>
          </cell>
          <cell r="BR16">
            <v>3771</v>
          </cell>
          <cell r="BT16">
            <v>69</v>
          </cell>
          <cell r="BV16">
            <v>199</v>
          </cell>
          <cell r="BX16">
            <v>15468</v>
          </cell>
          <cell r="BZ16">
            <v>504</v>
          </cell>
          <cell r="CB16">
            <v>2030</v>
          </cell>
          <cell r="CD16">
            <v>211</v>
          </cell>
          <cell r="CF16">
            <v>0</v>
          </cell>
          <cell r="CH16">
            <v>0</v>
          </cell>
          <cell r="CJ16">
            <v>309</v>
          </cell>
          <cell r="CL16">
            <v>0</v>
          </cell>
          <cell r="CN16">
            <v>0</v>
          </cell>
          <cell r="CP16">
            <v>6780</v>
          </cell>
          <cell r="CR16">
            <v>11</v>
          </cell>
          <cell r="CT16">
            <v>45</v>
          </cell>
          <cell r="CV16">
            <v>93557</v>
          </cell>
          <cell r="CX16">
            <v>5371</v>
          </cell>
          <cell r="CZ16">
            <v>33123</v>
          </cell>
        </row>
        <row r="17">
          <cell r="V17">
            <v>105016</v>
          </cell>
          <cell r="X17">
            <v>29969</v>
          </cell>
          <cell r="Z17">
            <v>121673</v>
          </cell>
          <cell r="BF17">
            <v>27632</v>
          </cell>
          <cell r="BH17">
            <v>10508</v>
          </cell>
          <cell r="BJ17">
            <v>91328</v>
          </cell>
          <cell r="BL17">
            <v>500</v>
          </cell>
          <cell r="BN17">
            <v>0</v>
          </cell>
          <cell r="BP17">
            <v>0</v>
          </cell>
          <cell r="BR17">
            <v>3838</v>
          </cell>
          <cell r="BT17">
            <v>193</v>
          </cell>
          <cell r="BV17">
            <v>1083</v>
          </cell>
          <cell r="BX17">
            <v>18536</v>
          </cell>
          <cell r="BZ17">
            <v>1516</v>
          </cell>
          <cell r="CB17">
            <v>4002</v>
          </cell>
          <cell r="CD17">
            <v>342</v>
          </cell>
          <cell r="CF17">
            <v>0</v>
          </cell>
          <cell r="CH17">
            <v>0</v>
          </cell>
          <cell r="CJ17">
            <v>846</v>
          </cell>
          <cell r="CL17">
            <v>1</v>
          </cell>
          <cell r="CN17">
            <v>1</v>
          </cell>
          <cell r="CP17">
            <v>6993</v>
          </cell>
          <cell r="CR17">
            <v>128</v>
          </cell>
          <cell r="CT17">
            <v>465</v>
          </cell>
          <cell r="CV17">
            <v>163703</v>
          </cell>
          <cell r="CX17">
            <v>42315</v>
          </cell>
          <cell r="CZ17">
            <v>218552</v>
          </cell>
        </row>
        <row r="18">
          <cell r="V18">
            <v>20710</v>
          </cell>
          <cell r="X18">
            <v>1850</v>
          </cell>
          <cell r="Z18">
            <v>10155</v>
          </cell>
          <cell r="BF18">
            <v>29433</v>
          </cell>
          <cell r="BH18">
            <v>22112</v>
          </cell>
          <cell r="BJ18">
            <v>51542</v>
          </cell>
          <cell r="BL18">
            <v>15000</v>
          </cell>
          <cell r="BN18">
            <v>2015</v>
          </cell>
          <cell r="BP18">
            <v>10082</v>
          </cell>
          <cell r="BR18">
            <v>1517</v>
          </cell>
          <cell r="BT18">
            <v>115</v>
          </cell>
          <cell r="BV18">
            <v>272</v>
          </cell>
          <cell r="BX18">
            <v>6925</v>
          </cell>
          <cell r="BZ18">
            <v>658</v>
          </cell>
          <cell r="CB18">
            <v>2015</v>
          </cell>
          <cell r="CD18">
            <v>184</v>
          </cell>
          <cell r="CF18">
            <v>0</v>
          </cell>
          <cell r="CH18">
            <v>0</v>
          </cell>
          <cell r="CJ18">
            <v>246</v>
          </cell>
          <cell r="CL18">
            <v>0</v>
          </cell>
          <cell r="CN18">
            <v>200</v>
          </cell>
          <cell r="CP18">
            <v>7111</v>
          </cell>
          <cell r="CR18">
            <v>392</v>
          </cell>
          <cell r="CT18">
            <v>511</v>
          </cell>
          <cell r="CV18">
            <v>81126</v>
          </cell>
          <cell r="CX18">
            <v>27142</v>
          </cell>
          <cell r="CZ18">
            <v>74777</v>
          </cell>
        </row>
        <row r="19">
          <cell r="V19">
            <v>38919</v>
          </cell>
          <cell r="X19">
            <v>8024</v>
          </cell>
          <cell r="Z19">
            <v>28561</v>
          </cell>
          <cell r="BF19">
            <v>16795</v>
          </cell>
          <cell r="BH19">
            <v>13569</v>
          </cell>
          <cell r="BJ19">
            <v>43346</v>
          </cell>
          <cell r="BL19">
            <v>100</v>
          </cell>
          <cell r="BN19">
            <v>0</v>
          </cell>
          <cell r="BP19">
            <v>0</v>
          </cell>
          <cell r="BR19">
            <v>5999</v>
          </cell>
          <cell r="BT19">
            <v>875</v>
          </cell>
          <cell r="BV19">
            <v>3324</v>
          </cell>
          <cell r="BX19">
            <v>12271</v>
          </cell>
          <cell r="BZ19">
            <v>2655</v>
          </cell>
          <cell r="CB19">
            <v>5624</v>
          </cell>
          <cell r="CD19">
            <v>415</v>
          </cell>
          <cell r="CF19">
            <v>0</v>
          </cell>
          <cell r="CH19">
            <v>0</v>
          </cell>
          <cell r="CJ19">
            <v>451</v>
          </cell>
          <cell r="CL19">
            <v>0</v>
          </cell>
          <cell r="CN19">
            <v>0</v>
          </cell>
          <cell r="CP19">
            <v>6042</v>
          </cell>
          <cell r="CR19">
            <v>29</v>
          </cell>
          <cell r="CT19">
            <v>57</v>
          </cell>
          <cell r="CV19">
            <v>80992</v>
          </cell>
          <cell r="CX19">
            <v>25152</v>
          </cell>
          <cell r="CZ19">
            <v>80912</v>
          </cell>
        </row>
        <row r="20">
          <cell r="V20">
            <v>15063</v>
          </cell>
          <cell r="X20">
            <v>1985</v>
          </cell>
          <cell r="Z20">
            <v>5679</v>
          </cell>
          <cell r="BF20">
            <v>81521</v>
          </cell>
          <cell r="BH20">
            <v>28299</v>
          </cell>
          <cell r="BJ20">
            <v>55754</v>
          </cell>
          <cell r="BL20">
            <v>100</v>
          </cell>
          <cell r="BN20">
            <v>0</v>
          </cell>
          <cell r="BP20">
            <v>0</v>
          </cell>
          <cell r="BR20">
            <v>1174</v>
          </cell>
          <cell r="BT20">
            <v>113</v>
          </cell>
          <cell r="BV20">
            <v>150</v>
          </cell>
          <cell r="BX20">
            <v>4290</v>
          </cell>
          <cell r="BZ20">
            <v>394</v>
          </cell>
          <cell r="CB20">
            <v>1355</v>
          </cell>
          <cell r="CD20">
            <v>162</v>
          </cell>
          <cell r="CF20">
            <v>0</v>
          </cell>
          <cell r="CH20">
            <v>0</v>
          </cell>
          <cell r="CJ20">
            <v>273</v>
          </cell>
          <cell r="CL20">
            <v>0</v>
          </cell>
          <cell r="CN20">
            <v>0</v>
          </cell>
          <cell r="CP20">
            <v>2097</v>
          </cell>
          <cell r="CR20">
            <v>0</v>
          </cell>
          <cell r="CT20">
            <v>0</v>
          </cell>
          <cell r="CV20">
            <v>104680</v>
          </cell>
          <cell r="CX20">
            <v>30791</v>
          </cell>
          <cell r="CZ20">
            <v>62938</v>
          </cell>
        </row>
        <row r="21">
          <cell r="V21">
            <v>35843</v>
          </cell>
          <cell r="X21">
            <v>10414</v>
          </cell>
          <cell r="Z21">
            <v>63483</v>
          </cell>
          <cell r="BF21">
            <v>20891</v>
          </cell>
          <cell r="BH21">
            <v>1411</v>
          </cell>
          <cell r="BJ21">
            <v>17485</v>
          </cell>
          <cell r="BL21">
            <v>100</v>
          </cell>
          <cell r="BN21">
            <v>256</v>
          </cell>
          <cell r="BP21">
            <v>810</v>
          </cell>
          <cell r="BR21">
            <v>2356</v>
          </cell>
          <cell r="BT21">
            <v>56</v>
          </cell>
          <cell r="BV21">
            <v>358</v>
          </cell>
          <cell r="BX21">
            <v>12589</v>
          </cell>
          <cell r="BZ21">
            <v>257</v>
          </cell>
          <cell r="CB21">
            <v>3596</v>
          </cell>
          <cell r="CD21">
            <v>206</v>
          </cell>
          <cell r="CF21">
            <v>0</v>
          </cell>
          <cell r="CH21">
            <v>0</v>
          </cell>
          <cell r="CJ21">
            <v>242</v>
          </cell>
          <cell r="CL21">
            <v>0</v>
          </cell>
          <cell r="CN21">
            <v>24</v>
          </cell>
          <cell r="CP21">
            <v>5943</v>
          </cell>
          <cell r="CR21">
            <v>16</v>
          </cell>
          <cell r="CT21">
            <v>2672</v>
          </cell>
          <cell r="CV21">
            <v>78170</v>
          </cell>
          <cell r="CX21">
            <v>12410</v>
          </cell>
          <cell r="CZ21">
            <v>88428</v>
          </cell>
        </row>
        <row r="22">
          <cell r="V22">
            <v>97746</v>
          </cell>
          <cell r="X22">
            <v>7924</v>
          </cell>
          <cell r="Z22">
            <v>29810</v>
          </cell>
          <cell r="BF22">
            <v>102020</v>
          </cell>
          <cell r="BH22">
            <v>10495</v>
          </cell>
          <cell r="BJ22">
            <v>15598</v>
          </cell>
          <cell r="BL22">
            <v>680</v>
          </cell>
          <cell r="BN22">
            <v>0</v>
          </cell>
          <cell r="BP22">
            <v>0</v>
          </cell>
          <cell r="BR22">
            <v>5710</v>
          </cell>
          <cell r="BT22">
            <v>247</v>
          </cell>
          <cell r="BV22">
            <v>546</v>
          </cell>
          <cell r="BX22">
            <v>20318</v>
          </cell>
          <cell r="BZ22">
            <v>1395</v>
          </cell>
          <cell r="CB22">
            <v>3148</v>
          </cell>
          <cell r="CD22">
            <v>919</v>
          </cell>
          <cell r="CF22">
            <v>0</v>
          </cell>
          <cell r="CH22">
            <v>0</v>
          </cell>
          <cell r="CJ22">
            <v>1003</v>
          </cell>
          <cell r="CL22">
            <v>0</v>
          </cell>
          <cell r="CN22">
            <v>2</v>
          </cell>
          <cell r="CP22">
            <v>16178</v>
          </cell>
          <cell r="CR22">
            <v>14</v>
          </cell>
          <cell r="CT22">
            <v>562</v>
          </cell>
          <cell r="CV22">
            <v>244574</v>
          </cell>
          <cell r="CX22">
            <v>20075</v>
          </cell>
          <cell r="CZ22">
            <v>49666</v>
          </cell>
        </row>
        <row r="23">
          <cell r="V23">
            <v>13787</v>
          </cell>
          <cell r="X23">
            <v>1412</v>
          </cell>
          <cell r="Z23">
            <v>9441</v>
          </cell>
          <cell r="BF23">
            <v>7171</v>
          </cell>
          <cell r="BH23">
            <v>2947</v>
          </cell>
          <cell r="BJ23">
            <v>6938</v>
          </cell>
          <cell r="BL23">
            <v>0</v>
          </cell>
          <cell r="BN23">
            <v>0</v>
          </cell>
          <cell r="BP23">
            <v>0</v>
          </cell>
          <cell r="BR23">
            <v>1320</v>
          </cell>
          <cell r="BT23">
            <v>454</v>
          </cell>
          <cell r="BV23">
            <v>1072</v>
          </cell>
          <cell r="BX23">
            <v>3762</v>
          </cell>
          <cell r="BZ23">
            <v>46</v>
          </cell>
          <cell r="CB23">
            <v>1115</v>
          </cell>
          <cell r="CD23">
            <v>158</v>
          </cell>
          <cell r="CF23">
            <v>0</v>
          </cell>
          <cell r="CH23">
            <v>0</v>
          </cell>
          <cell r="CJ23">
            <v>216</v>
          </cell>
          <cell r="CL23">
            <v>3</v>
          </cell>
          <cell r="CN23">
            <v>3</v>
          </cell>
          <cell r="CP23">
            <v>2220</v>
          </cell>
          <cell r="CR23">
            <v>0</v>
          </cell>
          <cell r="CT23">
            <v>25</v>
          </cell>
          <cell r="CV23">
            <v>28634</v>
          </cell>
          <cell r="CX23">
            <v>4862</v>
          </cell>
          <cell r="CZ23">
            <v>18594</v>
          </cell>
        </row>
        <row r="24">
          <cell r="V24">
            <v>21127</v>
          </cell>
          <cell r="X24">
            <v>2709</v>
          </cell>
          <cell r="Z24">
            <v>11623</v>
          </cell>
          <cell r="BF24">
            <v>17404</v>
          </cell>
          <cell r="BH24">
            <v>37733</v>
          </cell>
          <cell r="BJ24">
            <v>97936</v>
          </cell>
          <cell r="BL24">
            <v>100</v>
          </cell>
          <cell r="BN24">
            <v>0</v>
          </cell>
          <cell r="BP24">
            <v>0</v>
          </cell>
          <cell r="BR24">
            <v>3661</v>
          </cell>
          <cell r="BT24">
            <v>415</v>
          </cell>
          <cell r="BV24">
            <v>1535</v>
          </cell>
          <cell r="BX24">
            <v>15462</v>
          </cell>
          <cell r="BZ24">
            <v>331</v>
          </cell>
          <cell r="CB24">
            <v>1035</v>
          </cell>
          <cell r="CD24">
            <v>460</v>
          </cell>
          <cell r="CF24">
            <v>0</v>
          </cell>
          <cell r="CH24">
            <v>0</v>
          </cell>
          <cell r="CJ24">
            <v>521</v>
          </cell>
          <cell r="CL24">
            <v>0</v>
          </cell>
          <cell r="CN24">
            <v>0</v>
          </cell>
          <cell r="CP24">
            <v>3771</v>
          </cell>
          <cell r="CR24">
            <v>13</v>
          </cell>
          <cell r="CT24">
            <v>68</v>
          </cell>
          <cell r="CV24">
            <v>62506</v>
          </cell>
          <cell r="CX24">
            <v>41201</v>
          </cell>
          <cell r="CZ24">
            <v>112197</v>
          </cell>
        </row>
        <row r="25">
          <cell r="V25">
            <v>433</v>
          </cell>
          <cell r="X25">
            <v>0</v>
          </cell>
          <cell r="Z25">
            <v>3</v>
          </cell>
          <cell r="BF25">
            <v>1714</v>
          </cell>
          <cell r="BH25">
            <v>180</v>
          </cell>
          <cell r="BJ25">
            <v>795</v>
          </cell>
          <cell r="BL25">
            <v>100</v>
          </cell>
          <cell r="BN25">
            <v>8</v>
          </cell>
          <cell r="BP25">
            <v>23</v>
          </cell>
          <cell r="BR25">
            <v>347</v>
          </cell>
          <cell r="BT25">
            <v>32</v>
          </cell>
          <cell r="BV25">
            <v>249</v>
          </cell>
          <cell r="BX25">
            <v>1274</v>
          </cell>
          <cell r="BZ25">
            <v>0</v>
          </cell>
          <cell r="CB25">
            <v>0</v>
          </cell>
          <cell r="CD25">
            <v>17</v>
          </cell>
          <cell r="CF25">
            <v>0</v>
          </cell>
          <cell r="CH25">
            <v>0</v>
          </cell>
          <cell r="CJ25">
            <v>82</v>
          </cell>
          <cell r="CL25">
            <v>0</v>
          </cell>
          <cell r="CN25">
            <v>0</v>
          </cell>
          <cell r="CP25">
            <v>392</v>
          </cell>
          <cell r="CR25">
            <v>0</v>
          </cell>
          <cell r="CT25">
            <v>0</v>
          </cell>
          <cell r="CV25">
            <v>4359</v>
          </cell>
          <cell r="CX25">
            <v>220</v>
          </cell>
          <cell r="CZ25">
            <v>1070</v>
          </cell>
        </row>
        <row r="26">
          <cell r="V26">
            <v>504</v>
          </cell>
          <cell r="X26">
            <v>0</v>
          </cell>
          <cell r="Z26">
            <v>0</v>
          </cell>
          <cell r="BF26">
            <v>2897</v>
          </cell>
          <cell r="BH26">
            <v>1492</v>
          </cell>
          <cell r="BJ26">
            <v>2359</v>
          </cell>
          <cell r="BL26">
            <v>50</v>
          </cell>
          <cell r="BN26">
            <v>0</v>
          </cell>
          <cell r="BP26">
            <v>0</v>
          </cell>
          <cell r="BR26">
            <v>183</v>
          </cell>
          <cell r="BT26">
            <v>2</v>
          </cell>
          <cell r="BV26">
            <v>59</v>
          </cell>
          <cell r="BX26">
            <v>3392</v>
          </cell>
          <cell r="BZ26">
            <v>234</v>
          </cell>
          <cell r="CB26">
            <v>455</v>
          </cell>
          <cell r="CD26">
            <v>25</v>
          </cell>
          <cell r="CF26">
            <v>0</v>
          </cell>
          <cell r="CH26">
            <v>0</v>
          </cell>
          <cell r="CJ26">
            <v>64</v>
          </cell>
          <cell r="CL26">
            <v>0</v>
          </cell>
          <cell r="CN26">
            <v>0</v>
          </cell>
          <cell r="CP26">
            <v>500</v>
          </cell>
          <cell r="CR26">
            <v>0</v>
          </cell>
          <cell r="CT26">
            <v>0</v>
          </cell>
          <cell r="CV26">
            <v>7615</v>
          </cell>
          <cell r="CX26">
            <v>1728</v>
          </cell>
          <cell r="CZ26">
            <v>2873</v>
          </cell>
        </row>
        <row r="27">
          <cell r="V27">
            <v>0</v>
          </cell>
          <cell r="X27">
            <v>0</v>
          </cell>
          <cell r="Z27">
            <v>0</v>
          </cell>
          <cell r="BF27">
            <v>600</v>
          </cell>
          <cell r="BH27">
            <v>64</v>
          </cell>
          <cell r="BJ27">
            <v>366</v>
          </cell>
          <cell r="BL27">
            <v>0</v>
          </cell>
          <cell r="BN27">
            <v>0</v>
          </cell>
          <cell r="BP27">
            <v>0</v>
          </cell>
          <cell r="BR27">
            <v>50</v>
          </cell>
          <cell r="BT27">
            <v>4</v>
          </cell>
          <cell r="BV27">
            <v>21</v>
          </cell>
          <cell r="BX27">
            <v>1000</v>
          </cell>
          <cell r="BZ27">
            <v>29</v>
          </cell>
          <cell r="CB27">
            <v>146</v>
          </cell>
          <cell r="CD27">
            <v>0</v>
          </cell>
          <cell r="CF27">
            <v>0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P27">
            <v>100</v>
          </cell>
          <cell r="CR27">
            <v>281</v>
          </cell>
          <cell r="CT27">
            <v>281</v>
          </cell>
          <cell r="CV27">
            <v>1750</v>
          </cell>
          <cell r="CX27">
            <v>378</v>
          </cell>
          <cell r="CZ27">
            <v>814</v>
          </cell>
        </row>
        <row r="28">
          <cell r="V28">
            <v>2862</v>
          </cell>
          <cell r="X28">
            <v>49</v>
          </cell>
          <cell r="Z28">
            <v>879</v>
          </cell>
          <cell r="BF28">
            <v>1176</v>
          </cell>
          <cell r="BH28">
            <v>405</v>
          </cell>
          <cell r="BJ28">
            <v>2696</v>
          </cell>
          <cell r="BL28">
            <v>500</v>
          </cell>
          <cell r="BN28">
            <v>0</v>
          </cell>
          <cell r="BP28">
            <v>0</v>
          </cell>
          <cell r="BR28">
            <v>469</v>
          </cell>
          <cell r="BT28">
            <v>20</v>
          </cell>
          <cell r="BV28">
            <v>76</v>
          </cell>
          <cell r="BX28">
            <v>1712</v>
          </cell>
          <cell r="BZ28">
            <v>854</v>
          </cell>
          <cell r="CB28">
            <v>1833</v>
          </cell>
          <cell r="CD28">
            <v>25</v>
          </cell>
          <cell r="CF28">
            <v>0</v>
          </cell>
          <cell r="CH28">
            <v>0</v>
          </cell>
          <cell r="CJ28">
            <v>121</v>
          </cell>
          <cell r="CL28">
            <v>0</v>
          </cell>
          <cell r="CN28">
            <v>0</v>
          </cell>
          <cell r="CP28">
            <v>2350</v>
          </cell>
          <cell r="CR28">
            <v>0</v>
          </cell>
          <cell r="CT28">
            <v>0</v>
          </cell>
          <cell r="CV28">
            <v>9215</v>
          </cell>
          <cell r="CX28">
            <v>1328</v>
          </cell>
          <cell r="CZ28">
            <v>5484</v>
          </cell>
        </row>
        <row r="29">
          <cell r="V29">
            <v>23599</v>
          </cell>
          <cell r="X29">
            <v>580</v>
          </cell>
          <cell r="Z29">
            <v>1948</v>
          </cell>
          <cell r="BF29">
            <v>55768</v>
          </cell>
          <cell r="BH29">
            <v>478</v>
          </cell>
          <cell r="BJ29">
            <v>1492</v>
          </cell>
          <cell r="BL29">
            <v>0</v>
          </cell>
          <cell r="BN29">
            <v>50</v>
          </cell>
          <cell r="BP29">
            <v>162</v>
          </cell>
          <cell r="BR29">
            <v>2915</v>
          </cell>
          <cell r="BT29">
            <v>32</v>
          </cell>
          <cell r="BV29">
            <v>108</v>
          </cell>
          <cell r="BX29">
            <v>45023</v>
          </cell>
          <cell r="BZ29">
            <v>891</v>
          </cell>
          <cell r="CB29">
            <v>2552</v>
          </cell>
          <cell r="CD29">
            <v>31</v>
          </cell>
          <cell r="CF29">
            <v>0</v>
          </cell>
          <cell r="CH29">
            <v>0</v>
          </cell>
          <cell r="CJ29">
            <v>87</v>
          </cell>
          <cell r="CL29">
            <v>0</v>
          </cell>
          <cell r="CN29">
            <v>0</v>
          </cell>
          <cell r="CP29">
            <v>22893</v>
          </cell>
          <cell r="CR29">
            <v>5955</v>
          </cell>
          <cell r="CT29">
            <v>18628</v>
          </cell>
          <cell r="CV29">
            <v>150316</v>
          </cell>
          <cell r="CX29">
            <v>7986</v>
          </cell>
          <cell r="CZ29">
            <v>24890</v>
          </cell>
        </row>
        <row r="30">
          <cell r="V30">
            <v>112099</v>
          </cell>
          <cell r="X30">
            <v>63626</v>
          </cell>
          <cell r="Z30">
            <v>127252</v>
          </cell>
          <cell r="BF30">
            <v>93634</v>
          </cell>
          <cell r="BH30">
            <v>9708</v>
          </cell>
          <cell r="BJ30">
            <v>19414</v>
          </cell>
          <cell r="BL30">
            <v>1200</v>
          </cell>
          <cell r="BN30">
            <v>0</v>
          </cell>
          <cell r="BP30">
            <v>0</v>
          </cell>
          <cell r="BR30">
            <v>4875</v>
          </cell>
          <cell r="BT30">
            <v>1352</v>
          </cell>
          <cell r="BV30">
            <v>2703</v>
          </cell>
          <cell r="BX30">
            <v>43604</v>
          </cell>
          <cell r="BZ30">
            <v>2723</v>
          </cell>
          <cell r="CB30">
            <v>5447</v>
          </cell>
          <cell r="CD30">
            <v>1583</v>
          </cell>
          <cell r="CF30">
            <v>107</v>
          </cell>
          <cell r="CH30">
            <v>213</v>
          </cell>
          <cell r="CJ30">
            <v>1607</v>
          </cell>
          <cell r="CL30">
            <v>5</v>
          </cell>
          <cell r="CN30">
            <v>10</v>
          </cell>
          <cell r="CP30">
            <v>9615</v>
          </cell>
          <cell r="CR30">
            <v>1100</v>
          </cell>
          <cell r="CT30">
            <v>2200</v>
          </cell>
          <cell r="CV30">
            <v>268217</v>
          </cell>
          <cell r="CX30">
            <v>78621</v>
          </cell>
          <cell r="CZ30">
            <v>157239</v>
          </cell>
        </row>
        <row r="31">
          <cell r="V31">
            <v>940</v>
          </cell>
          <cell r="X31">
            <v>206</v>
          </cell>
          <cell r="Z31">
            <v>581</v>
          </cell>
          <cell r="BF31">
            <v>1862</v>
          </cell>
          <cell r="BH31">
            <v>192</v>
          </cell>
          <cell r="BJ31">
            <v>518</v>
          </cell>
          <cell r="BL31">
            <v>200</v>
          </cell>
          <cell r="BN31">
            <v>0</v>
          </cell>
          <cell r="BP31">
            <v>0</v>
          </cell>
          <cell r="BR31">
            <v>1137</v>
          </cell>
          <cell r="BT31">
            <v>13</v>
          </cell>
          <cell r="BV31">
            <v>42</v>
          </cell>
          <cell r="BX31">
            <v>3578</v>
          </cell>
          <cell r="BZ31">
            <v>612</v>
          </cell>
          <cell r="CB31">
            <v>1580</v>
          </cell>
          <cell r="CD31">
            <v>279</v>
          </cell>
          <cell r="CF31">
            <v>0</v>
          </cell>
          <cell r="CH31">
            <v>0</v>
          </cell>
          <cell r="CJ31">
            <v>328</v>
          </cell>
          <cell r="CL31">
            <v>0</v>
          </cell>
          <cell r="CN31">
            <v>0</v>
          </cell>
          <cell r="CP31">
            <v>763</v>
          </cell>
          <cell r="CR31">
            <v>0</v>
          </cell>
          <cell r="CT31">
            <v>45</v>
          </cell>
          <cell r="CV31">
            <v>9087</v>
          </cell>
          <cell r="CX31">
            <v>1023</v>
          </cell>
          <cell r="CZ31">
            <v>2766</v>
          </cell>
        </row>
        <row r="32">
          <cell r="V32">
            <v>41688</v>
          </cell>
          <cell r="X32">
            <v>42186</v>
          </cell>
          <cell r="Z32">
            <v>118426</v>
          </cell>
          <cell r="BF32">
            <v>22876</v>
          </cell>
          <cell r="BH32">
            <v>14026</v>
          </cell>
          <cell r="BJ32">
            <v>39290</v>
          </cell>
          <cell r="BL32">
            <v>231</v>
          </cell>
          <cell r="BN32">
            <v>0</v>
          </cell>
          <cell r="BP32">
            <v>25075</v>
          </cell>
          <cell r="BR32">
            <v>4779</v>
          </cell>
          <cell r="BT32">
            <v>391</v>
          </cell>
          <cell r="BV32">
            <v>2053</v>
          </cell>
          <cell r="BX32">
            <v>23432</v>
          </cell>
          <cell r="BZ32">
            <v>7083</v>
          </cell>
          <cell r="CB32">
            <v>18698</v>
          </cell>
          <cell r="CD32">
            <v>263</v>
          </cell>
          <cell r="CF32">
            <v>2</v>
          </cell>
          <cell r="CH32">
            <v>88</v>
          </cell>
          <cell r="CJ32">
            <v>229</v>
          </cell>
          <cell r="CL32">
            <v>0</v>
          </cell>
          <cell r="CN32">
            <v>0</v>
          </cell>
          <cell r="CP32">
            <v>8494</v>
          </cell>
          <cell r="CR32">
            <v>0</v>
          </cell>
          <cell r="CT32">
            <v>0</v>
          </cell>
          <cell r="CV32">
            <v>101992</v>
          </cell>
          <cell r="CX32">
            <v>63688</v>
          </cell>
          <cell r="CZ32">
            <v>203630</v>
          </cell>
        </row>
        <row r="33">
          <cell r="V33">
            <v>380</v>
          </cell>
          <cell r="X33">
            <v>4</v>
          </cell>
          <cell r="Z33">
            <v>77</v>
          </cell>
          <cell r="BF33">
            <v>409</v>
          </cell>
          <cell r="BH33">
            <v>26</v>
          </cell>
          <cell r="BJ33">
            <v>111</v>
          </cell>
          <cell r="BL33">
            <v>0</v>
          </cell>
          <cell r="BN33">
            <v>0</v>
          </cell>
          <cell r="BP33">
            <v>0</v>
          </cell>
          <cell r="BR33">
            <v>35</v>
          </cell>
          <cell r="BT33">
            <v>0</v>
          </cell>
          <cell r="BV33">
            <v>15</v>
          </cell>
          <cell r="BX33">
            <v>150</v>
          </cell>
          <cell r="BZ33">
            <v>0</v>
          </cell>
          <cell r="CB33">
            <v>62</v>
          </cell>
          <cell r="CD33">
            <v>0</v>
          </cell>
          <cell r="CF33">
            <v>0</v>
          </cell>
          <cell r="CH33">
            <v>0</v>
          </cell>
          <cell r="CJ33">
            <v>0</v>
          </cell>
          <cell r="CL33">
            <v>0</v>
          </cell>
          <cell r="CN33">
            <v>0</v>
          </cell>
          <cell r="CP33">
            <v>5074</v>
          </cell>
          <cell r="CR33">
            <v>27</v>
          </cell>
          <cell r="CT33">
            <v>94</v>
          </cell>
          <cell r="CV33">
            <v>6048</v>
          </cell>
          <cell r="CX33">
            <v>57</v>
          </cell>
          <cell r="CZ33">
            <v>359</v>
          </cell>
        </row>
        <row r="34">
          <cell r="CI34">
            <v>19801</v>
          </cell>
        </row>
        <row r="36">
          <cell r="V36">
            <v>201385</v>
          </cell>
          <cell r="X36">
            <v>35022</v>
          </cell>
          <cell r="Z36">
            <v>160091</v>
          </cell>
          <cell r="BF36">
            <v>65449</v>
          </cell>
          <cell r="BH36">
            <v>26386</v>
          </cell>
          <cell r="BJ36">
            <v>99185</v>
          </cell>
          <cell r="BL36">
            <v>2228</v>
          </cell>
          <cell r="BN36">
            <v>0</v>
          </cell>
          <cell r="BP36">
            <v>33648</v>
          </cell>
          <cell r="BR36">
            <v>10225</v>
          </cell>
          <cell r="BT36">
            <v>600</v>
          </cell>
          <cell r="BV36">
            <v>2505</v>
          </cell>
          <cell r="BX36">
            <v>43189</v>
          </cell>
          <cell r="BZ36">
            <v>4093</v>
          </cell>
          <cell r="CB36">
            <v>14739</v>
          </cell>
          <cell r="CD36">
            <v>1940</v>
          </cell>
          <cell r="CF36">
            <v>21</v>
          </cell>
          <cell r="CH36">
            <v>277</v>
          </cell>
          <cell r="CJ36">
            <v>3045</v>
          </cell>
          <cell r="CL36">
            <v>5095</v>
          </cell>
          <cell r="CN36">
            <v>5926</v>
          </cell>
          <cell r="CP36">
            <v>44559</v>
          </cell>
          <cell r="CR36">
            <v>2947</v>
          </cell>
          <cell r="CT36">
            <v>4282</v>
          </cell>
          <cell r="CV36">
            <v>372020</v>
          </cell>
          <cell r="CX36">
            <v>74164</v>
          </cell>
          <cell r="CZ36">
            <v>320653</v>
          </cell>
        </row>
        <row r="37">
          <cell r="V37">
            <v>42068</v>
          </cell>
          <cell r="X37">
            <v>6156</v>
          </cell>
          <cell r="Z37">
            <v>19526</v>
          </cell>
          <cell r="BF37">
            <v>35584</v>
          </cell>
          <cell r="BH37">
            <v>24627</v>
          </cell>
          <cell r="BJ37">
            <v>107237</v>
          </cell>
          <cell r="BL37">
            <v>100</v>
          </cell>
          <cell r="BN37">
            <v>876</v>
          </cell>
          <cell r="BP37">
            <v>2795</v>
          </cell>
          <cell r="BR37">
            <v>1781</v>
          </cell>
          <cell r="BT37">
            <v>0</v>
          </cell>
          <cell r="BV37">
            <v>839</v>
          </cell>
          <cell r="BX37">
            <v>19882</v>
          </cell>
          <cell r="BZ37">
            <v>641</v>
          </cell>
          <cell r="CB37">
            <v>2122</v>
          </cell>
          <cell r="CD37">
            <v>455</v>
          </cell>
          <cell r="CF37">
            <v>0</v>
          </cell>
          <cell r="CH37">
            <v>0</v>
          </cell>
          <cell r="CJ37">
            <v>590</v>
          </cell>
          <cell r="CL37">
            <v>0</v>
          </cell>
          <cell r="CN37">
            <v>0</v>
          </cell>
          <cell r="CP37">
            <v>14533</v>
          </cell>
          <cell r="CR37">
            <v>71</v>
          </cell>
          <cell r="CT37">
            <v>253</v>
          </cell>
          <cell r="CV37">
            <v>114993</v>
          </cell>
          <cell r="CX37">
            <v>32371</v>
          </cell>
          <cell r="CZ37">
            <v>132772</v>
          </cell>
        </row>
        <row r="38">
          <cell r="V38">
            <v>8368</v>
          </cell>
          <cell r="X38">
            <v>1244</v>
          </cell>
          <cell r="Z38">
            <v>6234</v>
          </cell>
          <cell r="BF38">
            <v>6204</v>
          </cell>
          <cell r="BH38">
            <v>26</v>
          </cell>
          <cell r="BJ38">
            <v>132</v>
          </cell>
          <cell r="BL38">
            <v>0</v>
          </cell>
          <cell r="BN38">
            <v>0</v>
          </cell>
          <cell r="BP38">
            <v>0</v>
          </cell>
          <cell r="BR38">
            <v>807</v>
          </cell>
          <cell r="BT38">
            <v>1</v>
          </cell>
          <cell r="BV38">
            <v>5</v>
          </cell>
          <cell r="BX38">
            <v>3303</v>
          </cell>
          <cell r="BZ38">
            <v>0</v>
          </cell>
          <cell r="CB38">
            <v>117</v>
          </cell>
          <cell r="CD38">
            <v>67</v>
          </cell>
          <cell r="CF38">
            <v>0</v>
          </cell>
          <cell r="CH38">
            <v>0</v>
          </cell>
          <cell r="CJ38">
            <v>129</v>
          </cell>
          <cell r="CL38">
            <v>0</v>
          </cell>
          <cell r="CN38">
            <v>0</v>
          </cell>
          <cell r="CP38">
            <v>3666</v>
          </cell>
          <cell r="CR38">
            <v>0</v>
          </cell>
          <cell r="CT38">
            <v>0</v>
          </cell>
          <cell r="CV38">
            <v>22544</v>
          </cell>
          <cell r="CX38">
            <v>1271</v>
          </cell>
          <cell r="CZ38">
            <v>6488</v>
          </cell>
        </row>
        <row r="39">
          <cell r="V39">
            <v>5799</v>
          </cell>
          <cell r="X39">
            <v>299</v>
          </cell>
          <cell r="Z39">
            <v>2676</v>
          </cell>
          <cell r="BF39">
            <v>7547</v>
          </cell>
          <cell r="BH39">
            <v>1065</v>
          </cell>
          <cell r="BJ39">
            <v>2830</v>
          </cell>
          <cell r="BL39">
            <v>0</v>
          </cell>
          <cell r="BN39">
            <v>0</v>
          </cell>
          <cell r="BP39">
            <v>0</v>
          </cell>
          <cell r="BR39">
            <v>367</v>
          </cell>
          <cell r="BT39">
            <v>1</v>
          </cell>
          <cell r="BV39">
            <v>10</v>
          </cell>
          <cell r="BX39">
            <v>2641</v>
          </cell>
          <cell r="BZ39">
            <v>165</v>
          </cell>
          <cell r="CB39">
            <v>769</v>
          </cell>
          <cell r="CD39">
            <v>11</v>
          </cell>
          <cell r="CF39">
            <v>0</v>
          </cell>
          <cell r="CH39">
            <v>0</v>
          </cell>
          <cell r="CJ39">
            <v>36</v>
          </cell>
          <cell r="CL39">
            <v>0</v>
          </cell>
          <cell r="CN39">
            <v>0</v>
          </cell>
          <cell r="CP39">
            <v>1827</v>
          </cell>
          <cell r="CR39">
            <v>0</v>
          </cell>
          <cell r="CT39">
            <v>0</v>
          </cell>
          <cell r="CV39">
            <v>18228</v>
          </cell>
          <cell r="CX39">
            <v>1530</v>
          </cell>
          <cell r="CZ39">
            <v>6285</v>
          </cell>
        </row>
        <row r="40">
          <cell r="V40">
            <v>4004</v>
          </cell>
          <cell r="X40">
            <v>140</v>
          </cell>
          <cell r="Z40">
            <v>349</v>
          </cell>
          <cell r="BF40">
            <v>1654</v>
          </cell>
          <cell r="BH40">
            <v>570</v>
          </cell>
          <cell r="BJ40">
            <v>957</v>
          </cell>
          <cell r="BL40">
            <v>0</v>
          </cell>
          <cell r="BN40">
            <v>0</v>
          </cell>
          <cell r="BP40">
            <v>0</v>
          </cell>
          <cell r="BR40">
            <v>202</v>
          </cell>
          <cell r="BT40">
            <v>0</v>
          </cell>
          <cell r="BV40">
            <v>4</v>
          </cell>
          <cell r="BX40">
            <v>2024</v>
          </cell>
          <cell r="BZ40">
            <v>96</v>
          </cell>
          <cell r="CB40">
            <v>526</v>
          </cell>
          <cell r="CD40">
            <v>0</v>
          </cell>
          <cell r="CF40">
            <v>0</v>
          </cell>
          <cell r="CH40">
            <v>0</v>
          </cell>
          <cell r="CJ40">
            <v>63</v>
          </cell>
          <cell r="CL40">
            <v>0</v>
          </cell>
          <cell r="CN40">
            <v>0</v>
          </cell>
          <cell r="CP40">
            <v>2172</v>
          </cell>
          <cell r="CR40">
            <v>50</v>
          </cell>
          <cell r="CT40">
            <v>50</v>
          </cell>
          <cell r="CV40">
            <v>10119</v>
          </cell>
          <cell r="CX40">
            <v>856</v>
          </cell>
          <cell r="CZ40">
            <v>1886</v>
          </cell>
        </row>
        <row r="41">
          <cell r="V41">
            <v>60528</v>
          </cell>
          <cell r="X41">
            <v>21529</v>
          </cell>
          <cell r="Z41">
            <v>53244</v>
          </cell>
          <cell r="BF41">
            <v>28183</v>
          </cell>
          <cell r="BH41">
            <v>20058</v>
          </cell>
          <cell r="BJ41">
            <v>55132</v>
          </cell>
          <cell r="BL41">
            <v>289</v>
          </cell>
          <cell r="BN41">
            <v>0</v>
          </cell>
          <cell r="BP41">
            <v>0</v>
          </cell>
          <cell r="BR41">
            <v>1778</v>
          </cell>
          <cell r="BT41">
            <v>41</v>
          </cell>
          <cell r="BV41">
            <v>473</v>
          </cell>
          <cell r="BX41">
            <v>34850</v>
          </cell>
          <cell r="BZ41">
            <v>321</v>
          </cell>
          <cell r="CB41">
            <v>1881</v>
          </cell>
          <cell r="CD41">
            <v>374</v>
          </cell>
          <cell r="CF41">
            <v>0</v>
          </cell>
          <cell r="CH41">
            <v>0</v>
          </cell>
          <cell r="CJ41">
            <v>450</v>
          </cell>
          <cell r="CL41">
            <v>499</v>
          </cell>
          <cell r="CN41">
            <v>499</v>
          </cell>
          <cell r="CP41">
            <v>6104</v>
          </cell>
          <cell r="CR41">
            <v>2</v>
          </cell>
          <cell r="CT41">
            <v>32</v>
          </cell>
          <cell r="CV41">
            <v>132556</v>
          </cell>
          <cell r="CX41">
            <v>42450</v>
          </cell>
          <cell r="CZ41">
            <v>111261</v>
          </cell>
        </row>
        <row r="42">
          <cell r="V42">
            <v>1992</v>
          </cell>
          <cell r="X42">
            <v>998</v>
          </cell>
          <cell r="Z42">
            <v>40763</v>
          </cell>
          <cell r="BF42">
            <v>2626</v>
          </cell>
          <cell r="BH42">
            <v>1394</v>
          </cell>
          <cell r="BJ42">
            <v>5438</v>
          </cell>
          <cell r="BL42">
            <v>0</v>
          </cell>
          <cell r="BN42">
            <v>0</v>
          </cell>
          <cell r="BP42">
            <v>0</v>
          </cell>
          <cell r="BR42">
            <v>215</v>
          </cell>
          <cell r="BT42">
            <v>18</v>
          </cell>
          <cell r="BV42">
            <v>38</v>
          </cell>
          <cell r="BX42">
            <v>1136</v>
          </cell>
          <cell r="BZ42">
            <v>8</v>
          </cell>
          <cell r="CB42">
            <v>1372</v>
          </cell>
          <cell r="CD42">
            <v>25</v>
          </cell>
          <cell r="CF42">
            <v>0</v>
          </cell>
          <cell r="CH42">
            <v>0</v>
          </cell>
          <cell r="CJ42">
            <v>36</v>
          </cell>
          <cell r="CL42">
            <v>0</v>
          </cell>
          <cell r="CN42">
            <v>0</v>
          </cell>
          <cell r="CP42">
            <v>1182</v>
          </cell>
          <cell r="CR42">
            <v>0</v>
          </cell>
          <cell r="CT42">
            <v>2523</v>
          </cell>
          <cell r="CV42">
            <v>7212</v>
          </cell>
          <cell r="CX42">
            <v>2418</v>
          </cell>
          <cell r="CZ42">
            <v>50134</v>
          </cell>
        </row>
        <row r="43">
          <cell r="V43">
            <v>16760</v>
          </cell>
          <cell r="X43">
            <v>2786</v>
          </cell>
          <cell r="Z43">
            <v>11841</v>
          </cell>
          <cell r="BF43">
            <v>17806</v>
          </cell>
          <cell r="BH43">
            <v>482</v>
          </cell>
          <cell r="BJ43">
            <v>3658</v>
          </cell>
          <cell r="BL43">
            <v>300</v>
          </cell>
          <cell r="BN43">
            <v>0</v>
          </cell>
          <cell r="BP43">
            <v>0</v>
          </cell>
          <cell r="BR43">
            <v>759</v>
          </cell>
          <cell r="BT43">
            <v>7</v>
          </cell>
          <cell r="BV43">
            <v>73</v>
          </cell>
          <cell r="BX43">
            <v>3980</v>
          </cell>
          <cell r="BZ43">
            <v>221</v>
          </cell>
          <cell r="CB43">
            <v>462</v>
          </cell>
          <cell r="CD43">
            <v>244</v>
          </cell>
          <cell r="CF43">
            <v>0</v>
          </cell>
          <cell r="CH43">
            <v>0</v>
          </cell>
          <cell r="CJ43">
            <v>389</v>
          </cell>
          <cell r="CL43">
            <v>46</v>
          </cell>
          <cell r="CN43">
            <v>90</v>
          </cell>
          <cell r="CP43">
            <v>4992</v>
          </cell>
          <cell r="CR43">
            <v>0</v>
          </cell>
          <cell r="CT43">
            <v>15</v>
          </cell>
          <cell r="CV43">
            <v>45230</v>
          </cell>
          <cell r="CX43">
            <v>3542</v>
          </cell>
          <cell r="CZ43">
            <v>16139</v>
          </cell>
        </row>
        <row r="44">
          <cell r="V44">
            <v>16545</v>
          </cell>
          <cell r="X44">
            <v>721</v>
          </cell>
          <cell r="Z44">
            <v>3067</v>
          </cell>
          <cell r="BF44">
            <v>6035</v>
          </cell>
          <cell r="BH44">
            <v>1875</v>
          </cell>
          <cell r="BJ44">
            <v>5725</v>
          </cell>
          <cell r="BL44">
            <v>1269</v>
          </cell>
          <cell r="BN44">
            <v>66</v>
          </cell>
          <cell r="BP44">
            <v>330</v>
          </cell>
          <cell r="BR44">
            <v>254</v>
          </cell>
          <cell r="BT44">
            <v>1</v>
          </cell>
          <cell r="BV44">
            <v>129</v>
          </cell>
          <cell r="BX44">
            <v>976</v>
          </cell>
          <cell r="BZ44">
            <v>58</v>
          </cell>
          <cell r="CB44">
            <v>137</v>
          </cell>
          <cell r="CD44">
            <v>19</v>
          </cell>
          <cell r="CF44">
            <v>0</v>
          </cell>
          <cell r="CH44">
            <v>0</v>
          </cell>
          <cell r="CJ44">
            <v>534</v>
          </cell>
          <cell r="CL44">
            <v>0</v>
          </cell>
          <cell r="CN44">
            <v>0</v>
          </cell>
          <cell r="CP44">
            <v>3386</v>
          </cell>
          <cell r="CR44">
            <v>0</v>
          </cell>
          <cell r="CT44">
            <v>2459</v>
          </cell>
          <cell r="CV44">
            <v>29018</v>
          </cell>
          <cell r="CX44">
            <v>2721</v>
          </cell>
          <cell r="CZ44">
            <v>11847</v>
          </cell>
        </row>
        <row r="45">
          <cell r="V45">
            <v>10883</v>
          </cell>
          <cell r="X45">
            <v>14222</v>
          </cell>
          <cell r="Z45">
            <v>36264</v>
          </cell>
          <cell r="BF45">
            <v>18458</v>
          </cell>
          <cell r="BH45">
            <v>8257</v>
          </cell>
          <cell r="BJ45">
            <v>22218</v>
          </cell>
          <cell r="BL45">
            <v>0</v>
          </cell>
          <cell r="BN45">
            <v>0</v>
          </cell>
          <cell r="BP45">
            <v>0</v>
          </cell>
          <cell r="BR45">
            <v>13</v>
          </cell>
          <cell r="BT45">
            <v>4</v>
          </cell>
          <cell r="BV45">
            <v>25</v>
          </cell>
          <cell r="BX45">
            <v>195</v>
          </cell>
          <cell r="BZ45">
            <v>28</v>
          </cell>
          <cell r="CB45">
            <v>211</v>
          </cell>
          <cell r="CD45">
            <v>12</v>
          </cell>
          <cell r="CF45">
            <v>0</v>
          </cell>
          <cell r="CH45">
            <v>0</v>
          </cell>
          <cell r="CJ45">
            <v>12</v>
          </cell>
          <cell r="CL45">
            <v>0</v>
          </cell>
          <cell r="CN45">
            <v>0</v>
          </cell>
          <cell r="CP45">
            <v>2946</v>
          </cell>
          <cell r="CR45">
            <v>26</v>
          </cell>
          <cell r="CT45">
            <v>15532</v>
          </cell>
          <cell r="CV45">
            <v>32519</v>
          </cell>
          <cell r="CX45">
            <v>22537</v>
          </cell>
          <cell r="CZ45">
            <v>74250</v>
          </cell>
        </row>
        <row r="46">
          <cell r="V46">
            <v>22235</v>
          </cell>
          <cell r="X46">
            <v>2958</v>
          </cell>
          <cell r="Z46">
            <v>14183</v>
          </cell>
          <cell r="BF46">
            <v>12645</v>
          </cell>
          <cell r="BH46">
            <v>5450</v>
          </cell>
          <cell r="BJ46">
            <v>19511</v>
          </cell>
          <cell r="BL46">
            <v>0</v>
          </cell>
          <cell r="BN46">
            <v>214</v>
          </cell>
          <cell r="BP46">
            <v>214</v>
          </cell>
          <cell r="BR46">
            <v>2988</v>
          </cell>
          <cell r="BT46">
            <v>24</v>
          </cell>
          <cell r="BV46">
            <v>195</v>
          </cell>
          <cell r="BX46">
            <v>4315</v>
          </cell>
          <cell r="BZ46">
            <v>220</v>
          </cell>
          <cell r="CB46">
            <v>533</v>
          </cell>
          <cell r="CD46">
            <v>138</v>
          </cell>
          <cell r="CF46">
            <v>9</v>
          </cell>
          <cell r="CH46">
            <v>182</v>
          </cell>
          <cell r="CJ46">
            <v>107</v>
          </cell>
          <cell r="CL46">
            <v>0</v>
          </cell>
          <cell r="CN46">
            <v>0</v>
          </cell>
          <cell r="CP46">
            <v>2962</v>
          </cell>
          <cell r="CR46">
            <v>6590</v>
          </cell>
          <cell r="CT46">
            <v>18902</v>
          </cell>
          <cell r="CV46">
            <v>45390</v>
          </cell>
          <cell r="CX46">
            <v>15465</v>
          </cell>
          <cell r="CZ46">
            <v>53720</v>
          </cell>
        </row>
        <row r="47">
          <cell r="V47">
            <v>3888</v>
          </cell>
          <cell r="X47">
            <v>548</v>
          </cell>
          <cell r="Z47">
            <v>1650</v>
          </cell>
          <cell r="BF47">
            <v>6335</v>
          </cell>
          <cell r="BH47">
            <v>5556</v>
          </cell>
          <cell r="BJ47">
            <v>9975</v>
          </cell>
          <cell r="BL47">
            <v>0</v>
          </cell>
          <cell r="BN47">
            <v>0</v>
          </cell>
          <cell r="BP47">
            <v>0</v>
          </cell>
          <cell r="BR47">
            <v>364</v>
          </cell>
          <cell r="BT47">
            <v>0</v>
          </cell>
          <cell r="BV47">
            <v>17</v>
          </cell>
          <cell r="BX47">
            <v>3167</v>
          </cell>
          <cell r="BZ47">
            <v>195</v>
          </cell>
          <cell r="CB47">
            <v>562</v>
          </cell>
          <cell r="CD47">
            <v>25</v>
          </cell>
          <cell r="CF47">
            <v>0</v>
          </cell>
          <cell r="CH47">
            <v>0</v>
          </cell>
          <cell r="CJ47">
            <v>39</v>
          </cell>
          <cell r="CL47">
            <v>0</v>
          </cell>
          <cell r="CN47">
            <v>0</v>
          </cell>
          <cell r="CP47">
            <v>1680</v>
          </cell>
          <cell r="CR47">
            <v>0</v>
          </cell>
          <cell r="CT47">
            <v>1</v>
          </cell>
          <cell r="CV47">
            <v>15498</v>
          </cell>
          <cell r="CX47">
            <v>6299</v>
          </cell>
          <cell r="CZ47">
            <v>12205</v>
          </cell>
        </row>
        <row r="48">
          <cell r="V48">
            <v>2465</v>
          </cell>
          <cell r="X48">
            <v>0</v>
          </cell>
          <cell r="Z48">
            <v>28003</v>
          </cell>
          <cell r="BF48">
            <v>11255</v>
          </cell>
          <cell r="BH48">
            <v>23338</v>
          </cell>
          <cell r="BJ48">
            <v>51500</v>
          </cell>
          <cell r="BL48">
            <v>0</v>
          </cell>
          <cell r="BN48">
            <v>0</v>
          </cell>
          <cell r="BP48">
            <v>0</v>
          </cell>
          <cell r="BR48">
            <v>176</v>
          </cell>
          <cell r="BT48">
            <v>0</v>
          </cell>
          <cell r="BV48">
            <v>0</v>
          </cell>
          <cell r="BX48">
            <v>721</v>
          </cell>
          <cell r="BZ48">
            <v>0</v>
          </cell>
          <cell r="CB48">
            <v>0</v>
          </cell>
          <cell r="CD48">
            <v>0</v>
          </cell>
          <cell r="CF48">
            <v>0</v>
          </cell>
          <cell r="CH48">
            <v>0</v>
          </cell>
          <cell r="CJ48">
            <v>20</v>
          </cell>
          <cell r="CL48">
            <v>0</v>
          </cell>
          <cell r="CN48">
            <v>0</v>
          </cell>
          <cell r="CP48">
            <v>861</v>
          </cell>
          <cell r="CR48">
            <v>0</v>
          </cell>
          <cell r="CT48">
            <v>0</v>
          </cell>
          <cell r="CV48">
            <v>15498</v>
          </cell>
          <cell r="CX48">
            <v>23338</v>
          </cell>
          <cell r="CZ48">
            <v>79503</v>
          </cell>
        </row>
        <row r="49">
          <cell r="V49">
            <v>83524</v>
          </cell>
          <cell r="X49">
            <v>348531</v>
          </cell>
          <cell r="Z49">
            <v>490466</v>
          </cell>
          <cell r="BF49">
            <v>103622</v>
          </cell>
          <cell r="BH49">
            <v>181668</v>
          </cell>
          <cell r="BJ49">
            <v>312883</v>
          </cell>
          <cell r="BL49">
            <v>460</v>
          </cell>
          <cell r="BN49">
            <v>0</v>
          </cell>
          <cell r="BP49">
            <v>0</v>
          </cell>
          <cell r="BR49">
            <v>2156</v>
          </cell>
          <cell r="BT49">
            <v>21</v>
          </cell>
          <cell r="BV49">
            <v>37</v>
          </cell>
          <cell r="BX49">
            <v>14731</v>
          </cell>
          <cell r="BZ49">
            <v>7564</v>
          </cell>
          <cell r="CB49">
            <v>12864</v>
          </cell>
          <cell r="CD49">
            <v>417</v>
          </cell>
          <cell r="CF49">
            <v>0</v>
          </cell>
          <cell r="CH49">
            <v>0</v>
          </cell>
          <cell r="CJ49">
            <v>431</v>
          </cell>
          <cell r="CL49">
            <v>4145</v>
          </cell>
          <cell r="CN49">
            <v>4145</v>
          </cell>
          <cell r="CP49">
            <v>8911</v>
          </cell>
          <cell r="CR49">
            <v>332</v>
          </cell>
          <cell r="CT49">
            <v>570</v>
          </cell>
          <cell r="CV49">
            <v>214252</v>
          </cell>
          <cell r="CX49">
            <v>542261</v>
          </cell>
          <cell r="CZ49">
            <v>820965</v>
          </cell>
        </row>
        <row r="50">
          <cell r="V50">
            <v>93687</v>
          </cell>
          <cell r="X50">
            <v>16412</v>
          </cell>
          <cell r="Z50">
            <v>68044</v>
          </cell>
          <cell r="BF50">
            <v>57494</v>
          </cell>
          <cell r="BH50">
            <v>20430</v>
          </cell>
          <cell r="BJ50">
            <v>58393</v>
          </cell>
          <cell r="BL50">
            <v>0</v>
          </cell>
          <cell r="BN50">
            <v>0</v>
          </cell>
          <cell r="BP50">
            <v>0</v>
          </cell>
          <cell r="BR50">
            <v>1938</v>
          </cell>
          <cell r="BT50">
            <v>1278</v>
          </cell>
          <cell r="BV50">
            <v>3322</v>
          </cell>
          <cell r="BX50">
            <v>15528</v>
          </cell>
          <cell r="BZ50">
            <v>4247</v>
          </cell>
          <cell r="CB50">
            <v>14245</v>
          </cell>
          <cell r="CD50">
            <v>640</v>
          </cell>
          <cell r="CF50">
            <v>0</v>
          </cell>
          <cell r="CH50">
            <v>0</v>
          </cell>
          <cell r="CJ50">
            <v>881</v>
          </cell>
          <cell r="CL50">
            <v>0</v>
          </cell>
          <cell r="CN50">
            <v>0</v>
          </cell>
          <cell r="CP50">
            <v>10029</v>
          </cell>
          <cell r="CR50">
            <v>328</v>
          </cell>
          <cell r="CT50">
            <v>917</v>
          </cell>
          <cell r="CV50">
            <v>180197</v>
          </cell>
          <cell r="CX50">
            <v>42695</v>
          </cell>
          <cell r="CZ50">
            <v>144921</v>
          </cell>
        </row>
        <row r="51">
          <cell r="V51">
            <v>93936</v>
          </cell>
          <cell r="X51">
            <v>34140</v>
          </cell>
          <cell r="Z51">
            <v>152993</v>
          </cell>
          <cell r="BF51">
            <v>113973</v>
          </cell>
          <cell r="BH51">
            <v>20476</v>
          </cell>
          <cell r="BJ51">
            <v>119187</v>
          </cell>
          <cell r="BL51">
            <v>520</v>
          </cell>
          <cell r="BN51">
            <v>2264</v>
          </cell>
          <cell r="BP51">
            <v>4012</v>
          </cell>
          <cell r="BR51">
            <v>1758</v>
          </cell>
          <cell r="BT51">
            <v>0</v>
          </cell>
          <cell r="BV51">
            <v>0</v>
          </cell>
          <cell r="BX51">
            <v>11804</v>
          </cell>
          <cell r="BZ51">
            <v>6754</v>
          </cell>
          <cell r="CB51">
            <v>8227</v>
          </cell>
          <cell r="CD51">
            <v>396</v>
          </cell>
          <cell r="CF51">
            <v>0</v>
          </cell>
          <cell r="CH51">
            <v>0</v>
          </cell>
          <cell r="CJ51">
            <v>509</v>
          </cell>
          <cell r="CL51">
            <v>0</v>
          </cell>
          <cell r="CN51">
            <v>0</v>
          </cell>
          <cell r="CP51">
            <v>8632</v>
          </cell>
          <cell r="CR51">
            <v>1591</v>
          </cell>
          <cell r="CT51">
            <v>4494</v>
          </cell>
          <cell r="CV51">
            <v>231528</v>
          </cell>
          <cell r="CX51">
            <v>65225</v>
          </cell>
          <cell r="CZ51">
            <v>288913</v>
          </cell>
        </row>
        <row r="52">
          <cell r="V52">
            <v>2921</v>
          </cell>
          <cell r="X52">
            <v>0</v>
          </cell>
          <cell r="Z52">
            <v>41260</v>
          </cell>
          <cell r="BF52">
            <v>11759</v>
          </cell>
          <cell r="BH52">
            <v>0</v>
          </cell>
          <cell r="BJ52">
            <v>67230</v>
          </cell>
          <cell r="BL52">
            <v>0</v>
          </cell>
          <cell r="BN52">
            <v>0</v>
          </cell>
          <cell r="BP52">
            <v>0</v>
          </cell>
          <cell r="BR52">
            <v>593</v>
          </cell>
          <cell r="BT52">
            <v>0</v>
          </cell>
          <cell r="BV52">
            <v>0</v>
          </cell>
          <cell r="BX52">
            <v>2247</v>
          </cell>
          <cell r="BZ52">
            <v>0</v>
          </cell>
          <cell r="CB52">
            <v>264</v>
          </cell>
          <cell r="CD52">
            <v>368</v>
          </cell>
          <cell r="CF52">
            <v>0</v>
          </cell>
          <cell r="CH52">
            <v>0</v>
          </cell>
          <cell r="CJ52">
            <v>231</v>
          </cell>
          <cell r="CL52">
            <v>0</v>
          </cell>
          <cell r="CN52">
            <v>0</v>
          </cell>
          <cell r="CP52">
            <v>1641</v>
          </cell>
          <cell r="CR52">
            <v>0</v>
          </cell>
          <cell r="CT52">
            <v>5702</v>
          </cell>
          <cell r="CV52">
            <v>19760</v>
          </cell>
          <cell r="CX52">
            <v>0</v>
          </cell>
          <cell r="CZ52">
            <v>114456</v>
          </cell>
        </row>
        <row r="55">
          <cell r="V55">
            <v>290306</v>
          </cell>
          <cell r="X55">
            <v>29424</v>
          </cell>
          <cell r="Z55">
            <v>148981</v>
          </cell>
          <cell r="BF55">
            <v>38082</v>
          </cell>
          <cell r="BH55">
            <v>7009</v>
          </cell>
          <cell r="BJ55">
            <v>33679</v>
          </cell>
          <cell r="BL55">
            <v>0</v>
          </cell>
          <cell r="BN55">
            <v>0</v>
          </cell>
          <cell r="BP55">
            <v>0</v>
          </cell>
          <cell r="BR55">
            <v>6352</v>
          </cell>
          <cell r="BT55">
            <v>179</v>
          </cell>
          <cell r="BV55">
            <v>906</v>
          </cell>
          <cell r="BX55">
            <v>27875</v>
          </cell>
          <cell r="BZ55">
            <v>2750</v>
          </cell>
          <cell r="CB55">
            <v>9421</v>
          </cell>
          <cell r="CD55">
            <v>0</v>
          </cell>
          <cell r="CF55">
            <v>0</v>
          </cell>
          <cell r="CH55">
            <v>0</v>
          </cell>
          <cell r="CJ55">
            <v>1303</v>
          </cell>
          <cell r="CL55">
            <v>7</v>
          </cell>
          <cell r="CN55">
            <v>62</v>
          </cell>
          <cell r="CP55">
            <v>41241</v>
          </cell>
          <cell r="CR55">
            <v>16590</v>
          </cell>
          <cell r="CT55">
            <v>32125</v>
          </cell>
          <cell r="CV55">
            <v>405159</v>
          </cell>
          <cell r="CX55">
            <v>55959</v>
          </cell>
          <cell r="CZ55">
            <v>225174</v>
          </cell>
        </row>
        <row r="56">
          <cell r="V56">
            <v>403362</v>
          </cell>
          <cell r="X56">
            <v>37250</v>
          </cell>
          <cell r="Z56">
            <v>245824</v>
          </cell>
          <cell r="BF56">
            <v>84458</v>
          </cell>
          <cell r="BH56">
            <v>14014</v>
          </cell>
          <cell r="BJ56">
            <v>56267</v>
          </cell>
          <cell r="BL56">
            <v>0</v>
          </cell>
          <cell r="BN56">
            <v>0</v>
          </cell>
          <cell r="BP56">
            <v>0</v>
          </cell>
          <cell r="BR56">
            <v>7920</v>
          </cell>
          <cell r="BT56">
            <v>380</v>
          </cell>
          <cell r="BV56">
            <v>1158</v>
          </cell>
          <cell r="BX56">
            <v>33794</v>
          </cell>
          <cell r="BZ56">
            <v>1020</v>
          </cell>
          <cell r="CB56">
            <v>4111</v>
          </cell>
          <cell r="CD56">
            <v>1817</v>
          </cell>
          <cell r="CF56">
            <v>0</v>
          </cell>
          <cell r="CH56">
            <v>0</v>
          </cell>
          <cell r="CJ56">
            <v>2403</v>
          </cell>
          <cell r="CL56">
            <v>29</v>
          </cell>
          <cell r="CN56">
            <v>226</v>
          </cell>
          <cell r="CP56">
            <v>18090</v>
          </cell>
          <cell r="CR56">
            <v>1809</v>
          </cell>
          <cell r="CT56">
            <v>23020</v>
          </cell>
          <cell r="CV56">
            <v>551844</v>
          </cell>
          <cell r="CX56">
            <v>54502</v>
          </cell>
          <cell r="CZ56">
            <v>330606</v>
          </cell>
        </row>
        <row r="57">
          <cell r="V57">
            <v>498891</v>
          </cell>
          <cell r="X57">
            <v>49703</v>
          </cell>
          <cell r="Z57">
            <v>284711</v>
          </cell>
          <cell r="BF57">
            <v>78679</v>
          </cell>
          <cell r="BH57">
            <v>2055</v>
          </cell>
          <cell r="BJ57">
            <v>56821</v>
          </cell>
          <cell r="BL57">
            <v>0</v>
          </cell>
          <cell r="BN57">
            <v>0</v>
          </cell>
          <cell r="BP57">
            <v>0</v>
          </cell>
          <cell r="BR57">
            <v>11202</v>
          </cell>
          <cell r="BT57">
            <v>420</v>
          </cell>
          <cell r="BV57">
            <v>2319</v>
          </cell>
          <cell r="BX57">
            <v>27791</v>
          </cell>
          <cell r="BZ57">
            <v>1881</v>
          </cell>
          <cell r="CB57">
            <v>6434</v>
          </cell>
          <cell r="CD57">
            <v>4536</v>
          </cell>
          <cell r="CF57">
            <v>0</v>
          </cell>
          <cell r="CH57">
            <v>179</v>
          </cell>
          <cell r="CJ57">
            <v>4280</v>
          </cell>
          <cell r="CL57">
            <v>0</v>
          </cell>
          <cell r="CN57">
            <v>70</v>
          </cell>
          <cell r="CP57">
            <v>44828</v>
          </cell>
          <cell r="CR57">
            <v>0</v>
          </cell>
          <cell r="CT57">
            <v>0</v>
          </cell>
          <cell r="CV57">
            <v>670207</v>
          </cell>
          <cell r="CX57">
            <v>54059</v>
          </cell>
          <cell r="CZ57">
            <v>350534</v>
          </cell>
        </row>
        <row r="60">
          <cell r="V60">
            <v>56384</v>
          </cell>
          <cell r="X60">
            <v>12274</v>
          </cell>
          <cell r="Z60">
            <v>18501</v>
          </cell>
          <cell r="BF60">
            <v>8920</v>
          </cell>
          <cell r="BH60">
            <v>0</v>
          </cell>
          <cell r="BJ60">
            <v>0</v>
          </cell>
          <cell r="BL60">
            <v>0</v>
          </cell>
          <cell r="BN60">
            <v>0</v>
          </cell>
          <cell r="BP60">
            <v>0</v>
          </cell>
          <cell r="BR60">
            <v>137</v>
          </cell>
          <cell r="BT60">
            <v>0</v>
          </cell>
          <cell r="BV60">
            <v>0</v>
          </cell>
          <cell r="BX60">
            <v>2022</v>
          </cell>
          <cell r="BZ60">
            <v>0</v>
          </cell>
          <cell r="CB60">
            <v>0</v>
          </cell>
          <cell r="CD60">
            <v>3</v>
          </cell>
          <cell r="CF60">
            <v>0</v>
          </cell>
          <cell r="CH60">
            <v>0</v>
          </cell>
          <cell r="CJ60">
            <v>46</v>
          </cell>
          <cell r="CL60">
            <v>0</v>
          </cell>
          <cell r="CN60">
            <v>0</v>
          </cell>
          <cell r="CP60">
            <v>4661</v>
          </cell>
          <cell r="CR60">
            <v>0</v>
          </cell>
          <cell r="CT60">
            <v>0</v>
          </cell>
          <cell r="CV60">
            <v>72173</v>
          </cell>
          <cell r="CX60">
            <v>12274</v>
          </cell>
          <cell r="CZ60">
            <v>18501</v>
          </cell>
        </row>
        <row r="61">
          <cell r="V61">
            <v>1364762</v>
          </cell>
          <cell r="X61">
            <v>104789</v>
          </cell>
          <cell r="Z61">
            <v>666155</v>
          </cell>
          <cell r="BF61">
            <v>105016</v>
          </cell>
          <cell r="BH61">
            <v>0</v>
          </cell>
          <cell r="BJ61">
            <v>1679</v>
          </cell>
          <cell r="BL61">
            <v>0</v>
          </cell>
          <cell r="BN61">
            <v>0</v>
          </cell>
          <cell r="BP61">
            <v>0</v>
          </cell>
          <cell r="BR61">
            <v>11430</v>
          </cell>
          <cell r="BT61">
            <v>0</v>
          </cell>
          <cell r="BV61">
            <v>0</v>
          </cell>
          <cell r="BX61">
            <v>66914</v>
          </cell>
          <cell r="BZ61">
            <v>0</v>
          </cell>
          <cell r="CB61">
            <v>0</v>
          </cell>
          <cell r="CD61">
            <v>1728</v>
          </cell>
          <cell r="CF61">
            <v>0</v>
          </cell>
          <cell r="CH61">
            <v>0</v>
          </cell>
          <cell r="CJ61">
            <v>7286</v>
          </cell>
          <cell r="CL61">
            <v>0</v>
          </cell>
          <cell r="CN61">
            <v>0</v>
          </cell>
          <cell r="CP61">
            <v>156888</v>
          </cell>
          <cell r="CR61">
            <v>0</v>
          </cell>
          <cell r="CT61">
            <v>0</v>
          </cell>
          <cell r="CV61">
            <v>1714024</v>
          </cell>
          <cell r="CX61">
            <v>104789</v>
          </cell>
          <cell r="CZ61">
            <v>667834</v>
          </cell>
        </row>
        <row r="62">
          <cell r="V62">
            <v>29004</v>
          </cell>
          <cell r="X62">
            <v>0</v>
          </cell>
          <cell r="Z62">
            <v>0</v>
          </cell>
          <cell r="BF62">
            <v>339</v>
          </cell>
          <cell r="BH62">
            <v>0</v>
          </cell>
          <cell r="BJ62">
            <v>0</v>
          </cell>
          <cell r="BL62">
            <v>0</v>
          </cell>
          <cell r="BN62">
            <v>0</v>
          </cell>
          <cell r="BP62">
            <v>0</v>
          </cell>
          <cell r="BR62">
            <v>40</v>
          </cell>
          <cell r="BT62">
            <v>0</v>
          </cell>
          <cell r="BV62">
            <v>0</v>
          </cell>
          <cell r="BX62">
            <v>105</v>
          </cell>
          <cell r="BZ62">
            <v>0</v>
          </cell>
          <cell r="CB62">
            <v>0</v>
          </cell>
          <cell r="CD62">
            <v>36</v>
          </cell>
          <cell r="CF62">
            <v>0</v>
          </cell>
          <cell r="CH62">
            <v>0</v>
          </cell>
          <cell r="CJ62">
            <v>18</v>
          </cell>
          <cell r="CL62">
            <v>0</v>
          </cell>
          <cell r="CN62">
            <v>0</v>
          </cell>
          <cell r="CP62">
            <v>117</v>
          </cell>
          <cell r="CR62">
            <v>0</v>
          </cell>
          <cell r="CT62">
            <v>0</v>
          </cell>
          <cell r="CV62">
            <v>29659</v>
          </cell>
          <cell r="CX62">
            <v>0</v>
          </cell>
          <cell r="CZ62">
            <v>0</v>
          </cell>
        </row>
        <row r="64">
          <cell r="V64">
            <v>15450</v>
          </cell>
          <cell r="X64">
            <v>0</v>
          </cell>
          <cell r="Z64">
            <v>0</v>
          </cell>
          <cell r="BF64">
            <v>90928</v>
          </cell>
          <cell r="BH64">
            <v>17397</v>
          </cell>
          <cell r="BJ64">
            <v>35612</v>
          </cell>
          <cell r="BL64">
            <v>0</v>
          </cell>
          <cell r="BN64">
            <v>0</v>
          </cell>
          <cell r="BP64">
            <v>0</v>
          </cell>
          <cell r="BR64">
            <v>552</v>
          </cell>
          <cell r="BT64">
            <v>0</v>
          </cell>
          <cell r="BV64">
            <v>0</v>
          </cell>
          <cell r="BX64">
            <v>4897</v>
          </cell>
          <cell r="BZ64">
            <v>0</v>
          </cell>
          <cell r="CB64">
            <v>0</v>
          </cell>
          <cell r="CD64">
            <v>43</v>
          </cell>
          <cell r="CF64">
            <v>0</v>
          </cell>
          <cell r="CH64">
            <v>0</v>
          </cell>
          <cell r="CJ64">
            <v>145</v>
          </cell>
          <cell r="CL64">
            <v>0</v>
          </cell>
          <cell r="CN64">
            <v>0</v>
          </cell>
          <cell r="CP64">
            <v>7123</v>
          </cell>
          <cell r="CR64">
            <v>0</v>
          </cell>
          <cell r="CT64">
            <v>0</v>
          </cell>
          <cell r="CV64">
            <v>119138</v>
          </cell>
          <cell r="CX64">
            <v>17397</v>
          </cell>
          <cell r="CZ64">
            <v>35612</v>
          </cell>
        </row>
        <row r="66">
          <cell r="C66">
            <v>5333561</v>
          </cell>
          <cell r="D66">
            <v>6478704</v>
          </cell>
          <cell r="G66">
            <v>4163730</v>
          </cell>
          <cell r="H66">
            <v>4825726</v>
          </cell>
          <cell r="I66">
            <v>273472</v>
          </cell>
          <cell r="J66">
            <v>384238</v>
          </cell>
          <cell r="M66">
            <v>66222</v>
          </cell>
          <cell r="N66">
            <v>162131</v>
          </cell>
          <cell r="O66">
            <v>292394</v>
          </cell>
          <cell r="P66">
            <v>426228</v>
          </cell>
          <cell r="S66">
            <v>52137</v>
          </cell>
          <cell r="T66">
            <v>675190</v>
          </cell>
          <cell r="U66">
            <v>5899427</v>
          </cell>
          <cell r="V66">
            <v>7289170</v>
          </cell>
          <cell r="Y66">
            <v>4282089</v>
          </cell>
          <cell r="Z66">
            <v>5663047</v>
          </cell>
          <cell r="AA66">
            <v>288699</v>
          </cell>
          <cell r="AB66">
            <v>1680926</v>
          </cell>
          <cell r="AE66">
            <v>539193</v>
          </cell>
          <cell r="AF66">
            <v>1564764</v>
          </cell>
          <cell r="AG66">
            <v>38472</v>
          </cell>
          <cell r="AH66">
            <v>531279</v>
          </cell>
          <cell r="AK66">
            <v>56821</v>
          </cell>
          <cell r="AL66">
            <v>1134683</v>
          </cell>
          <cell r="AM66">
            <v>21384</v>
          </cell>
          <cell r="AN66">
            <v>115499</v>
          </cell>
          <cell r="AQ66">
            <v>3906</v>
          </cell>
          <cell r="AR66">
            <v>309880</v>
          </cell>
          <cell r="AS66">
            <v>31137</v>
          </cell>
          <cell r="AT66">
            <v>89611</v>
          </cell>
          <cell r="AW66">
            <v>455</v>
          </cell>
          <cell r="AX66">
            <v>8580</v>
          </cell>
          <cell r="AY66">
            <v>383314</v>
          </cell>
          <cell r="AZ66">
            <v>614059</v>
          </cell>
          <cell r="BC66">
            <v>27472</v>
          </cell>
          <cell r="BD66">
            <v>128717</v>
          </cell>
          <cell r="BE66">
            <v>763006</v>
          </cell>
          <cell r="BF66">
            <v>3031374</v>
          </cell>
          <cell r="BI66">
            <v>627847</v>
          </cell>
          <cell r="BJ66">
            <v>3146624</v>
          </cell>
          <cell r="BK66">
            <v>666</v>
          </cell>
          <cell r="BL66">
            <v>59655</v>
          </cell>
          <cell r="BO66">
            <v>1935</v>
          </cell>
          <cell r="BP66">
            <v>284559</v>
          </cell>
          <cell r="BQ66">
            <v>69862</v>
          </cell>
          <cell r="BR66">
            <v>291469</v>
          </cell>
          <cell r="BU66">
            <v>93399</v>
          </cell>
          <cell r="BV66">
            <v>110669</v>
          </cell>
          <cell r="BW66">
            <v>101710</v>
          </cell>
          <cell r="BX66">
            <v>1519119</v>
          </cell>
          <cell r="CA66">
            <v>67601</v>
          </cell>
          <cell r="CB66">
            <v>279784</v>
          </cell>
          <cell r="CC66">
            <v>21806</v>
          </cell>
          <cell r="CD66">
            <v>46440</v>
          </cell>
          <cell r="CG66">
            <v>561</v>
          </cell>
          <cell r="CH66">
            <v>2083</v>
          </cell>
          <cell r="CI66">
            <v>29748</v>
          </cell>
          <cell r="CJ66">
            <v>67458</v>
          </cell>
          <cell r="CM66">
            <v>1607</v>
          </cell>
          <cell r="CN66">
            <v>13858</v>
          </cell>
          <cell r="CO66">
            <v>547270</v>
          </cell>
          <cell r="CP66">
            <v>1214085</v>
          </cell>
          <cell r="CS66">
            <v>107618</v>
          </cell>
          <cell r="CT66">
            <v>199606</v>
          </cell>
          <cell r="CU66">
            <v>7433495</v>
          </cell>
          <cell r="CV66">
            <v>13518770</v>
          </cell>
          <cell r="CY66">
            <v>5182657</v>
          </cell>
          <cell r="CZ66">
            <v>9700230</v>
          </cell>
          <cell r="DA66">
            <v>1140</v>
          </cell>
          <cell r="DB66">
            <v>1367</v>
          </cell>
          <cell r="DE66">
            <v>519</v>
          </cell>
          <cell r="DF66">
            <v>8048</v>
          </cell>
          <cell r="DG66">
            <v>2371</v>
          </cell>
          <cell r="DH66">
            <v>2847</v>
          </cell>
          <cell r="DK66">
            <v>26033</v>
          </cell>
          <cell r="DL66">
            <v>296741</v>
          </cell>
          <cell r="DM66">
            <v>2797</v>
          </cell>
          <cell r="DN66">
            <v>83722</v>
          </cell>
          <cell r="DQ66">
            <v>2093</v>
          </cell>
          <cell r="DR66">
            <v>120960</v>
          </cell>
          <cell r="DS66">
            <v>587</v>
          </cell>
          <cell r="DT66">
            <v>1065726</v>
          </cell>
          <cell r="DW66">
            <v>931</v>
          </cell>
          <cell r="DX66">
            <v>395860</v>
          </cell>
          <cell r="DY66">
            <v>5755</v>
          </cell>
          <cell r="DZ66">
            <v>1152295</v>
          </cell>
          <cell r="EC66">
            <v>29057</v>
          </cell>
          <cell r="ED66">
            <v>813561</v>
          </cell>
          <cell r="EE66">
            <v>7826</v>
          </cell>
          <cell r="EF66">
            <v>72537</v>
          </cell>
          <cell r="EI66">
            <v>3853</v>
          </cell>
          <cell r="EJ66">
            <v>26364</v>
          </cell>
          <cell r="EK66">
            <v>21745</v>
          </cell>
          <cell r="EL66">
            <v>2398747</v>
          </cell>
          <cell r="EO66">
            <v>51735</v>
          </cell>
          <cell r="EP66">
            <v>1272032</v>
          </cell>
          <cell r="EQ66">
            <v>39201</v>
          </cell>
          <cell r="ER66">
            <v>89466</v>
          </cell>
          <cell r="EU66">
            <v>355714</v>
          </cell>
          <cell r="EV66">
            <v>1204353</v>
          </cell>
          <cell r="EW66">
            <v>605396</v>
          </cell>
          <cell r="EX66">
            <v>5237621</v>
          </cell>
          <cell r="FA66">
            <v>1010054</v>
          </cell>
          <cell r="FB66">
            <v>8706163</v>
          </cell>
          <cell r="FC66">
            <v>681063</v>
          </cell>
          <cell r="FD66">
            <v>8952033</v>
          </cell>
          <cell r="FG66">
            <v>1450932</v>
          </cell>
          <cell r="FH66">
            <v>12030521</v>
          </cell>
          <cell r="FI66">
            <v>8114558</v>
          </cell>
          <cell r="FJ66">
            <v>22470803</v>
          </cell>
          <cell r="FM66">
            <v>6633589</v>
          </cell>
          <cell r="FN66">
            <v>21730751</v>
          </cell>
          <cell r="FO66">
            <v>499286</v>
          </cell>
          <cell r="FP66">
            <v>556445</v>
          </cell>
          <cell r="FS66">
            <v>2819292</v>
          </cell>
          <cell r="FT66">
            <v>2510718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bs-bAL.OUTST"/>
      <sheetName val="LBS-DIS-TAR"/>
      <sheetName val="PRI-SEC-ADV"/>
      <sheetName val="NON-PRI-SEC-ADV"/>
      <sheetName val="ACP-PRIORITY"/>
      <sheetName val="ACP-NON-PRIORITY"/>
      <sheetName val="LBS-I Pub"/>
      <sheetName val="LBS-I Pvt"/>
      <sheetName val="LBS-I RRB"/>
      <sheetName val="lbs-I-coop"/>
      <sheetName val="LBS-i-ksFC"/>
      <sheetName val="LBS-I Tot"/>
      <sheetName val="LBS-II Pub"/>
      <sheetName val="LBS_II Pvt"/>
      <sheetName val="LBS-II RRB"/>
      <sheetName val="LBS-II-COOP"/>
      <sheetName val="LBS-II-KSFC"/>
      <sheetName val="LBS-II Tot"/>
      <sheetName val="LBS-iii-PSB"/>
      <sheetName val="lbs-III-PVT sec"/>
      <sheetName val="lbs-iii-rrbS"/>
      <sheetName val="LBS-III-COOP"/>
      <sheetName val="LBS-III-KSFC"/>
      <sheetName val="LBS-iii-tOT"/>
    </sheetNames>
    <sheetDataSet>
      <sheetData sheetId="0">
        <row r="6">
          <cell r="AK6">
            <v>0</v>
          </cell>
          <cell r="AL6">
            <v>0</v>
          </cell>
          <cell r="AS6">
            <v>233</v>
          </cell>
          <cell r="AT6">
            <v>134157</v>
          </cell>
          <cell r="AU6">
            <v>1576</v>
          </cell>
          <cell r="AV6">
            <v>29343</v>
          </cell>
          <cell r="AW6">
            <v>18724</v>
          </cell>
          <cell r="AX6">
            <v>528030</v>
          </cell>
          <cell r="AY6">
            <v>2</v>
          </cell>
          <cell r="AZ6">
            <v>44</v>
          </cell>
          <cell r="BA6">
            <v>140124</v>
          </cell>
          <cell r="BB6">
            <v>1711235</v>
          </cell>
          <cell r="BC6">
            <v>160659</v>
          </cell>
          <cell r="BD6">
            <v>2402809</v>
          </cell>
        </row>
        <row r="7">
          <cell r="AK7">
            <v>0</v>
          </cell>
          <cell r="AL7">
            <v>0</v>
          </cell>
          <cell r="AS7">
            <v>10498</v>
          </cell>
          <cell r="AT7">
            <v>152791</v>
          </cell>
          <cell r="AU7">
            <v>462</v>
          </cell>
          <cell r="AV7">
            <v>7131</v>
          </cell>
          <cell r="AW7">
            <v>6769</v>
          </cell>
          <cell r="AX7">
            <v>196904</v>
          </cell>
          <cell r="AY7">
            <v>24279</v>
          </cell>
          <cell r="AZ7">
            <v>168395</v>
          </cell>
          <cell r="BA7">
            <v>15465</v>
          </cell>
          <cell r="BB7">
            <v>145746</v>
          </cell>
          <cell r="BC7">
            <v>57473</v>
          </cell>
          <cell r="BD7">
            <v>670967</v>
          </cell>
        </row>
        <row r="8">
          <cell r="AK8">
            <v>0</v>
          </cell>
          <cell r="AL8">
            <v>0</v>
          </cell>
          <cell r="AS8">
            <v>2504</v>
          </cell>
          <cell r="AT8">
            <v>77517</v>
          </cell>
          <cell r="AU8">
            <v>1366</v>
          </cell>
          <cell r="AV8">
            <v>5190</v>
          </cell>
          <cell r="AW8">
            <v>5824</v>
          </cell>
          <cell r="AX8">
            <v>158185</v>
          </cell>
          <cell r="AY8">
            <v>133632</v>
          </cell>
          <cell r="AZ8">
            <v>1176378</v>
          </cell>
          <cell r="BA8">
            <v>170659</v>
          </cell>
          <cell r="BB8">
            <v>1445138</v>
          </cell>
          <cell r="BC8">
            <v>313985</v>
          </cell>
          <cell r="BD8">
            <v>2862408</v>
          </cell>
        </row>
        <row r="9">
          <cell r="AK9">
            <v>1324</v>
          </cell>
          <cell r="AL9">
            <v>1552</v>
          </cell>
          <cell r="AS9">
            <v>306</v>
          </cell>
          <cell r="AT9">
            <v>4711</v>
          </cell>
          <cell r="AU9">
            <v>208</v>
          </cell>
          <cell r="AV9">
            <v>496</v>
          </cell>
          <cell r="AW9">
            <v>5272</v>
          </cell>
          <cell r="AX9">
            <v>93456</v>
          </cell>
          <cell r="AY9">
            <v>53134</v>
          </cell>
          <cell r="AZ9">
            <v>105306</v>
          </cell>
          <cell r="BA9">
            <v>631</v>
          </cell>
          <cell r="BB9">
            <v>173653</v>
          </cell>
          <cell r="BC9">
            <v>60875</v>
          </cell>
          <cell r="BD9">
            <v>379174</v>
          </cell>
        </row>
        <row r="10">
          <cell r="AK10">
            <v>0</v>
          </cell>
          <cell r="AL10">
            <v>0</v>
          </cell>
          <cell r="AS10">
            <v>3921</v>
          </cell>
          <cell r="AT10">
            <v>80251</v>
          </cell>
          <cell r="AU10">
            <v>822</v>
          </cell>
          <cell r="AV10">
            <v>2406</v>
          </cell>
          <cell r="AW10">
            <v>18617</v>
          </cell>
          <cell r="AX10">
            <v>384551</v>
          </cell>
          <cell r="AY10">
            <v>12449</v>
          </cell>
          <cell r="AZ10">
            <v>68470</v>
          </cell>
          <cell r="BA10">
            <v>197504</v>
          </cell>
          <cell r="BB10">
            <v>1780823</v>
          </cell>
          <cell r="BC10">
            <v>233313</v>
          </cell>
          <cell r="BD10">
            <v>2316501</v>
          </cell>
        </row>
        <row r="11">
          <cell r="AK11">
            <v>0</v>
          </cell>
          <cell r="AL11">
            <v>0</v>
          </cell>
          <cell r="AS11">
            <v>77</v>
          </cell>
          <cell r="AT11">
            <v>266280</v>
          </cell>
          <cell r="AU11">
            <v>121</v>
          </cell>
          <cell r="AV11">
            <v>157</v>
          </cell>
          <cell r="AW11">
            <v>22586</v>
          </cell>
          <cell r="AX11">
            <v>377436</v>
          </cell>
          <cell r="AY11">
            <v>120605</v>
          </cell>
          <cell r="AZ11">
            <v>364502</v>
          </cell>
          <cell r="BA11">
            <v>152</v>
          </cell>
          <cell r="BB11">
            <v>138754</v>
          </cell>
          <cell r="BC11">
            <v>143541</v>
          </cell>
          <cell r="BD11">
            <v>1147129</v>
          </cell>
        </row>
        <row r="12">
          <cell r="AK12">
            <v>0</v>
          </cell>
          <cell r="AL12">
            <v>0</v>
          </cell>
          <cell r="AS12">
            <v>31</v>
          </cell>
          <cell r="AT12">
            <v>11156</v>
          </cell>
          <cell r="AU12">
            <v>193</v>
          </cell>
          <cell r="AV12">
            <v>2827</v>
          </cell>
          <cell r="AW12">
            <v>5855</v>
          </cell>
          <cell r="AX12">
            <v>176939</v>
          </cell>
          <cell r="AY12">
            <v>31554</v>
          </cell>
          <cell r="AZ12">
            <v>42021</v>
          </cell>
          <cell r="BA12">
            <v>57445</v>
          </cell>
          <cell r="BB12">
            <v>978480</v>
          </cell>
          <cell r="BC12">
            <v>95078</v>
          </cell>
          <cell r="BD12">
            <v>1211423</v>
          </cell>
        </row>
        <row r="13">
          <cell r="AK13">
            <v>0</v>
          </cell>
          <cell r="AL13">
            <v>0</v>
          </cell>
          <cell r="AS13">
            <v>55</v>
          </cell>
          <cell r="AT13">
            <v>201</v>
          </cell>
          <cell r="AU13">
            <v>106</v>
          </cell>
          <cell r="AV13">
            <v>418</v>
          </cell>
          <cell r="AW13">
            <v>1287</v>
          </cell>
          <cell r="AX13">
            <v>41789</v>
          </cell>
          <cell r="AY13">
            <v>19</v>
          </cell>
          <cell r="AZ13">
            <v>7</v>
          </cell>
          <cell r="BA13">
            <v>5176</v>
          </cell>
          <cell r="BB13">
            <v>124864</v>
          </cell>
          <cell r="BC13">
            <v>6643</v>
          </cell>
          <cell r="BD13">
            <v>167279</v>
          </cell>
        </row>
        <row r="14">
          <cell r="AK14">
            <v>6</v>
          </cell>
          <cell r="AL14">
            <v>128</v>
          </cell>
          <cell r="AS14">
            <v>26</v>
          </cell>
          <cell r="AT14">
            <v>7822</v>
          </cell>
          <cell r="AU14">
            <v>117</v>
          </cell>
          <cell r="AV14">
            <v>2190</v>
          </cell>
          <cell r="AW14">
            <v>2005</v>
          </cell>
          <cell r="AX14">
            <v>70341</v>
          </cell>
          <cell r="AY14">
            <v>0</v>
          </cell>
          <cell r="AZ14">
            <v>0</v>
          </cell>
          <cell r="BA14">
            <v>62</v>
          </cell>
          <cell r="BB14">
            <v>301140</v>
          </cell>
          <cell r="BC14">
            <v>2216</v>
          </cell>
          <cell r="BD14">
            <v>381621</v>
          </cell>
        </row>
        <row r="15">
          <cell r="AK15">
            <v>0</v>
          </cell>
          <cell r="AL15">
            <v>0</v>
          </cell>
          <cell r="AS15">
            <v>0</v>
          </cell>
          <cell r="AT15">
            <v>0</v>
          </cell>
          <cell r="AU15">
            <v>51</v>
          </cell>
          <cell r="AV15">
            <v>565</v>
          </cell>
          <cell r="AW15">
            <v>2499</v>
          </cell>
          <cell r="AX15">
            <v>83263</v>
          </cell>
          <cell r="AY15">
            <v>2250</v>
          </cell>
          <cell r="AZ15">
            <v>1945</v>
          </cell>
          <cell r="BA15">
            <v>12321</v>
          </cell>
          <cell r="BB15">
            <v>493425</v>
          </cell>
          <cell r="BC15">
            <v>17121</v>
          </cell>
          <cell r="BD15">
            <v>579198</v>
          </cell>
        </row>
        <row r="16">
          <cell r="AK16">
            <v>0</v>
          </cell>
          <cell r="AL16">
            <v>0</v>
          </cell>
          <cell r="AS16">
            <v>19</v>
          </cell>
          <cell r="AT16">
            <v>6893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23583</v>
          </cell>
          <cell r="AZ16">
            <v>114016</v>
          </cell>
          <cell r="BA16">
            <v>11368</v>
          </cell>
          <cell r="BB16">
            <v>677533</v>
          </cell>
          <cell r="BC16">
            <v>34970</v>
          </cell>
          <cell r="BD16">
            <v>798442</v>
          </cell>
        </row>
        <row r="17">
          <cell r="AK17">
            <v>0</v>
          </cell>
          <cell r="AL17">
            <v>0</v>
          </cell>
          <cell r="AS17">
            <v>298</v>
          </cell>
          <cell r="AT17">
            <v>252063</v>
          </cell>
          <cell r="AU17">
            <v>249</v>
          </cell>
          <cell r="AV17">
            <v>1105</v>
          </cell>
          <cell r="AW17">
            <v>1305</v>
          </cell>
          <cell r="AX17">
            <v>42183</v>
          </cell>
          <cell r="AY17">
            <v>2470</v>
          </cell>
          <cell r="AZ17">
            <v>612</v>
          </cell>
          <cell r="BA17">
            <v>2325</v>
          </cell>
          <cell r="BB17">
            <v>16001</v>
          </cell>
          <cell r="BC17">
            <v>6647</v>
          </cell>
          <cell r="BD17">
            <v>311964</v>
          </cell>
        </row>
        <row r="18">
          <cell r="AK18">
            <v>0</v>
          </cell>
          <cell r="AL18">
            <v>0</v>
          </cell>
          <cell r="AS18">
            <v>52</v>
          </cell>
          <cell r="AT18">
            <v>117533</v>
          </cell>
          <cell r="AU18">
            <v>741</v>
          </cell>
          <cell r="AV18">
            <v>9461</v>
          </cell>
          <cell r="AW18">
            <v>1651</v>
          </cell>
          <cell r="AX18">
            <v>75426</v>
          </cell>
          <cell r="AY18">
            <v>11589</v>
          </cell>
          <cell r="AZ18">
            <v>12563</v>
          </cell>
          <cell r="BA18">
            <v>7649</v>
          </cell>
          <cell r="BB18">
            <v>21692</v>
          </cell>
          <cell r="BC18">
            <v>21682</v>
          </cell>
          <cell r="BD18">
            <v>236675</v>
          </cell>
        </row>
        <row r="19">
          <cell r="AK19">
            <v>0</v>
          </cell>
          <cell r="AL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4105</v>
          </cell>
          <cell r="BB19">
            <v>58393</v>
          </cell>
          <cell r="BC19">
            <v>4105</v>
          </cell>
          <cell r="BD19">
            <v>58393</v>
          </cell>
        </row>
        <row r="20">
          <cell r="AK20">
            <v>0</v>
          </cell>
          <cell r="AL20">
            <v>0</v>
          </cell>
          <cell r="AS20">
            <v>13</v>
          </cell>
          <cell r="AT20">
            <v>2129</v>
          </cell>
          <cell r="AU20">
            <v>193</v>
          </cell>
          <cell r="AV20">
            <v>1812</v>
          </cell>
          <cell r="AW20">
            <v>453</v>
          </cell>
          <cell r="AX20">
            <v>49462</v>
          </cell>
          <cell r="AY20">
            <v>2166</v>
          </cell>
          <cell r="AZ20">
            <v>48780</v>
          </cell>
          <cell r="BA20">
            <v>51508</v>
          </cell>
          <cell r="BB20">
            <v>302048</v>
          </cell>
          <cell r="BC20">
            <v>54333</v>
          </cell>
          <cell r="BD20">
            <v>404231</v>
          </cell>
        </row>
        <row r="21">
          <cell r="AK21">
            <v>0</v>
          </cell>
          <cell r="AL21">
            <v>0</v>
          </cell>
          <cell r="AS21">
            <v>0</v>
          </cell>
          <cell r="AT21">
            <v>0</v>
          </cell>
          <cell r="AU21">
            <v>151</v>
          </cell>
          <cell r="AV21">
            <v>3413</v>
          </cell>
          <cell r="AW21">
            <v>427</v>
          </cell>
          <cell r="AX21">
            <v>19622</v>
          </cell>
          <cell r="AY21">
            <v>5719</v>
          </cell>
          <cell r="AZ21">
            <v>11925</v>
          </cell>
          <cell r="BA21">
            <v>17384</v>
          </cell>
          <cell r="BB21">
            <v>108217</v>
          </cell>
          <cell r="BC21">
            <v>23681</v>
          </cell>
          <cell r="BD21">
            <v>143177</v>
          </cell>
        </row>
        <row r="22">
          <cell r="AK22">
            <v>0</v>
          </cell>
          <cell r="AL22">
            <v>0</v>
          </cell>
          <cell r="AS22">
            <v>9</v>
          </cell>
          <cell r="AT22">
            <v>5346</v>
          </cell>
          <cell r="AU22">
            <v>85</v>
          </cell>
          <cell r="AV22">
            <v>1000</v>
          </cell>
          <cell r="AW22">
            <v>630</v>
          </cell>
          <cell r="AX22">
            <v>34089</v>
          </cell>
          <cell r="AY22">
            <v>0</v>
          </cell>
          <cell r="AZ22">
            <v>0</v>
          </cell>
          <cell r="BA22">
            <v>2606</v>
          </cell>
          <cell r="BB22">
            <v>182941</v>
          </cell>
          <cell r="BC22">
            <v>3330</v>
          </cell>
          <cell r="BD22">
            <v>223376</v>
          </cell>
        </row>
        <row r="23">
          <cell r="AK23">
            <v>1</v>
          </cell>
          <cell r="AL23">
            <v>1003</v>
          </cell>
          <cell r="AS23">
            <v>18</v>
          </cell>
          <cell r="AT23">
            <v>74607</v>
          </cell>
          <cell r="AU23">
            <v>30</v>
          </cell>
          <cell r="AV23">
            <v>641</v>
          </cell>
          <cell r="AW23">
            <v>1801</v>
          </cell>
          <cell r="AX23">
            <v>65394</v>
          </cell>
          <cell r="AY23">
            <v>9887</v>
          </cell>
          <cell r="AZ23">
            <v>40463</v>
          </cell>
          <cell r="BA23">
            <v>3560</v>
          </cell>
          <cell r="BB23">
            <v>703087</v>
          </cell>
          <cell r="BC23">
            <v>15297</v>
          </cell>
          <cell r="BD23">
            <v>885195</v>
          </cell>
        </row>
        <row r="24">
          <cell r="AK24">
            <v>0</v>
          </cell>
          <cell r="AL24">
            <v>0</v>
          </cell>
          <cell r="AS24">
            <v>16</v>
          </cell>
          <cell r="AT24">
            <v>143215</v>
          </cell>
          <cell r="AU24">
            <v>14</v>
          </cell>
          <cell r="AV24">
            <v>330</v>
          </cell>
          <cell r="AW24">
            <v>163</v>
          </cell>
          <cell r="AX24">
            <v>6896</v>
          </cell>
          <cell r="AY24">
            <v>270</v>
          </cell>
          <cell r="AZ24">
            <v>14852</v>
          </cell>
          <cell r="BA24">
            <v>549</v>
          </cell>
          <cell r="BB24">
            <v>1427</v>
          </cell>
          <cell r="BC24">
            <v>1012</v>
          </cell>
          <cell r="BD24">
            <v>166720</v>
          </cell>
        </row>
        <row r="25">
          <cell r="AK25">
            <v>0</v>
          </cell>
          <cell r="AL25">
            <v>0</v>
          </cell>
          <cell r="AS25">
            <v>0</v>
          </cell>
          <cell r="AT25">
            <v>0</v>
          </cell>
          <cell r="AU25">
            <v>12</v>
          </cell>
          <cell r="AV25">
            <v>57</v>
          </cell>
          <cell r="AW25">
            <v>1188</v>
          </cell>
          <cell r="AX25">
            <v>41113</v>
          </cell>
          <cell r="AY25">
            <v>0</v>
          </cell>
          <cell r="AZ25">
            <v>0</v>
          </cell>
          <cell r="BA25">
            <v>913</v>
          </cell>
          <cell r="BB25">
            <v>18975</v>
          </cell>
          <cell r="BC25">
            <v>2113</v>
          </cell>
          <cell r="BD25">
            <v>60145</v>
          </cell>
        </row>
        <row r="26">
          <cell r="AK26">
            <v>0</v>
          </cell>
          <cell r="AL26">
            <v>0</v>
          </cell>
          <cell r="AS26">
            <v>20</v>
          </cell>
          <cell r="AT26">
            <v>37432</v>
          </cell>
          <cell r="AU26">
            <v>2</v>
          </cell>
          <cell r="AV26">
            <v>20</v>
          </cell>
          <cell r="AW26">
            <v>195</v>
          </cell>
          <cell r="AX26">
            <v>3168</v>
          </cell>
          <cell r="AY26">
            <v>424</v>
          </cell>
          <cell r="AZ26">
            <v>1248</v>
          </cell>
          <cell r="BA26">
            <v>0</v>
          </cell>
          <cell r="BB26">
            <v>0</v>
          </cell>
          <cell r="BC26">
            <v>641</v>
          </cell>
          <cell r="BD26">
            <v>41868</v>
          </cell>
        </row>
        <row r="27">
          <cell r="AK27">
            <v>2</v>
          </cell>
          <cell r="AL27">
            <v>3059</v>
          </cell>
          <cell r="AS27">
            <v>2639</v>
          </cell>
          <cell r="AT27">
            <v>23166</v>
          </cell>
          <cell r="AU27">
            <v>55</v>
          </cell>
          <cell r="AV27">
            <v>1258</v>
          </cell>
          <cell r="AW27">
            <v>1282</v>
          </cell>
          <cell r="AX27">
            <v>49132</v>
          </cell>
          <cell r="AY27">
            <v>495</v>
          </cell>
          <cell r="AZ27">
            <v>2588</v>
          </cell>
          <cell r="BA27">
            <v>2886</v>
          </cell>
          <cell r="BB27">
            <v>200282</v>
          </cell>
          <cell r="BC27">
            <v>7359</v>
          </cell>
          <cell r="BD27">
            <v>279485</v>
          </cell>
        </row>
        <row r="28">
          <cell r="AK28">
            <v>0</v>
          </cell>
          <cell r="AL28">
            <v>0</v>
          </cell>
          <cell r="AS28">
            <v>0</v>
          </cell>
          <cell r="AT28">
            <v>38257</v>
          </cell>
          <cell r="AU28">
            <v>5</v>
          </cell>
          <cell r="AV28">
            <v>3528</v>
          </cell>
          <cell r="AW28">
            <v>83</v>
          </cell>
          <cell r="AX28">
            <v>7029</v>
          </cell>
          <cell r="AY28">
            <v>1168</v>
          </cell>
          <cell r="AZ28">
            <v>4378</v>
          </cell>
          <cell r="BA28">
            <v>46</v>
          </cell>
          <cell r="BB28">
            <v>866</v>
          </cell>
          <cell r="BC28">
            <v>1302</v>
          </cell>
          <cell r="BD28">
            <v>54058</v>
          </cell>
        </row>
        <row r="29">
          <cell r="AK29">
            <v>0</v>
          </cell>
          <cell r="AL29">
            <v>0</v>
          </cell>
          <cell r="AS29">
            <v>38</v>
          </cell>
          <cell r="AT29">
            <v>20767</v>
          </cell>
          <cell r="AU29">
            <v>311</v>
          </cell>
          <cell r="AV29">
            <v>4327</v>
          </cell>
          <cell r="AW29">
            <v>2107</v>
          </cell>
          <cell r="AX29">
            <v>74557</v>
          </cell>
          <cell r="AY29">
            <v>9287</v>
          </cell>
          <cell r="AZ29">
            <v>29999</v>
          </cell>
          <cell r="BA29">
            <v>15544</v>
          </cell>
          <cell r="BB29">
            <v>401452</v>
          </cell>
          <cell r="BC29">
            <v>27287</v>
          </cell>
          <cell r="BD29">
            <v>531102</v>
          </cell>
        </row>
        <row r="30">
          <cell r="AK30">
            <v>0</v>
          </cell>
          <cell r="AL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158</v>
          </cell>
          <cell r="AX30">
            <v>7413</v>
          </cell>
          <cell r="AY30">
            <v>731</v>
          </cell>
          <cell r="AZ30">
            <v>1169</v>
          </cell>
          <cell r="BA30">
            <v>856</v>
          </cell>
          <cell r="BB30">
            <v>180849</v>
          </cell>
          <cell r="BC30">
            <v>1745</v>
          </cell>
          <cell r="BD30">
            <v>189431</v>
          </cell>
        </row>
        <row r="31">
          <cell r="AK31">
            <v>0</v>
          </cell>
          <cell r="AL31">
            <v>0</v>
          </cell>
          <cell r="AS31">
            <v>0</v>
          </cell>
          <cell r="AT31">
            <v>0</v>
          </cell>
          <cell r="AU31">
            <v>35</v>
          </cell>
          <cell r="AV31">
            <v>149</v>
          </cell>
          <cell r="AW31">
            <v>8061</v>
          </cell>
          <cell r="AX31">
            <v>262965</v>
          </cell>
          <cell r="AY31">
            <v>6373</v>
          </cell>
          <cell r="AZ31">
            <v>58680</v>
          </cell>
          <cell r="BA31">
            <v>1057</v>
          </cell>
          <cell r="BB31">
            <v>407196</v>
          </cell>
          <cell r="BC31">
            <v>15526</v>
          </cell>
          <cell r="BD31">
            <v>728990</v>
          </cell>
        </row>
        <row r="32">
          <cell r="AK32">
            <v>49</v>
          </cell>
          <cell r="AL32">
            <v>72</v>
          </cell>
          <cell r="AS32">
            <v>20</v>
          </cell>
          <cell r="AT32">
            <v>34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29</v>
          </cell>
          <cell r="BB32">
            <v>1960</v>
          </cell>
          <cell r="BC32">
            <v>98</v>
          </cell>
          <cell r="BD32">
            <v>2066</v>
          </cell>
        </row>
        <row r="35">
          <cell r="AK35">
            <v>15</v>
          </cell>
          <cell r="AL35">
            <v>1776</v>
          </cell>
          <cell r="AS35">
            <v>404</v>
          </cell>
          <cell r="AT35">
            <v>36996</v>
          </cell>
          <cell r="AU35">
            <v>228</v>
          </cell>
          <cell r="AV35">
            <v>1964</v>
          </cell>
          <cell r="AW35">
            <v>8984</v>
          </cell>
          <cell r="AX35">
            <v>284101</v>
          </cell>
          <cell r="AY35">
            <v>24574</v>
          </cell>
          <cell r="AZ35">
            <v>95112</v>
          </cell>
          <cell r="BA35">
            <v>49042</v>
          </cell>
          <cell r="BB35">
            <v>359724</v>
          </cell>
          <cell r="BC35">
            <v>83247</v>
          </cell>
          <cell r="BD35">
            <v>779673</v>
          </cell>
        </row>
        <row r="36">
          <cell r="AK36">
            <v>0</v>
          </cell>
          <cell r="AL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32062</v>
          </cell>
          <cell r="BB36">
            <v>663547</v>
          </cell>
          <cell r="BC36">
            <v>32062</v>
          </cell>
          <cell r="BD36">
            <v>663547</v>
          </cell>
        </row>
        <row r="37">
          <cell r="AK37">
            <v>0</v>
          </cell>
          <cell r="AL37">
            <v>0</v>
          </cell>
          <cell r="AS37">
            <v>24</v>
          </cell>
          <cell r="AT37">
            <v>13525</v>
          </cell>
          <cell r="AU37">
            <v>1</v>
          </cell>
          <cell r="AV37">
            <v>23</v>
          </cell>
          <cell r="AW37">
            <v>111</v>
          </cell>
          <cell r="AX37">
            <v>1216</v>
          </cell>
          <cell r="AY37">
            <v>0</v>
          </cell>
          <cell r="AZ37">
            <v>0</v>
          </cell>
          <cell r="BA37">
            <v>24595</v>
          </cell>
          <cell r="BB37">
            <v>16583</v>
          </cell>
          <cell r="BC37">
            <v>24731</v>
          </cell>
          <cell r="BD37">
            <v>31347</v>
          </cell>
        </row>
        <row r="38">
          <cell r="AK38">
            <v>0</v>
          </cell>
          <cell r="AL38">
            <v>0</v>
          </cell>
          <cell r="AS38">
            <v>58</v>
          </cell>
          <cell r="AT38">
            <v>2884</v>
          </cell>
          <cell r="AU38">
            <v>13</v>
          </cell>
          <cell r="AV38">
            <v>202</v>
          </cell>
          <cell r="AW38">
            <v>276</v>
          </cell>
          <cell r="AX38">
            <v>8961</v>
          </cell>
          <cell r="AY38">
            <v>2458</v>
          </cell>
          <cell r="AZ38">
            <v>9743</v>
          </cell>
          <cell r="BA38">
            <v>581</v>
          </cell>
          <cell r="BB38">
            <v>37818</v>
          </cell>
          <cell r="BC38">
            <v>3386</v>
          </cell>
          <cell r="BD38">
            <v>59608</v>
          </cell>
        </row>
        <row r="39">
          <cell r="AK39">
            <v>0</v>
          </cell>
          <cell r="AL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4</v>
          </cell>
          <cell r="AW39">
            <v>120</v>
          </cell>
          <cell r="AX39">
            <v>1388</v>
          </cell>
          <cell r="AY39">
            <v>21</v>
          </cell>
          <cell r="AZ39">
            <v>48</v>
          </cell>
          <cell r="BA39">
            <v>2118</v>
          </cell>
          <cell r="BB39">
            <v>43444</v>
          </cell>
          <cell r="BC39">
            <v>2261</v>
          </cell>
          <cell r="BD39">
            <v>44884</v>
          </cell>
        </row>
        <row r="40">
          <cell r="AK40">
            <v>39</v>
          </cell>
          <cell r="AL40">
            <v>2022</v>
          </cell>
          <cell r="AS40">
            <v>35</v>
          </cell>
          <cell r="AT40">
            <v>14363</v>
          </cell>
          <cell r="AU40">
            <v>27</v>
          </cell>
          <cell r="AV40">
            <v>380</v>
          </cell>
          <cell r="AW40">
            <v>1412</v>
          </cell>
          <cell r="AX40">
            <v>47858</v>
          </cell>
          <cell r="AY40">
            <v>444</v>
          </cell>
          <cell r="AZ40">
            <v>748</v>
          </cell>
          <cell r="BA40">
            <v>53016</v>
          </cell>
          <cell r="BB40">
            <v>286192</v>
          </cell>
          <cell r="BC40">
            <v>54973</v>
          </cell>
          <cell r="BD40">
            <v>351563</v>
          </cell>
        </row>
        <row r="41">
          <cell r="AK41">
            <v>0</v>
          </cell>
          <cell r="AL41">
            <v>0</v>
          </cell>
          <cell r="AS41">
            <v>10</v>
          </cell>
          <cell r="AT41">
            <v>3573</v>
          </cell>
          <cell r="AU41">
            <v>4</v>
          </cell>
          <cell r="AV41">
            <v>48</v>
          </cell>
          <cell r="AW41">
            <v>242</v>
          </cell>
          <cell r="AX41">
            <v>5622</v>
          </cell>
          <cell r="AY41">
            <v>1782</v>
          </cell>
          <cell r="AZ41">
            <v>4064</v>
          </cell>
          <cell r="BA41">
            <v>109</v>
          </cell>
          <cell r="BB41">
            <v>150220</v>
          </cell>
          <cell r="BC41">
            <v>2147</v>
          </cell>
          <cell r="BD41">
            <v>163527</v>
          </cell>
        </row>
        <row r="42">
          <cell r="AK42">
            <v>1051</v>
          </cell>
          <cell r="AL42">
            <v>3920</v>
          </cell>
          <cell r="AS42">
            <v>375</v>
          </cell>
          <cell r="AT42">
            <v>12642</v>
          </cell>
          <cell r="AU42">
            <v>35</v>
          </cell>
          <cell r="AV42">
            <v>318</v>
          </cell>
          <cell r="AW42">
            <v>588</v>
          </cell>
          <cell r="AX42">
            <v>10287</v>
          </cell>
          <cell r="AY42">
            <v>9119</v>
          </cell>
          <cell r="AZ42">
            <v>13293</v>
          </cell>
          <cell r="BA42">
            <v>782</v>
          </cell>
          <cell r="BB42">
            <v>79955</v>
          </cell>
          <cell r="BC42">
            <v>11950</v>
          </cell>
          <cell r="BD42">
            <v>120415</v>
          </cell>
        </row>
        <row r="43">
          <cell r="AK43">
            <v>0</v>
          </cell>
          <cell r="AL43">
            <v>0</v>
          </cell>
          <cell r="AS43">
            <v>0</v>
          </cell>
          <cell r="AT43">
            <v>0</v>
          </cell>
          <cell r="AU43">
            <v>6</v>
          </cell>
          <cell r="AV43">
            <v>85</v>
          </cell>
          <cell r="AW43">
            <v>73</v>
          </cell>
          <cell r="AX43">
            <v>3054</v>
          </cell>
          <cell r="AY43">
            <v>362</v>
          </cell>
          <cell r="AZ43">
            <v>404</v>
          </cell>
          <cell r="BA43">
            <v>4989</v>
          </cell>
          <cell r="BB43">
            <v>262931</v>
          </cell>
          <cell r="BC43">
            <v>5430</v>
          </cell>
          <cell r="BD43">
            <v>266474</v>
          </cell>
        </row>
        <row r="44">
          <cell r="AK44">
            <v>2</v>
          </cell>
          <cell r="AL44">
            <v>45</v>
          </cell>
          <cell r="AS44">
            <v>12</v>
          </cell>
          <cell r="AT44">
            <v>13565</v>
          </cell>
          <cell r="AU44">
            <v>0</v>
          </cell>
          <cell r="AV44">
            <v>0</v>
          </cell>
          <cell r="AW44">
            <v>377</v>
          </cell>
          <cell r="AX44">
            <v>4294</v>
          </cell>
          <cell r="AY44">
            <v>632</v>
          </cell>
          <cell r="AZ44">
            <v>2269</v>
          </cell>
          <cell r="BA44">
            <v>15701</v>
          </cell>
          <cell r="BB44">
            <v>96518</v>
          </cell>
          <cell r="BC44">
            <v>16724</v>
          </cell>
          <cell r="BD44">
            <v>116691</v>
          </cell>
        </row>
        <row r="45">
          <cell r="AK45">
            <v>0</v>
          </cell>
          <cell r="AL45">
            <v>0</v>
          </cell>
          <cell r="AS45">
            <v>605</v>
          </cell>
          <cell r="AT45">
            <v>21050</v>
          </cell>
          <cell r="AU45">
            <v>3</v>
          </cell>
          <cell r="AV45">
            <v>40</v>
          </cell>
          <cell r="AW45">
            <v>536</v>
          </cell>
          <cell r="AX45">
            <v>17737</v>
          </cell>
          <cell r="AY45">
            <v>0</v>
          </cell>
          <cell r="AZ45">
            <v>0</v>
          </cell>
          <cell r="BA45">
            <v>16705</v>
          </cell>
          <cell r="BB45">
            <v>66103</v>
          </cell>
          <cell r="BC45">
            <v>17849</v>
          </cell>
          <cell r="BD45">
            <v>104930</v>
          </cell>
        </row>
        <row r="46">
          <cell r="AK46">
            <v>0</v>
          </cell>
          <cell r="AL46">
            <v>0</v>
          </cell>
          <cell r="AS46">
            <v>0</v>
          </cell>
          <cell r="AT46">
            <v>0</v>
          </cell>
          <cell r="AU46">
            <v>1</v>
          </cell>
          <cell r="AV46">
            <v>10</v>
          </cell>
          <cell r="AW46">
            <v>82</v>
          </cell>
          <cell r="AX46">
            <v>2249</v>
          </cell>
          <cell r="AY46">
            <v>1545</v>
          </cell>
          <cell r="AZ46">
            <v>4030</v>
          </cell>
          <cell r="BA46">
            <v>153</v>
          </cell>
          <cell r="BB46">
            <v>29875</v>
          </cell>
          <cell r="BC46">
            <v>1781</v>
          </cell>
          <cell r="BD46">
            <v>36164</v>
          </cell>
        </row>
        <row r="47">
          <cell r="AK47">
            <v>0</v>
          </cell>
          <cell r="AL47">
            <v>0</v>
          </cell>
          <cell r="AS47">
            <v>209</v>
          </cell>
          <cell r="AT47">
            <v>17012</v>
          </cell>
          <cell r="AU47">
            <v>0</v>
          </cell>
          <cell r="AV47">
            <v>0</v>
          </cell>
          <cell r="AW47">
            <v>6</v>
          </cell>
          <cell r="AX47">
            <v>126</v>
          </cell>
          <cell r="AY47">
            <v>0</v>
          </cell>
          <cell r="AZ47">
            <v>0</v>
          </cell>
          <cell r="BA47">
            <v>30470</v>
          </cell>
          <cell r="BB47">
            <v>385236</v>
          </cell>
          <cell r="BC47">
            <v>30685</v>
          </cell>
          <cell r="BD47">
            <v>402374</v>
          </cell>
        </row>
        <row r="48">
          <cell r="AK48">
            <v>0</v>
          </cell>
          <cell r="AL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3</v>
          </cell>
          <cell r="AW48">
            <v>7425</v>
          </cell>
          <cell r="AX48">
            <v>191059</v>
          </cell>
          <cell r="AY48">
            <v>222496</v>
          </cell>
          <cell r="AZ48">
            <v>583378</v>
          </cell>
          <cell r="BA48">
            <v>1107659</v>
          </cell>
          <cell r="BB48">
            <v>1560099</v>
          </cell>
          <cell r="BC48">
            <v>1337582</v>
          </cell>
          <cell r="BD48">
            <v>2334539</v>
          </cell>
        </row>
        <row r="49">
          <cell r="AK49">
            <v>0</v>
          </cell>
          <cell r="AL49">
            <v>0</v>
          </cell>
          <cell r="AS49">
            <v>93</v>
          </cell>
          <cell r="AT49">
            <v>35414</v>
          </cell>
          <cell r="AU49">
            <v>18</v>
          </cell>
          <cell r="AV49">
            <v>226</v>
          </cell>
          <cell r="AW49">
            <v>9530</v>
          </cell>
          <cell r="AX49">
            <v>331003</v>
          </cell>
          <cell r="AY49">
            <v>0</v>
          </cell>
          <cell r="AZ49">
            <v>0</v>
          </cell>
          <cell r="BA49">
            <v>101615</v>
          </cell>
          <cell r="BB49">
            <v>1357171</v>
          </cell>
          <cell r="BC49">
            <v>111256</v>
          </cell>
          <cell r="BD49">
            <v>1723814</v>
          </cell>
        </row>
        <row r="50">
          <cell r="AK50">
            <v>0</v>
          </cell>
          <cell r="AL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30127</v>
          </cell>
          <cell r="AX50">
            <v>979021</v>
          </cell>
          <cell r="AY50">
            <v>0</v>
          </cell>
          <cell r="AZ50">
            <v>0</v>
          </cell>
          <cell r="BA50">
            <v>388925</v>
          </cell>
          <cell r="BB50">
            <v>1034938</v>
          </cell>
          <cell r="BC50">
            <v>419052</v>
          </cell>
          <cell r="BD50">
            <v>2013959</v>
          </cell>
        </row>
        <row r="51">
          <cell r="AK51">
            <v>1</v>
          </cell>
          <cell r="AL51">
            <v>127</v>
          </cell>
          <cell r="AS51">
            <v>7</v>
          </cell>
          <cell r="AT51">
            <v>3025</v>
          </cell>
          <cell r="AU51">
            <v>0</v>
          </cell>
          <cell r="AV51">
            <v>0</v>
          </cell>
          <cell r="AW51">
            <v>87</v>
          </cell>
          <cell r="AX51">
            <v>4098</v>
          </cell>
          <cell r="AY51">
            <v>1617</v>
          </cell>
          <cell r="AZ51">
            <v>8649</v>
          </cell>
          <cell r="BA51">
            <v>4354</v>
          </cell>
          <cell r="BB51">
            <v>648908</v>
          </cell>
          <cell r="BC51">
            <v>6066</v>
          </cell>
          <cell r="BD51">
            <v>664807</v>
          </cell>
        </row>
        <row r="54">
          <cell r="AK54">
            <v>0</v>
          </cell>
          <cell r="AL54">
            <v>0</v>
          </cell>
          <cell r="AS54">
            <v>0</v>
          </cell>
          <cell r="AT54">
            <v>0</v>
          </cell>
          <cell r="AU54">
            <v>54</v>
          </cell>
          <cell r="AV54">
            <v>835</v>
          </cell>
          <cell r="AW54">
            <v>726</v>
          </cell>
          <cell r="AX54">
            <v>18491</v>
          </cell>
          <cell r="AY54">
            <v>4703</v>
          </cell>
          <cell r="AZ54">
            <v>3105</v>
          </cell>
          <cell r="BA54">
            <v>38775</v>
          </cell>
          <cell r="BB54">
            <v>56898</v>
          </cell>
          <cell r="BC54">
            <v>44258</v>
          </cell>
          <cell r="BD54">
            <v>79329</v>
          </cell>
        </row>
        <row r="55">
          <cell r="AK55">
            <v>0</v>
          </cell>
          <cell r="AL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136342</v>
          </cell>
          <cell r="BB55">
            <v>172592</v>
          </cell>
          <cell r="BC55">
            <v>136342</v>
          </cell>
          <cell r="BD55">
            <v>172592</v>
          </cell>
        </row>
        <row r="56">
          <cell r="AK56">
            <v>0</v>
          </cell>
          <cell r="AL56">
            <v>0</v>
          </cell>
          <cell r="AS56">
            <v>4</v>
          </cell>
          <cell r="AT56">
            <v>6609</v>
          </cell>
          <cell r="AU56">
            <v>1</v>
          </cell>
          <cell r="AV56">
            <v>3</v>
          </cell>
          <cell r="AW56">
            <v>430</v>
          </cell>
          <cell r="AX56">
            <v>9653</v>
          </cell>
          <cell r="AY56">
            <v>29171</v>
          </cell>
          <cell r="AZ56">
            <v>38139</v>
          </cell>
          <cell r="BA56">
            <v>21689</v>
          </cell>
          <cell r="BB56">
            <v>67156</v>
          </cell>
          <cell r="BC56">
            <v>51295</v>
          </cell>
          <cell r="BD56">
            <v>121560</v>
          </cell>
        </row>
        <row r="59">
          <cell r="AK59">
            <v>0</v>
          </cell>
          <cell r="AL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7691</v>
          </cell>
          <cell r="AX59">
            <v>3369</v>
          </cell>
          <cell r="AZ59">
            <v>509</v>
          </cell>
          <cell r="BA59">
            <v>283</v>
          </cell>
          <cell r="BB59">
            <v>1016</v>
          </cell>
          <cell r="BC59">
            <v>7974</v>
          </cell>
          <cell r="BD59">
            <v>4894</v>
          </cell>
        </row>
        <row r="60">
          <cell r="AS60">
            <v>0</v>
          </cell>
          <cell r="AT60">
            <v>0</v>
          </cell>
          <cell r="AU60">
            <v>73</v>
          </cell>
          <cell r="AV60">
            <v>171</v>
          </cell>
          <cell r="AW60">
            <v>1496</v>
          </cell>
          <cell r="AX60">
            <v>14011</v>
          </cell>
          <cell r="AY60">
            <v>25625</v>
          </cell>
          <cell r="AZ60">
            <v>58319</v>
          </cell>
          <cell r="BA60">
            <v>71963</v>
          </cell>
          <cell r="BB60">
            <v>1728368</v>
          </cell>
          <cell r="BC60">
            <v>99157</v>
          </cell>
          <cell r="BD60">
            <v>1800869</v>
          </cell>
        </row>
        <row r="61">
          <cell r="AS61">
            <v>0</v>
          </cell>
          <cell r="AT61">
            <v>0</v>
          </cell>
          <cell r="BB61">
            <v>17058</v>
          </cell>
          <cell r="BC61">
            <v>0</v>
          </cell>
          <cell r="BD61">
            <v>17058</v>
          </cell>
        </row>
        <row r="63">
          <cell r="AS63">
            <v>44</v>
          </cell>
          <cell r="AT63">
            <v>14989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365</v>
          </cell>
          <cell r="BB63">
            <v>27253</v>
          </cell>
          <cell r="BC63">
            <v>409</v>
          </cell>
          <cell r="BD63">
            <v>42242</v>
          </cell>
        </row>
      </sheetData>
      <sheetData sheetId="1">
        <row r="7">
          <cell r="DB7">
            <v>80</v>
          </cell>
          <cell r="DD7">
            <v>0</v>
          </cell>
          <cell r="DF7">
            <v>0</v>
          </cell>
          <cell r="DZ7">
            <v>492343</v>
          </cell>
          <cell r="EB7">
            <v>3868</v>
          </cell>
          <cell r="ED7">
            <v>15113</v>
          </cell>
          <cell r="EF7">
            <v>7194</v>
          </cell>
          <cell r="EH7">
            <v>2377</v>
          </cell>
          <cell r="EJ7">
            <v>10477</v>
          </cell>
          <cell r="EL7">
            <v>51463</v>
          </cell>
          <cell r="EN7">
            <v>163848</v>
          </cell>
          <cell r="EP7">
            <v>250470</v>
          </cell>
          <cell r="ER7">
            <v>3655</v>
          </cell>
          <cell r="ET7">
            <v>0</v>
          </cell>
          <cell r="EV7">
            <v>25</v>
          </cell>
          <cell r="EX7">
            <v>437840</v>
          </cell>
          <cell r="EZ7">
            <v>247018</v>
          </cell>
          <cell r="FB7">
            <v>422398</v>
          </cell>
          <cell r="FD7">
            <v>992575</v>
          </cell>
          <cell r="FF7">
            <v>417111</v>
          </cell>
          <cell r="FH7">
            <v>698483</v>
          </cell>
        </row>
        <row r="8">
          <cell r="DB8">
            <v>19</v>
          </cell>
          <cell r="DD8">
            <v>0</v>
          </cell>
          <cell r="DF8">
            <v>0</v>
          </cell>
          <cell r="DZ8">
            <v>88297</v>
          </cell>
          <cell r="EB8">
            <v>9230</v>
          </cell>
          <cell r="ED8">
            <v>23144</v>
          </cell>
          <cell r="EF8">
            <v>3675</v>
          </cell>
          <cell r="EH8">
            <v>217</v>
          </cell>
          <cell r="EJ8">
            <v>1063</v>
          </cell>
          <cell r="EL8">
            <v>92638</v>
          </cell>
          <cell r="EN8">
            <v>8421</v>
          </cell>
          <cell r="EP8">
            <v>27685</v>
          </cell>
          <cell r="ER8">
            <v>3660</v>
          </cell>
          <cell r="ET8">
            <v>12361</v>
          </cell>
          <cell r="EV8">
            <v>39980</v>
          </cell>
          <cell r="EX8">
            <v>416777</v>
          </cell>
          <cell r="EZ8">
            <v>5410</v>
          </cell>
          <cell r="FB8">
            <v>67062</v>
          </cell>
          <cell r="FD8">
            <v>605066</v>
          </cell>
          <cell r="FF8">
            <v>35639</v>
          </cell>
          <cell r="FH8">
            <v>158934</v>
          </cell>
        </row>
        <row r="9">
          <cell r="DB9">
            <v>83</v>
          </cell>
          <cell r="DD9">
            <v>0</v>
          </cell>
          <cell r="DF9">
            <v>0</v>
          </cell>
          <cell r="DZ9">
            <v>55273</v>
          </cell>
          <cell r="EB9">
            <v>31676</v>
          </cell>
          <cell r="ED9">
            <v>71146</v>
          </cell>
          <cell r="EF9">
            <v>7445</v>
          </cell>
          <cell r="EH9">
            <v>15</v>
          </cell>
          <cell r="EJ9">
            <v>415</v>
          </cell>
          <cell r="EL9">
            <v>41007</v>
          </cell>
          <cell r="EN9">
            <v>9326</v>
          </cell>
          <cell r="EP9">
            <v>27724</v>
          </cell>
          <cell r="ER9">
            <v>22908</v>
          </cell>
          <cell r="ET9">
            <v>15444</v>
          </cell>
          <cell r="EV9">
            <v>47849</v>
          </cell>
          <cell r="EX9">
            <v>340678</v>
          </cell>
          <cell r="EZ9">
            <v>469464</v>
          </cell>
          <cell r="FB9">
            <v>954746</v>
          </cell>
          <cell r="FD9">
            <v>467394</v>
          </cell>
          <cell r="FF9">
            <v>525925</v>
          </cell>
          <cell r="FH9">
            <v>1101880</v>
          </cell>
        </row>
        <row r="10">
          <cell r="DB10">
            <v>17</v>
          </cell>
          <cell r="DD10">
            <v>0</v>
          </cell>
          <cell r="DF10">
            <v>0</v>
          </cell>
          <cell r="DZ10">
            <v>2921</v>
          </cell>
          <cell r="EB10">
            <v>170</v>
          </cell>
          <cell r="ED10">
            <v>110373</v>
          </cell>
          <cell r="EF10">
            <v>271</v>
          </cell>
          <cell r="EH10">
            <v>15</v>
          </cell>
          <cell r="EJ10">
            <v>152</v>
          </cell>
          <cell r="EL10">
            <v>5788</v>
          </cell>
          <cell r="EN10">
            <v>3168</v>
          </cell>
          <cell r="EP10">
            <v>131570</v>
          </cell>
          <cell r="ER10">
            <v>207</v>
          </cell>
          <cell r="ET10">
            <v>10998</v>
          </cell>
          <cell r="EV10">
            <v>138607</v>
          </cell>
          <cell r="EX10">
            <v>50592</v>
          </cell>
          <cell r="EZ10">
            <v>56164</v>
          </cell>
          <cell r="FB10">
            <v>320138</v>
          </cell>
          <cell r="FD10">
            <v>59796</v>
          </cell>
          <cell r="FF10">
            <v>70515</v>
          </cell>
          <cell r="FH10">
            <v>700840</v>
          </cell>
        </row>
        <row r="11">
          <cell r="DB11">
            <v>228</v>
          </cell>
          <cell r="DD11">
            <v>0</v>
          </cell>
          <cell r="DF11">
            <v>0</v>
          </cell>
          <cell r="DZ11">
            <v>83769</v>
          </cell>
          <cell r="EB11">
            <v>3330</v>
          </cell>
          <cell r="ED11">
            <v>7798</v>
          </cell>
          <cell r="EF11">
            <v>9982</v>
          </cell>
          <cell r="EH11">
            <v>584</v>
          </cell>
          <cell r="EJ11">
            <v>1456</v>
          </cell>
          <cell r="EL11">
            <v>1428821</v>
          </cell>
          <cell r="EN11">
            <v>7045</v>
          </cell>
          <cell r="EP11">
            <v>30044</v>
          </cell>
          <cell r="ER11">
            <v>1673</v>
          </cell>
          <cell r="ET11">
            <v>5046</v>
          </cell>
          <cell r="EV11">
            <v>14854</v>
          </cell>
          <cell r="EX11">
            <v>77314</v>
          </cell>
          <cell r="EZ11">
            <v>1612</v>
          </cell>
          <cell r="FB11">
            <v>5040</v>
          </cell>
          <cell r="FD11">
            <v>1601787</v>
          </cell>
          <cell r="FF11">
            <v>17617</v>
          </cell>
          <cell r="FH11">
            <v>59192</v>
          </cell>
        </row>
        <row r="12">
          <cell r="DB12">
            <v>20</v>
          </cell>
          <cell r="DD12">
            <v>0</v>
          </cell>
          <cell r="DF12">
            <v>0</v>
          </cell>
          <cell r="DZ12">
            <v>10645</v>
          </cell>
          <cell r="EB12">
            <v>95978</v>
          </cell>
          <cell r="ED12">
            <v>187451</v>
          </cell>
          <cell r="EF12">
            <v>4835</v>
          </cell>
          <cell r="EH12">
            <v>2</v>
          </cell>
          <cell r="EJ12">
            <v>4</v>
          </cell>
          <cell r="EL12">
            <v>26132</v>
          </cell>
          <cell r="EN12">
            <v>23720</v>
          </cell>
          <cell r="EP12">
            <v>73750</v>
          </cell>
          <cell r="ER12">
            <v>978</v>
          </cell>
          <cell r="ET12">
            <v>36999</v>
          </cell>
          <cell r="EV12">
            <v>150559</v>
          </cell>
          <cell r="EX12">
            <v>441672</v>
          </cell>
          <cell r="EZ12">
            <v>153402</v>
          </cell>
          <cell r="FB12">
            <v>408513</v>
          </cell>
          <cell r="FD12">
            <v>484282</v>
          </cell>
          <cell r="FF12">
            <v>310101</v>
          </cell>
          <cell r="FH12">
            <v>820277</v>
          </cell>
        </row>
        <row r="13">
          <cell r="DB13">
            <v>8</v>
          </cell>
          <cell r="DD13">
            <v>0</v>
          </cell>
          <cell r="DF13">
            <v>0</v>
          </cell>
          <cell r="DZ13">
            <v>22676</v>
          </cell>
          <cell r="EB13">
            <v>1629</v>
          </cell>
          <cell r="ED13">
            <v>4524</v>
          </cell>
          <cell r="EF13">
            <v>10211</v>
          </cell>
          <cell r="EH13">
            <v>225</v>
          </cell>
          <cell r="EJ13">
            <v>995</v>
          </cell>
          <cell r="EL13">
            <v>29418</v>
          </cell>
          <cell r="EN13">
            <v>14105</v>
          </cell>
          <cell r="EP13">
            <v>45756</v>
          </cell>
          <cell r="ER13">
            <v>3497</v>
          </cell>
          <cell r="ET13">
            <v>4548</v>
          </cell>
          <cell r="EV13">
            <v>13813</v>
          </cell>
          <cell r="EX13">
            <v>159864</v>
          </cell>
          <cell r="EZ13">
            <v>115179</v>
          </cell>
          <cell r="FB13">
            <v>469328</v>
          </cell>
          <cell r="FD13">
            <v>225674</v>
          </cell>
          <cell r="FF13">
            <v>135686</v>
          </cell>
          <cell r="FH13">
            <v>534416</v>
          </cell>
        </row>
        <row r="14">
          <cell r="DB14">
            <v>0</v>
          </cell>
          <cell r="DD14">
            <v>0</v>
          </cell>
          <cell r="DF14">
            <v>0</v>
          </cell>
          <cell r="DZ14">
            <v>5114</v>
          </cell>
          <cell r="EB14">
            <v>0</v>
          </cell>
          <cell r="ED14">
            <v>10</v>
          </cell>
          <cell r="EF14">
            <v>488</v>
          </cell>
          <cell r="EH14">
            <v>0</v>
          </cell>
          <cell r="EJ14">
            <v>0</v>
          </cell>
          <cell r="EL14">
            <v>25341</v>
          </cell>
          <cell r="EN14">
            <v>901</v>
          </cell>
          <cell r="EP14">
            <v>2884</v>
          </cell>
          <cell r="ER14">
            <v>234</v>
          </cell>
          <cell r="ET14">
            <v>0</v>
          </cell>
          <cell r="EV14">
            <v>2</v>
          </cell>
          <cell r="EX14">
            <v>8098</v>
          </cell>
          <cell r="EZ14">
            <v>1266</v>
          </cell>
          <cell r="FB14">
            <v>3976</v>
          </cell>
          <cell r="FD14">
            <v>39275</v>
          </cell>
          <cell r="FF14">
            <v>2167</v>
          </cell>
          <cell r="FH14">
            <v>6872</v>
          </cell>
        </row>
        <row r="15">
          <cell r="DB15">
            <v>0</v>
          </cell>
          <cell r="DD15">
            <v>0</v>
          </cell>
          <cell r="DF15">
            <v>0</v>
          </cell>
          <cell r="DZ15">
            <v>3971</v>
          </cell>
          <cell r="EB15">
            <v>0</v>
          </cell>
          <cell r="ED15">
            <v>0</v>
          </cell>
          <cell r="EF15">
            <v>306</v>
          </cell>
          <cell r="EH15">
            <v>106</v>
          </cell>
          <cell r="EJ15">
            <v>549</v>
          </cell>
          <cell r="EL15">
            <v>2473</v>
          </cell>
          <cell r="EN15">
            <v>5693</v>
          </cell>
          <cell r="EP15">
            <v>16606</v>
          </cell>
          <cell r="ER15">
            <v>194</v>
          </cell>
          <cell r="ET15">
            <v>0</v>
          </cell>
          <cell r="EV15">
            <v>0</v>
          </cell>
          <cell r="EX15">
            <v>14263</v>
          </cell>
          <cell r="EZ15">
            <v>0</v>
          </cell>
          <cell r="FB15">
            <v>0</v>
          </cell>
          <cell r="FD15">
            <v>21207</v>
          </cell>
          <cell r="FF15">
            <v>5799</v>
          </cell>
          <cell r="FH15">
            <v>17155</v>
          </cell>
        </row>
        <row r="16">
          <cell r="DB16">
            <v>10</v>
          </cell>
          <cell r="DD16">
            <v>0</v>
          </cell>
          <cell r="DF16">
            <v>0</v>
          </cell>
          <cell r="DZ16">
            <v>872</v>
          </cell>
          <cell r="EB16">
            <v>0</v>
          </cell>
          <cell r="ED16">
            <v>0</v>
          </cell>
          <cell r="EF16">
            <v>1143</v>
          </cell>
          <cell r="EH16">
            <v>0</v>
          </cell>
          <cell r="EJ16">
            <v>80</v>
          </cell>
          <cell r="EL16">
            <v>22018</v>
          </cell>
          <cell r="EN16">
            <v>3499</v>
          </cell>
          <cell r="EP16">
            <v>15183</v>
          </cell>
          <cell r="ER16">
            <v>161</v>
          </cell>
          <cell r="ET16">
            <v>155</v>
          </cell>
          <cell r="EV16">
            <v>634</v>
          </cell>
          <cell r="EX16">
            <v>19460</v>
          </cell>
          <cell r="EZ16">
            <v>5421</v>
          </cell>
          <cell r="FB16">
            <v>17602</v>
          </cell>
          <cell r="FD16">
            <v>43664</v>
          </cell>
          <cell r="FF16">
            <v>9075</v>
          </cell>
          <cell r="FH16">
            <v>33499</v>
          </cell>
        </row>
        <row r="17">
          <cell r="DB17">
            <v>0</v>
          </cell>
          <cell r="DD17">
            <v>0</v>
          </cell>
          <cell r="DF17">
            <v>0</v>
          </cell>
          <cell r="DZ17">
            <v>1823</v>
          </cell>
          <cell r="EB17">
            <v>112</v>
          </cell>
          <cell r="ED17">
            <v>5192</v>
          </cell>
          <cell r="EF17">
            <v>951</v>
          </cell>
          <cell r="EH17">
            <v>0</v>
          </cell>
          <cell r="EJ17">
            <v>0</v>
          </cell>
          <cell r="EL17">
            <v>8932</v>
          </cell>
          <cell r="EN17">
            <v>0</v>
          </cell>
          <cell r="EP17">
            <v>0</v>
          </cell>
          <cell r="ER17">
            <v>313</v>
          </cell>
          <cell r="ET17">
            <v>7031</v>
          </cell>
          <cell r="EV17">
            <v>32374</v>
          </cell>
          <cell r="EX17">
            <v>73894</v>
          </cell>
          <cell r="EZ17">
            <v>129415</v>
          </cell>
          <cell r="FB17">
            <v>366211</v>
          </cell>
          <cell r="FD17">
            <v>85913</v>
          </cell>
          <cell r="FF17">
            <v>136558</v>
          </cell>
          <cell r="FH17">
            <v>403777</v>
          </cell>
        </row>
        <row r="18">
          <cell r="DB18">
            <v>9</v>
          </cell>
          <cell r="DD18">
            <v>0</v>
          </cell>
          <cell r="DF18">
            <v>0</v>
          </cell>
          <cell r="DZ18">
            <v>70349</v>
          </cell>
          <cell r="EB18">
            <v>23379</v>
          </cell>
          <cell r="ED18">
            <v>158830</v>
          </cell>
          <cell r="EF18">
            <v>574</v>
          </cell>
          <cell r="EH18">
            <v>216</v>
          </cell>
          <cell r="EJ18">
            <v>535</v>
          </cell>
          <cell r="EL18">
            <v>6664</v>
          </cell>
          <cell r="EN18">
            <v>4497</v>
          </cell>
          <cell r="EP18">
            <v>10418</v>
          </cell>
          <cell r="ER18">
            <v>254</v>
          </cell>
          <cell r="ET18">
            <v>56</v>
          </cell>
          <cell r="EV18">
            <v>252</v>
          </cell>
          <cell r="EX18">
            <v>5883</v>
          </cell>
          <cell r="EZ18">
            <v>1350</v>
          </cell>
          <cell r="FB18">
            <v>4887</v>
          </cell>
          <cell r="FD18">
            <v>83733</v>
          </cell>
          <cell r="FF18">
            <v>29498</v>
          </cell>
          <cell r="FH18">
            <v>174922</v>
          </cell>
        </row>
        <row r="19">
          <cell r="DB19">
            <v>6</v>
          </cell>
          <cell r="DD19">
            <v>0</v>
          </cell>
          <cell r="DF19">
            <v>0</v>
          </cell>
          <cell r="DZ19">
            <v>11749</v>
          </cell>
          <cell r="EB19">
            <v>7687</v>
          </cell>
          <cell r="ED19">
            <v>27944</v>
          </cell>
          <cell r="EF19">
            <v>861</v>
          </cell>
          <cell r="EH19">
            <v>610</v>
          </cell>
          <cell r="EJ19">
            <v>1511</v>
          </cell>
          <cell r="EL19">
            <v>6018</v>
          </cell>
          <cell r="EN19">
            <v>3251</v>
          </cell>
          <cell r="EP19">
            <v>8771</v>
          </cell>
          <cell r="ER19">
            <v>243</v>
          </cell>
          <cell r="ET19">
            <v>2241</v>
          </cell>
          <cell r="EV19">
            <v>9297</v>
          </cell>
          <cell r="EX19">
            <v>22549</v>
          </cell>
          <cell r="EZ19">
            <v>5299</v>
          </cell>
          <cell r="FB19">
            <v>17306</v>
          </cell>
          <cell r="FD19">
            <v>41426</v>
          </cell>
          <cell r="FF19">
            <v>19088</v>
          </cell>
          <cell r="FH19">
            <v>64829</v>
          </cell>
        </row>
        <row r="20">
          <cell r="DB20">
            <v>0</v>
          </cell>
          <cell r="DD20">
            <v>0</v>
          </cell>
          <cell r="DF20">
            <v>0</v>
          </cell>
          <cell r="DZ20">
            <v>79</v>
          </cell>
          <cell r="EB20">
            <v>0</v>
          </cell>
          <cell r="ED20">
            <v>0</v>
          </cell>
          <cell r="EF20">
            <v>177</v>
          </cell>
          <cell r="EH20">
            <v>0</v>
          </cell>
          <cell r="EJ20">
            <v>0</v>
          </cell>
          <cell r="EL20">
            <v>474</v>
          </cell>
          <cell r="EN20">
            <v>0</v>
          </cell>
          <cell r="EP20">
            <v>0</v>
          </cell>
          <cell r="ER20">
            <v>363</v>
          </cell>
          <cell r="ET20">
            <v>0</v>
          </cell>
          <cell r="EV20">
            <v>0</v>
          </cell>
          <cell r="EX20">
            <v>27692</v>
          </cell>
          <cell r="EZ20">
            <v>23730</v>
          </cell>
          <cell r="FB20">
            <v>98900</v>
          </cell>
          <cell r="FD20">
            <v>28785</v>
          </cell>
          <cell r="FF20">
            <v>23730</v>
          </cell>
          <cell r="FH20">
            <v>98900</v>
          </cell>
        </row>
        <row r="21">
          <cell r="DB21">
            <v>0</v>
          </cell>
          <cell r="DD21">
            <v>0</v>
          </cell>
          <cell r="DF21">
            <v>0</v>
          </cell>
          <cell r="DZ21">
            <v>15666</v>
          </cell>
          <cell r="EB21">
            <v>271</v>
          </cell>
          <cell r="ED21">
            <v>1276</v>
          </cell>
          <cell r="EF21">
            <v>975</v>
          </cell>
          <cell r="EH21">
            <v>52</v>
          </cell>
          <cell r="EJ21">
            <v>341</v>
          </cell>
          <cell r="EL21">
            <v>13189</v>
          </cell>
          <cell r="EN21">
            <v>456</v>
          </cell>
          <cell r="EP21">
            <v>3181</v>
          </cell>
          <cell r="ER21">
            <v>162</v>
          </cell>
          <cell r="ET21">
            <v>536</v>
          </cell>
          <cell r="EV21">
            <v>2453</v>
          </cell>
          <cell r="EX21">
            <v>106779</v>
          </cell>
          <cell r="EZ21">
            <v>7254</v>
          </cell>
          <cell r="FB21">
            <v>35217</v>
          </cell>
          <cell r="FD21">
            <v>136771</v>
          </cell>
          <cell r="FF21">
            <v>8569</v>
          </cell>
          <cell r="FH21">
            <v>42468</v>
          </cell>
        </row>
        <row r="22">
          <cell r="DB22">
            <v>52</v>
          </cell>
          <cell r="DD22">
            <v>0</v>
          </cell>
          <cell r="DF22">
            <v>0</v>
          </cell>
          <cell r="DZ22">
            <v>10345</v>
          </cell>
          <cell r="EB22">
            <v>0</v>
          </cell>
          <cell r="ED22">
            <v>0</v>
          </cell>
          <cell r="EF22">
            <v>1976</v>
          </cell>
          <cell r="EH22">
            <v>15</v>
          </cell>
          <cell r="EJ22">
            <v>44</v>
          </cell>
          <cell r="EL22">
            <v>5979</v>
          </cell>
          <cell r="EN22">
            <v>292</v>
          </cell>
          <cell r="EP22">
            <v>976</v>
          </cell>
          <cell r="ER22">
            <v>502</v>
          </cell>
          <cell r="ET22">
            <v>3103</v>
          </cell>
          <cell r="EV22">
            <v>9715</v>
          </cell>
          <cell r="EX22">
            <v>24739</v>
          </cell>
          <cell r="EZ22">
            <v>4258</v>
          </cell>
          <cell r="FB22">
            <v>15062</v>
          </cell>
          <cell r="FD22">
            <v>43593</v>
          </cell>
          <cell r="FF22">
            <v>7668</v>
          </cell>
          <cell r="FH22">
            <v>25797</v>
          </cell>
        </row>
        <row r="23">
          <cell r="DB23">
            <v>0</v>
          </cell>
          <cell r="DD23">
            <v>0</v>
          </cell>
          <cell r="DF23">
            <v>0</v>
          </cell>
          <cell r="DZ23">
            <v>504</v>
          </cell>
          <cell r="EB23">
            <v>740</v>
          </cell>
          <cell r="ED23">
            <v>835</v>
          </cell>
          <cell r="EF23">
            <v>343</v>
          </cell>
          <cell r="EH23">
            <v>0</v>
          </cell>
          <cell r="EJ23">
            <v>12</v>
          </cell>
          <cell r="EL23">
            <v>3259</v>
          </cell>
          <cell r="EN23">
            <v>5762</v>
          </cell>
          <cell r="EP23">
            <v>9135</v>
          </cell>
          <cell r="ER23">
            <v>73</v>
          </cell>
          <cell r="ET23">
            <v>0</v>
          </cell>
          <cell r="EV23">
            <v>0</v>
          </cell>
          <cell r="EX23">
            <v>11124</v>
          </cell>
          <cell r="EZ23">
            <v>6100</v>
          </cell>
          <cell r="FB23">
            <v>21156</v>
          </cell>
          <cell r="FD23">
            <v>15303</v>
          </cell>
          <cell r="FF23">
            <v>12602</v>
          </cell>
          <cell r="FH23">
            <v>31138</v>
          </cell>
        </row>
        <row r="24">
          <cell r="DB24">
            <v>19</v>
          </cell>
          <cell r="DD24">
            <v>1000</v>
          </cell>
          <cell r="DF24">
            <v>1000</v>
          </cell>
          <cell r="DZ24">
            <v>13467</v>
          </cell>
          <cell r="EB24">
            <v>4042</v>
          </cell>
          <cell r="ED24">
            <v>13201</v>
          </cell>
          <cell r="EF24">
            <v>564</v>
          </cell>
          <cell r="EH24">
            <v>4</v>
          </cell>
          <cell r="EJ24">
            <v>23</v>
          </cell>
          <cell r="EL24">
            <v>6438</v>
          </cell>
          <cell r="EN24">
            <v>3792</v>
          </cell>
          <cell r="EP24">
            <v>9499</v>
          </cell>
          <cell r="ER24">
            <v>656</v>
          </cell>
          <cell r="ET24">
            <v>12146</v>
          </cell>
          <cell r="EV24">
            <v>29544</v>
          </cell>
          <cell r="EX24">
            <v>19041</v>
          </cell>
          <cell r="EZ24">
            <v>185385</v>
          </cell>
          <cell r="FB24">
            <v>384924</v>
          </cell>
          <cell r="FD24">
            <v>40185</v>
          </cell>
          <cell r="FF24">
            <v>206369</v>
          </cell>
          <cell r="FH24">
            <v>438191</v>
          </cell>
        </row>
        <row r="25">
          <cell r="DB25">
            <v>0</v>
          </cell>
          <cell r="DD25">
            <v>0</v>
          </cell>
          <cell r="DF25">
            <v>0</v>
          </cell>
          <cell r="DZ25">
            <v>6077</v>
          </cell>
          <cell r="EB25">
            <v>0</v>
          </cell>
          <cell r="ED25">
            <v>0</v>
          </cell>
          <cell r="EF25">
            <v>208</v>
          </cell>
          <cell r="EH25">
            <v>0</v>
          </cell>
          <cell r="EJ25">
            <v>7</v>
          </cell>
          <cell r="EL25">
            <v>2090</v>
          </cell>
          <cell r="EN25">
            <v>0</v>
          </cell>
          <cell r="EP25">
            <v>1091</v>
          </cell>
          <cell r="ER25">
            <v>0</v>
          </cell>
          <cell r="ET25">
            <v>0</v>
          </cell>
          <cell r="EV25">
            <v>9</v>
          </cell>
          <cell r="EX25">
            <v>1819</v>
          </cell>
          <cell r="EZ25">
            <v>0</v>
          </cell>
          <cell r="FB25">
            <v>369</v>
          </cell>
          <cell r="FD25">
            <v>10194</v>
          </cell>
          <cell r="FF25">
            <v>0</v>
          </cell>
          <cell r="FH25">
            <v>1476</v>
          </cell>
        </row>
        <row r="26">
          <cell r="DB26">
            <v>0</v>
          </cell>
          <cell r="DD26">
            <v>0</v>
          </cell>
          <cell r="DF26">
            <v>0</v>
          </cell>
          <cell r="DZ26">
            <v>32</v>
          </cell>
          <cell r="EB26">
            <v>0</v>
          </cell>
          <cell r="ED26">
            <v>0</v>
          </cell>
          <cell r="EF26">
            <v>66</v>
          </cell>
          <cell r="EL26">
            <v>1619</v>
          </cell>
          <cell r="EN26">
            <v>989</v>
          </cell>
          <cell r="EP26">
            <v>2005</v>
          </cell>
          <cell r="ER26">
            <v>0</v>
          </cell>
          <cell r="ET26">
            <v>0</v>
          </cell>
          <cell r="EV26">
            <v>0</v>
          </cell>
          <cell r="EX26">
            <v>1766</v>
          </cell>
          <cell r="EZ26">
            <v>293</v>
          </cell>
          <cell r="FB26">
            <v>636</v>
          </cell>
          <cell r="FD26">
            <v>3483</v>
          </cell>
          <cell r="FF26">
            <v>1282</v>
          </cell>
          <cell r="FH26">
            <v>2641</v>
          </cell>
        </row>
        <row r="27">
          <cell r="DB27">
            <v>0</v>
          </cell>
          <cell r="DZ27">
            <v>0</v>
          </cell>
          <cell r="EB27">
            <v>1500</v>
          </cell>
          <cell r="ED27">
            <v>18556</v>
          </cell>
          <cell r="EF27">
            <v>20</v>
          </cell>
          <cell r="EH27">
            <v>0</v>
          </cell>
          <cell r="EJ27">
            <v>50</v>
          </cell>
          <cell r="EL27">
            <v>150</v>
          </cell>
          <cell r="EN27">
            <v>124</v>
          </cell>
          <cell r="EP27">
            <v>629</v>
          </cell>
          <cell r="ER27">
            <v>0</v>
          </cell>
          <cell r="ET27">
            <v>0</v>
          </cell>
          <cell r="EV27">
            <v>410</v>
          </cell>
          <cell r="EX27">
            <v>35</v>
          </cell>
          <cell r="FD27">
            <v>205</v>
          </cell>
          <cell r="FF27">
            <v>1624</v>
          </cell>
          <cell r="FH27">
            <v>19645</v>
          </cell>
        </row>
        <row r="28">
          <cell r="DB28">
            <v>0</v>
          </cell>
          <cell r="DD28">
            <v>0</v>
          </cell>
          <cell r="DF28">
            <v>3059</v>
          </cell>
          <cell r="DZ28">
            <v>2538</v>
          </cell>
          <cell r="EB28">
            <v>1431</v>
          </cell>
          <cell r="ED28">
            <v>5372</v>
          </cell>
          <cell r="EF28">
            <v>270</v>
          </cell>
          <cell r="EH28">
            <v>165</v>
          </cell>
          <cell r="EJ28">
            <v>296</v>
          </cell>
          <cell r="EL28">
            <v>1677</v>
          </cell>
          <cell r="EN28">
            <v>5479</v>
          </cell>
          <cell r="EP28">
            <v>17686</v>
          </cell>
          <cell r="ER28">
            <v>0</v>
          </cell>
          <cell r="ET28">
            <v>2</v>
          </cell>
          <cell r="EV28">
            <v>1478</v>
          </cell>
          <cell r="EX28">
            <v>1591</v>
          </cell>
          <cell r="EZ28">
            <v>899</v>
          </cell>
          <cell r="FB28">
            <v>2384</v>
          </cell>
          <cell r="FD28">
            <v>6076</v>
          </cell>
          <cell r="FF28">
            <v>7976</v>
          </cell>
          <cell r="FH28">
            <v>30275</v>
          </cell>
        </row>
        <row r="29">
          <cell r="DB29">
            <v>0</v>
          </cell>
          <cell r="DD29">
            <v>0</v>
          </cell>
          <cell r="DF29">
            <v>0</v>
          </cell>
          <cell r="DZ29">
            <v>1143</v>
          </cell>
          <cell r="EB29">
            <v>0</v>
          </cell>
          <cell r="ED29">
            <v>0</v>
          </cell>
          <cell r="EF29">
            <v>1298</v>
          </cell>
          <cell r="EH29">
            <v>1</v>
          </cell>
          <cell r="EJ29">
            <v>4</v>
          </cell>
          <cell r="EL29">
            <v>25653</v>
          </cell>
          <cell r="EN29">
            <v>1022</v>
          </cell>
          <cell r="EP29">
            <v>3348</v>
          </cell>
          <cell r="ER29">
            <v>125</v>
          </cell>
          <cell r="ET29">
            <v>1391</v>
          </cell>
          <cell r="EV29">
            <v>4378</v>
          </cell>
          <cell r="EX29">
            <v>3039</v>
          </cell>
          <cell r="EZ29">
            <v>280</v>
          </cell>
          <cell r="FB29">
            <v>866</v>
          </cell>
          <cell r="FD29">
            <v>31258</v>
          </cell>
          <cell r="FF29">
            <v>2694</v>
          </cell>
          <cell r="FH29">
            <v>8596</v>
          </cell>
        </row>
        <row r="30">
          <cell r="DB30">
            <v>4</v>
          </cell>
          <cell r="DD30">
            <v>0</v>
          </cell>
          <cell r="DF30">
            <v>0</v>
          </cell>
          <cell r="DZ30">
            <v>36826</v>
          </cell>
          <cell r="EB30">
            <v>2996</v>
          </cell>
          <cell r="ED30">
            <v>5991</v>
          </cell>
          <cell r="EF30">
            <v>1324</v>
          </cell>
          <cell r="EH30">
            <v>840</v>
          </cell>
          <cell r="EJ30">
            <v>1679</v>
          </cell>
          <cell r="EL30">
            <v>60941</v>
          </cell>
          <cell r="EN30">
            <v>7715</v>
          </cell>
          <cell r="EP30">
            <v>15430</v>
          </cell>
          <cell r="ER30">
            <v>521</v>
          </cell>
          <cell r="ET30">
            <v>2680</v>
          </cell>
          <cell r="EV30">
            <v>5359</v>
          </cell>
          <cell r="EX30">
            <v>178427</v>
          </cell>
          <cell r="EZ30">
            <v>76751</v>
          </cell>
          <cell r="FB30">
            <v>153502</v>
          </cell>
          <cell r="FD30">
            <v>278043</v>
          </cell>
          <cell r="FF30">
            <v>90982</v>
          </cell>
          <cell r="FH30">
            <v>181961</v>
          </cell>
        </row>
        <row r="31">
          <cell r="DB31">
            <v>0</v>
          </cell>
          <cell r="DZ31">
            <v>77</v>
          </cell>
          <cell r="EB31">
            <v>0</v>
          </cell>
          <cell r="ED31">
            <v>0</v>
          </cell>
          <cell r="EF31">
            <v>103</v>
          </cell>
          <cell r="EL31">
            <v>2247</v>
          </cell>
          <cell r="EN31">
            <v>880</v>
          </cell>
          <cell r="EP31">
            <v>1955</v>
          </cell>
          <cell r="ER31">
            <v>211</v>
          </cell>
          <cell r="ET31">
            <v>148</v>
          </cell>
          <cell r="EV31">
            <v>360</v>
          </cell>
          <cell r="EX31">
            <v>20034</v>
          </cell>
          <cell r="EZ31">
            <v>164</v>
          </cell>
          <cell r="FB31">
            <v>261</v>
          </cell>
          <cell r="FD31">
            <v>22672</v>
          </cell>
          <cell r="FF31">
            <v>1192</v>
          </cell>
          <cell r="FH31">
            <v>2576</v>
          </cell>
        </row>
        <row r="32">
          <cell r="DB32">
            <v>5</v>
          </cell>
          <cell r="DD32">
            <v>0</v>
          </cell>
          <cell r="DF32">
            <v>0</v>
          </cell>
          <cell r="DZ32">
            <v>2421</v>
          </cell>
          <cell r="EB32">
            <v>0</v>
          </cell>
          <cell r="ED32">
            <v>0</v>
          </cell>
          <cell r="EF32">
            <v>652</v>
          </cell>
          <cell r="EH32">
            <v>23</v>
          </cell>
          <cell r="EJ32">
            <v>61</v>
          </cell>
          <cell r="EL32">
            <v>57366</v>
          </cell>
          <cell r="EN32">
            <v>16550</v>
          </cell>
          <cell r="EP32">
            <v>49075</v>
          </cell>
          <cell r="ER32">
            <v>1993</v>
          </cell>
          <cell r="ET32">
            <v>6628</v>
          </cell>
          <cell r="EV32">
            <v>17614</v>
          </cell>
          <cell r="EX32">
            <v>110309</v>
          </cell>
          <cell r="EZ32">
            <v>31204</v>
          </cell>
          <cell r="FB32">
            <v>136170</v>
          </cell>
          <cell r="FD32">
            <v>172746</v>
          </cell>
          <cell r="FF32">
            <v>54405</v>
          </cell>
          <cell r="FH32">
            <v>202920</v>
          </cell>
        </row>
        <row r="33">
          <cell r="DB33">
            <v>0</v>
          </cell>
          <cell r="DZ33">
            <v>0</v>
          </cell>
          <cell r="EB33">
            <v>0</v>
          </cell>
          <cell r="ED33">
            <v>0</v>
          </cell>
          <cell r="EF33">
            <v>60</v>
          </cell>
          <cell r="EL33">
            <v>120</v>
          </cell>
          <cell r="ER33">
            <v>0</v>
          </cell>
          <cell r="EX33">
            <v>40</v>
          </cell>
          <cell r="EZ33">
            <v>1</v>
          </cell>
          <cell r="FB33">
            <v>1</v>
          </cell>
          <cell r="FD33">
            <v>220</v>
          </cell>
          <cell r="FF33">
            <v>1</v>
          </cell>
          <cell r="FH33">
            <v>1</v>
          </cell>
        </row>
        <row r="36">
          <cell r="DB36">
            <v>5</v>
          </cell>
          <cell r="DD36">
            <v>0</v>
          </cell>
          <cell r="DF36">
            <v>42</v>
          </cell>
          <cell r="DZ36">
            <v>10968</v>
          </cell>
          <cell r="EB36">
            <v>1865</v>
          </cell>
          <cell r="ED36">
            <v>11224</v>
          </cell>
          <cell r="EF36">
            <v>2302</v>
          </cell>
          <cell r="EH36">
            <v>3</v>
          </cell>
          <cell r="EJ36">
            <v>76</v>
          </cell>
          <cell r="EL36">
            <v>62372</v>
          </cell>
          <cell r="EN36">
            <v>19487</v>
          </cell>
          <cell r="EP36">
            <v>67268</v>
          </cell>
          <cell r="ER36">
            <v>2762</v>
          </cell>
          <cell r="ET36">
            <v>10161</v>
          </cell>
          <cell r="EV36">
            <v>37374</v>
          </cell>
          <cell r="EX36">
            <v>36712</v>
          </cell>
          <cell r="EZ36">
            <v>53128</v>
          </cell>
          <cell r="FB36">
            <v>175259</v>
          </cell>
          <cell r="FD36">
            <v>115121</v>
          </cell>
          <cell r="FF36">
            <v>84644</v>
          </cell>
          <cell r="FH36">
            <v>291243</v>
          </cell>
        </row>
        <row r="37">
          <cell r="DB37">
            <v>1</v>
          </cell>
          <cell r="DD37">
            <v>0</v>
          </cell>
          <cell r="DF37">
            <v>0</v>
          </cell>
          <cell r="DZ37">
            <v>1884</v>
          </cell>
          <cell r="EB37">
            <v>0</v>
          </cell>
          <cell r="ED37">
            <v>0</v>
          </cell>
          <cell r="EF37">
            <v>1164</v>
          </cell>
          <cell r="EH37">
            <v>0</v>
          </cell>
          <cell r="EJ37">
            <v>0</v>
          </cell>
          <cell r="EL37">
            <v>102008</v>
          </cell>
          <cell r="EN37">
            <v>0</v>
          </cell>
          <cell r="EP37">
            <v>0</v>
          </cell>
          <cell r="ER37">
            <v>97</v>
          </cell>
          <cell r="ET37">
            <v>0</v>
          </cell>
          <cell r="EV37">
            <v>0</v>
          </cell>
          <cell r="EX37">
            <v>159442</v>
          </cell>
          <cell r="EZ37">
            <v>130602</v>
          </cell>
          <cell r="FB37">
            <v>603355</v>
          </cell>
          <cell r="FD37">
            <v>264596</v>
          </cell>
          <cell r="FF37">
            <v>130602</v>
          </cell>
          <cell r="FH37">
            <v>603355</v>
          </cell>
        </row>
        <row r="38">
          <cell r="DB38">
            <v>0</v>
          </cell>
          <cell r="DD38">
            <v>0</v>
          </cell>
          <cell r="DF38">
            <v>0</v>
          </cell>
          <cell r="DZ38">
            <v>76</v>
          </cell>
          <cell r="EB38">
            <v>22</v>
          </cell>
          <cell r="ED38">
            <v>10042</v>
          </cell>
          <cell r="EF38">
            <v>276</v>
          </cell>
          <cell r="EH38">
            <v>0</v>
          </cell>
          <cell r="EJ38">
            <v>0</v>
          </cell>
          <cell r="EL38">
            <v>1139</v>
          </cell>
          <cell r="EN38">
            <v>57</v>
          </cell>
          <cell r="EP38">
            <v>187</v>
          </cell>
          <cell r="ER38">
            <v>69</v>
          </cell>
          <cell r="ET38">
            <v>0</v>
          </cell>
          <cell r="EV38">
            <v>0</v>
          </cell>
          <cell r="EX38">
            <v>125927</v>
          </cell>
          <cell r="EZ38">
            <v>4531</v>
          </cell>
          <cell r="FB38">
            <v>19649</v>
          </cell>
          <cell r="FD38">
            <v>127487</v>
          </cell>
          <cell r="FF38">
            <v>4610</v>
          </cell>
          <cell r="FH38">
            <v>29878</v>
          </cell>
        </row>
        <row r="39">
          <cell r="DB39">
            <v>0</v>
          </cell>
          <cell r="DD39">
            <v>0</v>
          </cell>
          <cell r="DF39">
            <v>0</v>
          </cell>
          <cell r="DZ39">
            <v>276</v>
          </cell>
          <cell r="EB39">
            <v>86</v>
          </cell>
          <cell r="ED39">
            <v>198</v>
          </cell>
          <cell r="EF39">
            <v>134</v>
          </cell>
          <cell r="EH39">
            <v>14</v>
          </cell>
          <cell r="EJ39">
            <v>71</v>
          </cell>
          <cell r="EL39">
            <v>2422</v>
          </cell>
          <cell r="EN39">
            <v>611</v>
          </cell>
          <cell r="EP39">
            <v>2702</v>
          </cell>
          <cell r="ER39">
            <v>137</v>
          </cell>
          <cell r="ET39">
            <v>1868</v>
          </cell>
          <cell r="EV39">
            <v>5633</v>
          </cell>
          <cell r="EX39">
            <v>17517</v>
          </cell>
          <cell r="EZ39">
            <v>2484</v>
          </cell>
          <cell r="FB39">
            <v>9253</v>
          </cell>
          <cell r="FD39">
            <v>20486</v>
          </cell>
          <cell r="FF39">
            <v>5063</v>
          </cell>
          <cell r="FH39">
            <v>17857</v>
          </cell>
        </row>
        <row r="40">
          <cell r="DB40">
            <v>0</v>
          </cell>
          <cell r="DD40">
            <v>0</v>
          </cell>
          <cell r="DF40">
            <v>0</v>
          </cell>
          <cell r="DZ40">
            <v>32</v>
          </cell>
          <cell r="EB40">
            <v>0</v>
          </cell>
          <cell r="ED40">
            <v>0</v>
          </cell>
          <cell r="EF40">
            <v>115</v>
          </cell>
          <cell r="EH40">
            <v>4</v>
          </cell>
          <cell r="EJ40">
            <v>4</v>
          </cell>
          <cell r="EL40">
            <v>2006</v>
          </cell>
          <cell r="EN40">
            <v>384</v>
          </cell>
          <cell r="EP40">
            <v>972</v>
          </cell>
          <cell r="ER40">
            <v>0</v>
          </cell>
          <cell r="ET40">
            <v>0</v>
          </cell>
          <cell r="EV40">
            <v>18</v>
          </cell>
          <cell r="EX40">
            <v>3077</v>
          </cell>
          <cell r="EZ40">
            <v>511</v>
          </cell>
          <cell r="FB40">
            <v>9891</v>
          </cell>
          <cell r="FD40">
            <v>5230</v>
          </cell>
          <cell r="FF40">
            <v>899</v>
          </cell>
          <cell r="FH40">
            <v>10885</v>
          </cell>
        </row>
        <row r="41">
          <cell r="DB41">
            <v>0</v>
          </cell>
          <cell r="DD41">
            <v>0</v>
          </cell>
          <cell r="DF41">
            <v>2022</v>
          </cell>
          <cell r="DZ41">
            <v>14897</v>
          </cell>
          <cell r="EB41">
            <v>10889</v>
          </cell>
          <cell r="ED41">
            <v>29065</v>
          </cell>
          <cell r="EF41">
            <v>820</v>
          </cell>
          <cell r="EH41">
            <v>31</v>
          </cell>
          <cell r="EJ41">
            <v>62</v>
          </cell>
          <cell r="EL41">
            <v>16111</v>
          </cell>
          <cell r="EN41">
            <v>3192</v>
          </cell>
          <cell r="EP41">
            <v>8768</v>
          </cell>
          <cell r="ER41">
            <v>300</v>
          </cell>
          <cell r="ET41">
            <v>72</v>
          </cell>
          <cell r="EV41">
            <v>250</v>
          </cell>
          <cell r="EX41">
            <v>44096</v>
          </cell>
          <cell r="EZ41">
            <v>115527</v>
          </cell>
          <cell r="FB41">
            <v>273756</v>
          </cell>
          <cell r="FD41">
            <v>76224</v>
          </cell>
          <cell r="FF41">
            <v>129711</v>
          </cell>
          <cell r="FH41">
            <v>313923</v>
          </cell>
        </row>
        <row r="42">
          <cell r="DB42">
            <v>0</v>
          </cell>
          <cell r="DD42">
            <v>0</v>
          </cell>
          <cell r="DF42">
            <v>0</v>
          </cell>
          <cell r="DZ42">
            <v>5076</v>
          </cell>
          <cell r="EB42">
            <v>103</v>
          </cell>
          <cell r="ED42">
            <v>906</v>
          </cell>
          <cell r="EF42">
            <v>136</v>
          </cell>
          <cell r="EH42">
            <v>0</v>
          </cell>
          <cell r="EJ42">
            <v>0</v>
          </cell>
          <cell r="EL42">
            <v>788</v>
          </cell>
          <cell r="EN42">
            <v>119</v>
          </cell>
          <cell r="EP42">
            <v>717</v>
          </cell>
          <cell r="ER42">
            <v>0</v>
          </cell>
          <cell r="ET42">
            <v>1499</v>
          </cell>
          <cell r="EV42">
            <v>10356</v>
          </cell>
          <cell r="EX42">
            <v>21878</v>
          </cell>
          <cell r="EZ42">
            <v>0</v>
          </cell>
          <cell r="FB42">
            <v>38518</v>
          </cell>
          <cell r="FD42">
            <v>27878</v>
          </cell>
          <cell r="FF42">
            <v>1721</v>
          </cell>
          <cell r="FH42">
            <v>50497</v>
          </cell>
        </row>
        <row r="43">
          <cell r="DB43">
            <v>0</v>
          </cell>
          <cell r="DD43">
            <v>0</v>
          </cell>
          <cell r="DF43">
            <v>1227</v>
          </cell>
          <cell r="DZ43">
            <v>2076</v>
          </cell>
          <cell r="EB43">
            <v>568</v>
          </cell>
          <cell r="ED43">
            <v>2003</v>
          </cell>
          <cell r="EF43">
            <v>705</v>
          </cell>
          <cell r="EH43">
            <v>0</v>
          </cell>
          <cell r="EJ43">
            <v>0</v>
          </cell>
          <cell r="EL43">
            <v>4249</v>
          </cell>
          <cell r="EN43">
            <v>446</v>
          </cell>
          <cell r="EP43">
            <v>1443</v>
          </cell>
          <cell r="ER43">
            <v>73</v>
          </cell>
          <cell r="ET43">
            <v>90</v>
          </cell>
          <cell r="EV43">
            <v>1476</v>
          </cell>
          <cell r="EX43">
            <v>14778</v>
          </cell>
          <cell r="EZ43">
            <v>60</v>
          </cell>
          <cell r="FB43">
            <v>7291</v>
          </cell>
          <cell r="FD43">
            <v>21881</v>
          </cell>
          <cell r="FF43">
            <v>1164</v>
          </cell>
          <cell r="FH43">
            <v>13440</v>
          </cell>
        </row>
        <row r="44">
          <cell r="DB44">
            <v>0</v>
          </cell>
          <cell r="DD44">
            <v>0</v>
          </cell>
          <cell r="DF44">
            <v>0</v>
          </cell>
          <cell r="DZ44">
            <v>2535</v>
          </cell>
          <cell r="EB44">
            <v>0</v>
          </cell>
          <cell r="ED44">
            <v>27</v>
          </cell>
          <cell r="EF44">
            <v>110</v>
          </cell>
          <cell r="EH44">
            <v>0</v>
          </cell>
          <cell r="EJ44">
            <v>0</v>
          </cell>
          <cell r="EL44">
            <v>2403</v>
          </cell>
          <cell r="EN44">
            <v>398</v>
          </cell>
          <cell r="EP44">
            <v>627</v>
          </cell>
          <cell r="ER44">
            <v>261</v>
          </cell>
          <cell r="ET44">
            <v>5</v>
          </cell>
          <cell r="EV44">
            <v>12</v>
          </cell>
          <cell r="EX44">
            <v>231236</v>
          </cell>
          <cell r="EZ44">
            <v>36945</v>
          </cell>
          <cell r="FB44">
            <v>121193</v>
          </cell>
          <cell r="FD44">
            <v>236545</v>
          </cell>
          <cell r="FF44">
            <v>37348</v>
          </cell>
          <cell r="FH44">
            <v>121859</v>
          </cell>
        </row>
        <row r="45">
          <cell r="DB45">
            <v>0</v>
          </cell>
          <cell r="DD45">
            <v>0</v>
          </cell>
          <cell r="DF45">
            <v>673</v>
          </cell>
          <cell r="DZ45">
            <v>35000</v>
          </cell>
          <cell r="EB45">
            <v>10279</v>
          </cell>
          <cell r="ED45">
            <v>58055</v>
          </cell>
          <cell r="EF45">
            <v>12</v>
          </cell>
          <cell r="EH45">
            <v>0</v>
          </cell>
          <cell r="EJ45">
            <v>0</v>
          </cell>
          <cell r="EL45">
            <v>40</v>
          </cell>
          <cell r="EN45">
            <v>36</v>
          </cell>
          <cell r="EP45">
            <v>174</v>
          </cell>
          <cell r="ER45">
            <v>48</v>
          </cell>
          <cell r="ET45">
            <v>424</v>
          </cell>
          <cell r="EV45">
            <v>1113</v>
          </cell>
          <cell r="EX45">
            <v>15111</v>
          </cell>
          <cell r="EZ45">
            <v>60963</v>
          </cell>
          <cell r="FB45">
            <v>122369</v>
          </cell>
          <cell r="FD45">
            <v>50211</v>
          </cell>
          <cell r="FF45">
            <v>71702</v>
          </cell>
          <cell r="FH45">
            <v>182384</v>
          </cell>
        </row>
        <row r="46">
          <cell r="DB46">
            <v>0</v>
          </cell>
          <cell r="DD46">
            <v>2</v>
          </cell>
          <cell r="DF46">
            <v>25</v>
          </cell>
          <cell r="DZ46">
            <v>1404</v>
          </cell>
          <cell r="EB46">
            <v>470</v>
          </cell>
          <cell r="ED46">
            <v>1212</v>
          </cell>
          <cell r="EF46">
            <v>317</v>
          </cell>
          <cell r="EH46">
            <v>6</v>
          </cell>
          <cell r="EJ46">
            <v>17</v>
          </cell>
          <cell r="EL46">
            <v>4410</v>
          </cell>
          <cell r="EN46">
            <v>767</v>
          </cell>
          <cell r="EP46">
            <v>1951</v>
          </cell>
          <cell r="ER46">
            <v>301</v>
          </cell>
          <cell r="ET46">
            <v>0</v>
          </cell>
          <cell r="EV46">
            <v>0</v>
          </cell>
          <cell r="EX46">
            <v>38943</v>
          </cell>
          <cell r="EZ46">
            <v>15408</v>
          </cell>
          <cell r="FB46">
            <v>44000</v>
          </cell>
          <cell r="FD46">
            <v>45375</v>
          </cell>
          <cell r="FF46">
            <v>16653</v>
          </cell>
          <cell r="FH46">
            <v>47205</v>
          </cell>
        </row>
        <row r="47">
          <cell r="DB47">
            <v>0</v>
          </cell>
          <cell r="DD47">
            <v>0</v>
          </cell>
          <cell r="DF47">
            <v>0</v>
          </cell>
          <cell r="DZ47">
            <v>2500</v>
          </cell>
          <cell r="EB47">
            <v>0</v>
          </cell>
          <cell r="ED47">
            <v>0</v>
          </cell>
          <cell r="EF47">
            <v>89</v>
          </cell>
          <cell r="EH47">
            <v>0</v>
          </cell>
          <cell r="EJ47">
            <v>8</v>
          </cell>
          <cell r="EL47">
            <v>1399</v>
          </cell>
          <cell r="EN47">
            <v>120</v>
          </cell>
          <cell r="EP47">
            <v>401</v>
          </cell>
          <cell r="ER47">
            <v>0</v>
          </cell>
          <cell r="ET47">
            <v>4276</v>
          </cell>
          <cell r="EV47">
            <v>85693</v>
          </cell>
          <cell r="EX47">
            <v>5303</v>
          </cell>
          <cell r="EZ47">
            <v>4302</v>
          </cell>
          <cell r="FB47">
            <v>17346</v>
          </cell>
          <cell r="FD47">
            <v>9291</v>
          </cell>
          <cell r="FF47">
            <v>8698</v>
          </cell>
          <cell r="FH47">
            <v>103448</v>
          </cell>
        </row>
        <row r="48">
          <cell r="DB48">
            <v>0</v>
          </cell>
          <cell r="DD48">
            <v>0</v>
          </cell>
          <cell r="DF48">
            <v>0</v>
          </cell>
          <cell r="DZ48">
            <v>10077</v>
          </cell>
          <cell r="EB48">
            <v>8889</v>
          </cell>
          <cell r="ED48">
            <v>27119</v>
          </cell>
          <cell r="EF48">
            <v>49</v>
          </cell>
          <cell r="EH48">
            <v>0</v>
          </cell>
          <cell r="EJ48">
            <v>0</v>
          </cell>
          <cell r="EL48">
            <v>1068</v>
          </cell>
          <cell r="EN48">
            <v>0</v>
          </cell>
          <cell r="EP48">
            <v>0</v>
          </cell>
          <cell r="ER48">
            <v>0</v>
          </cell>
          <cell r="ET48">
            <v>0</v>
          </cell>
          <cell r="EV48">
            <v>0</v>
          </cell>
          <cell r="EX48">
            <v>10431</v>
          </cell>
          <cell r="EZ48">
            <v>62111</v>
          </cell>
          <cell r="FB48">
            <v>249587</v>
          </cell>
          <cell r="FD48">
            <v>21625</v>
          </cell>
          <cell r="FF48">
            <v>71000</v>
          </cell>
          <cell r="FH48">
            <v>276706</v>
          </cell>
        </row>
        <row r="49">
          <cell r="DB49">
            <v>8</v>
          </cell>
          <cell r="DD49">
            <v>0</v>
          </cell>
          <cell r="DF49">
            <v>0</v>
          </cell>
          <cell r="DZ49">
            <v>10008</v>
          </cell>
          <cell r="EB49">
            <v>0</v>
          </cell>
          <cell r="ED49">
            <v>0</v>
          </cell>
          <cell r="EF49">
            <v>622</v>
          </cell>
          <cell r="EH49">
            <v>1</v>
          </cell>
          <cell r="EJ49">
            <v>2</v>
          </cell>
          <cell r="EL49">
            <v>1497</v>
          </cell>
          <cell r="EN49">
            <v>0</v>
          </cell>
          <cell r="EP49">
            <v>0</v>
          </cell>
          <cell r="ER49">
            <v>571</v>
          </cell>
          <cell r="ET49">
            <v>300188</v>
          </cell>
          <cell r="EV49">
            <v>495807</v>
          </cell>
          <cell r="EX49">
            <v>1019305</v>
          </cell>
          <cell r="EZ49">
            <v>1021772</v>
          </cell>
          <cell r="FB49">
            <v>1611691</v>
          </cell>
          <cell r="FD49">
            <v>1032011</v>
          </cell>
          <cell r="FF49">
            <v>1321961</v>
          </cell>
          <cell r="FH49">
            <v>2107500</v>
          </cell>
        </row>
        <row r="50">
          <cell r="DB50">
            <v>97</v>
          </cell>
          <cell r="DZ50">
            <v>20095</v>
          </cell>
          <cell r="EB50">
            <v>4722</v>
          </cell>
          <cell r="ED50">
            <v>13894</v>
          </cell>
          <cell r="EF50">
            <v>545</v>
          </cell>
          <cell r="EH50">
            <v>12</v>
          </cell>
          <cell r="EJ50">
            <v>59</v>
          </cell>
          <cell r="EL50">
            <v>6482</v>
          </cell>
          <cell r="EN50">
            <v>45784</v>
          </cell>
          <cell r="EP50">
            <v>176674</v>
          </cell>
          <cell r="ER50">
            <v>392</v>
          </cell>
          <cell r="EX50">
            <v>46085</v>
          </cell>
          <cell r="EZ50">
            <v>80792</v>
          </cell>
          <cell r="FB50">
            <v>235545</v>
          </cell>
          <cell r="FD50">
            <v>73696</v>
          </cell>
          <cell r="FF50">
            <v>131310</v>
          </cell>
          <cell r="FH50">
            <v>426172</v>
          </cell>
        </row>
        <row r="51">
          <cell r="DB51">
            <v>22</v>
          </cell>
          <cell r="DD51">
            <v>0</v>
          </cell>
          <cell r="DF51">
            <v>0</v>
          </cell>
          <cell r="DZ51">
            <v>80626</v>
          </cell>
          <cell r="EB51">
            <v>0</v>
          </cell>
          <cell r="ED51">
            <v>0</v>
          </cell>
          <cell r="EF51">
            <v>3303</v>
          </cell>
          <cell r="EH51">
            <v>0</v>
          </cell>
          <cell r="EJ51">
            <v>0</v>
          </cell>
          <cell r="EL51">
            <v>204188</v>
          </cell>
          <cell r="EN51">
            <v>80762</v>
          </cell>
          <cell r="EP51">
            <v>241813</v>
          </cell>
          <cell r="ER51">
            <v>16133</v>
          </cell>
          <cell r="ET51">
            <v>0</v>
          </cell>
          <cell r="EV51">
            <v>0</v>
          </cell>
          <cell r="EX51">
            <v>529645</v>
          </cell>
          <cell r="EZ51">
            <v>93344</v>
          </cell>
          <cell r="FB51">
            <v>840447</v>
          </cell>
          <cell r="FD51">
            <v>833917</v>
          </cell>
          <cell r="FF51">
            <v>174106</v>
          </cell>
          <cell r="FH51">
            <v>1082260</v>
          </cell>
        </row>
        <row r="52">
          <cell r="DB52">
            <v>0</v>
          </cell>
          <cell r="DZ52">
            <v>5305</v>
          </cell>
          <cell r="EB52">
            <v>0</v>
          </cell>
          <cell r="ED52">
            <v>2459</v>
          </cell>
          <cell r="EF52">
            <v>124</v>
          </cell>
          <cell r="EL52">
            <v>1238</v>
          </cell>
          <cell r="EN52">
            <v>0</v>
          </cell>
          <cell r="EP52">
            <v>1240</v>
          </cell>
          <cell r="ER52">
            <v>204</v>
          </cell>
          <cell r="EX52">
            <v>36621</v>
          </cell>
          <cell r="EZ52">
            <v>0</v>
          </cell>
          <cell r="FB52">
            <v>173249</v>
          </cell>
          <cell r="FD52">
            <v>43492</v>
          </cell>
          <cell r="FF52">
            <v>0</v>
          </cell>
          <cell r="FH52">
            <v>176948</v>
          </cell>
        </row>
        <row r="55">
          <cell r="DB55">
            <v>0</v>
          </cell>
          <cell r="DD55">
            <v>0</v>
          </cell>
          <cell r="DF55">
            <v>0</v>
          </cell>
          <cell r="DZ55">
            <v>599</v>
          </cell>
          <cell r="EB55">
            <v>0</v>
          </cell>
          <cell r="ED55">
            <v>0</v>
          </cell>
          <cell r="EF55">
            <v>753</v>
          </cell>
          <cell r="EH55">
            <v>23</v>
          </cell>
          <cell r="EJ55">
            <v>230</v>
          </cell>
          <cell r="EL55">
            <v>7855</v>
          </cell>
          <cell r="EN55">
            <v>1646</v>
          </cell>
          <cell r="EP55">
            <v>4877</v>
          </cell>
          <cell r="ER55">
            <v>5270</v>
          </cell>
          <cell r="ET55">
            <v>225</v>
          </cell>
          <cell r="EV55">
            <v>1015</v>
          </cell>
          <cell r="EX55">
            <v>19539</v>
          </cell>
          <cell r="EZ55">
            <v>4628</v>
          </cell>
          <cell r="FB55">
            <v>36683</v>
          </cell>
          <cell r="FD55">
            <v>34016</v>
          </cell>
          <cell r="FF55">
            <v>6522</v>
          </cell>
          <cell r="FH55">
            <v>42805</v>
          </cell>
        </row>
        <row r="56">
          <cell r="DB56">
            <v>667</v>
          </cell>
          <cell r="DD56">
            <v>0</v>
          </cell>
          <cell r="DF56">
            <v>0</v>
          </cell>
          <cell r="DZ56">
            <v>8332</v>
          </cell>
          <cell r="EB56">
            <v>0</v>
          </cell>
          <cell r="ED56">
            <v>0</v>
          </cell>
          <cell r="EF56">
            <v>2657</v>
          </cell>
          <cell r="EH56">
            <v>0</v>
          </cell>
          <cell r="EJ56">
            <v>0</v>
          </cell>
          <cell r="EL56">
            <v>25569</v>
          </cell>
          <cell r="EN56">
            <v>0</v>
          </cell>
          <cell r="EP56">
            <v>0</v>
          </cell>
          <cell r="ER56">
            <v>6115</v>
          </cell>
          <cell r="ET56">
            <v>0</v>
          </cell>
          <cell r="EV56">
            <v>0</v>
          </cell>
          <cell r="EX56">
            <v>43907</v>
          </cell>
          <cell r="EZ56">
            <v>17971</v>
          </cell>
          <cell r="FB56">
            <v>73388</v>
          </cell>
          <cell r="FD56">
            <v>87247</v>
          </cell>
          <cell r="FF56">
            <v>17971</v>
          </cell>
          <cell r="FH56">
            <v>73388</v>
          </cell>
        </row>
        <row r="57">
          <cell r="DB57">
            <v>0</v>
          </cell>
          <cell r="DD57">
            <v>0</v>
          </cell>
          <cell r="DF57">
            <v>0</v>
          </cell>
          <cell r="DZ57">
            <v>1466</v>
          </cell>
          <cell r="EB57">
            <v>601</v>
          </cell>
          <cell r="ED57">
            <v>601</v>
          </cell>
          <cell r="EF57">
            <v>0</v>
          </cell>
          <cell r="EH57">
            <v>5998</v>
          </cell>
          <cell r="EJ57">
            <v>6001</v>
          </cell>
          <cell r="EL57">
            <v>2772</v>
          </cell>
          <cell r="EN57">
            <v>384</v>
          </cell>
          <cell r="EP57">
            <v>1435</v>
          </cell>
          <cell r="ER57">
            <v>0</v>
          </cell>
          <cell r="ET57">
            <v>693</v>
          </cell>
          <cell r="EV57">
            <v>8514</v>
          </cell>
          <cell r="EX57">
            <v>54437</v>
          </cell>
          <cell r="EZ57">
            <v>2288</v>
          </cell>
          <cell r="FB57">
            <v>15477</v>
          </cell>
          <cell r="FD57">
            <v>58675</v>
          </cell>
          <cell r="FF57">
            <v>9964</v>
          </cell>
          <cell r="FH57">
            <v>32028</v>
          </cell>
        </row>
        <row r="60">
          <cell r="DB60">
            <v>7</v>
          </cell>
          <cell r="DD60">
            <v>0</v>
          </cell>
          <cell r="DF60">
            <v>0</v>
          </cell>
          <cell r="DZ60">
            <v>13</v>
          </cell>
          <cell r="EB60">
            <v>0</v>
          </cell>
          <cell r="ED60">
            <v>0</v>
          </cell>
          <cell r="EF60">
            <v>26</v>
          </cell>
          <cell r="EH60">
            <v>0</v>
          </cell>
          <cell r="EJ60">
            <v>0</v>
          </cell>
          <cell r="EL60">
            <v>54</v>
          </cell>
          <cell r="EN60">
            <v>5</v>
          </cell>
          <cell r="EP60">
            <v>23</v>
          </cell>
          <cell r="ER60">
            <v>8</v>
          </cell>
          <cell r="ET60">
            <v>0</v>
          </cell>
          <cell r="EV60">
            <v>0</v>
          </cell>
          <cell r="EX60">
            <v>6672</v>
          </cell>
          <cell r="EZ60">
            <v>4</v>
          </cell>
          <cell r="FB60">
            <v>5</v>
          </cell>
          <cell r="FD60">
            <v>6780</v>
          </cell>
          <cell r="FF60">
            <v>9</v>
          </cell>
          <cell r="FH60">
            <v>28</v>
          </cell>
        </row>
        <row r="61">
          <cell r="DB61">
            <v>0</v>
          </cell>
          <cell r="DZ61">
            <v>73</v>
          </cell>
          <cell r="EB61">
            <v>0</v>
          </cell>
          <cell r="ED61">
            <v>0</v>
          </cell>
          <cell r="EF61">
            <v>2022</v>
          </cell>
          <cell r="EH61">
            <v>10</v>
          </cell>
          <cell r="EJ61">
            <v>80</v>
          </cell>
          <cell r="EL61">
            <v>19991</v>
          </cell>
          <cell r="EN61">
            <v>2231</v>
          </cell>
          <cell r="EP61">
            <v>5889</v>
          </cell>
          <cell r="ER61">
            <v>14142</v>
          </cell>
          <cell r="ET61">
            <v>12569</v>
          </cell>
          <cell r="EV61">
            <v>37526</v>
          </cell>
          <cell r="EX61">
            <v>170957</v>
          </cell>
          <cell r="EZ61">
            <v>46601</v>
          </cell>
          <cell r="FB61">
            <v>113165</v>
          </cell>
          <cell r="FD61">
            <v>207185</v>
          </cell>
          <cell r="FF61">
            <v>61411</v>
          </cell>
          <cell r="FH61">
            <v>156660</v>
          </cell>
        </row>
        <row r="62">
          <cell r="DB62">
            <v>0</v>
          </cell>
          <cell r="DZ62">
            <v>0</v>
          </cell>
          <cell r="EB62">
            <v>0</v>
          </cell>
          <cell r="ED62">
            <v>0</v>
          </cell>
          <cell r="EF62">
            <v>0</v>
          </cell>
          <cell r="EL62">
            <v>55</v>
          </cell>
          <cell r="ER62">
            <v>0</v>
          </cell>
          <cell r="EX62">
            <v>4859</v>
          </cell>
          <cell r="FD62">
            <v>4914</v>
          </cell>
          <cell r="FF62">
            <v>0</v>
          </cell>
          <cell r="FH62">
            <v>0</v>
          </cell>
        </row>
        <row r="64">
          <cell r="DB64">
            <v>0</v>
          </cell>
          <cell r="DZ64">
            <v>0</v>
          </cell>
          <cell r="EB64">
            <v>0</v>
          </cell>
          <cell r="ED64">
            <v>0</v>
          </cell>
          <cell r="EF64">
            <v>284</v>
          </cell>
          <cell r="EL64">
            <v>716</v>
          </cell>
          <cell r="ER64">
            <v>0</v>
          </cell>
          <cell r="EX64">
            <v>5824</v>
          </cell>
          <cell r="EZ64">
            <v>3005</v>
          </cell>
          <cell r="FD64">
            <v>6824</v>
          </cell>
          <cell r="FF64">
            <v>3005</v>
          </cell>
        </row>
        <row r="65">
          <cell r="FB65">
            <v>8391</v>
          </cell>
          <cell r="FH65">
            <v>8391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SS"/>
      <sheetName val="PASHU-BHAGYA"/>
      <sheetName val="npapmegp"/>
      <sheetName val="Sheet1"/>
      <sheetName val="REPORT-pmegp-npa level"/>
    </sheetNames>
    <sheetDataSet>
      <sheetData sheetId="0">
        <row r="6">
          <cell r="EL6">
            <v>1709</v>
          </cell>
          <cell r="EM6">
            <v>10934</v>
          </cell>
          <cell r="EN6">
            <v>254</v>
          </cell>
          <cell r="EO6">
            <v>597</v>
          </cell>
          <cell r="EP6">
            <v>92</v>
          </cell>
          <cell r="EQ6">
            <v>198</v>
          </cell>
          <cell r="ER6">
            <v>2657</v>
          </cell>
          <cell r="ES6">
            <v>221</v>
          </cell>
          <cell r="ET6">
            <v>129</v>
          </cell>
          <cell r="EU6">
            <v>24.300347539784159</v>
          </cell>
          <cell r="EV6">
            <v>37.018425460636514</v>
          </cell>
          <cell r="EW6">
            <v>65.151515151515156</v>
          </cell>
        </row>
        <row r="7">
          <cell r="EL7">
            <v>575</v>
          </cell>
          <cell r="EM7">
            <v>1979</v>
          </cell>
          <cell r="EN7">
            <v>247</v>
          </cell>
          <cell r="EO7">
            <v>543</v>
          </cell>
          <cell r="EP7">
            <v>492</v>
          </cell>
          <cell r="EQ7">
            <v>1682</v>
          </cell>
          <cell r="ER7">
            <v>182</v>
          </cell>
          <cell r="ES7">
            <v>108</v>
          </cell>
          <cell r="ET7">
            <v>629</v>
          </cell>
          <cell r="EU7">
            <v>9.1965639211723094</v>
          </cell>
          <cell r="EV7">
            <v>19.88950276243094</v>
          </cell>
          <cell r="EW7">
            <v>37.395957193816884</v>
          </cell>
        </row>
        <row r="8">
          <cell r="EL8">
            <v>839</v>
          </cell>
          <cell r="EM8">
            <v>2369</v>
          </cell>
          <cell r="EN8">
            <v>312</v>
          </cell>
          <cell r="EO8">
            <v>644</v>
          </cell>
          <cell r="EP8">
            <v>282</v>
          </cell>
          <cell r="EQ8">
            <v>1259</v>
          </cell>
          <cell r="ER8">
            <v>142</v>
          </cell>
          <cell r="ES8">
            <v>28</v>
          </cell>
          <cell r="ET8">
            <v>92</v>
          </cell>
          <cell r="EU8">
            <v>5.9940903334740403</v>
          </cell>
          <cell r="EV8">
            <v>4.3478260869565215</v>
          </cell>
          <cell r="EW8">
            <v>7.3073868149324861</v>
          </cell>
        </row>
        <row r="9">
          <cell r="EL9">
            <v>157</v>
          </cell>
          <cell r="EM9">
            <v>783</v>
          </cell>
          <cell r="EN9">
            <v>117</v>
          </cell>
          <cell r="EO9">
            <v>444</v>
          </cell>
          <cell r="EP9">
            <v>126</v>
          </cell>
          <cell r="EQ9">
            <v>652</v>
          </cell>
          <cell r="ER9">
            <v>531</v>
          </cell>
          <cell r="ES9">
            <v>195</v>
          </cell>
          <cell r="ET9">
            <v>610</v>
          </cell>
          <cell r="EU9">
            <v>67.81609195402298</v>
          </cell>
          <cell r="EV9">
            <v>43.918918918918919</v>
          </cell>
          <cell r="EW9">
            <v>93.558282208588963</v>
          </cell>
        </row>
        <row r="10">
          <cell r="EL10">
            <v>371</v>
          </cell>
          <cell r="EM10">
            <v>1273</v>
          </cell>
          <cell r="EN10">
            <v>0</v>
          </cell>
          <cell r="EO10">
            <v>0</v>
          </cell>
          <cell r="EP10">
            <v>57</v>
          </cell>
          <cell r="EQ10">
            <v>280</v>
          </cell>
          <cell r="ER10">
            <v>436</v>
          </cell>
          <cell r="ES10">
            <v>0</v>
          </cell>
          <cell r="ET10">
            <v>62</v>
          </cell>
          <cell r="EU10">
            <v>34.249803613511389</v>
          </cell>
          <cell r="EV10" t="e">
            <v>#DIV/0!</v>
          </cell>
          <cell r="EW10">
            <v>22.142857142857142</v>
          </cell>
        </row>
        <row r="11"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1617</v>
          </cell>
          <cell r="EQ11">
            <v>2223</v>
          </cell>
          <cell r="ER11">
            <v>0</v>
          </cell>
          <cell r="ES11">
            <v>0</v>
          </cell>
          <cell r="ET11">
            <v>0</v>
          </cell>
          <cell r="EU11" t="e">
            <v>#DIV/0!</v>
          </cell>
          <cell r="EV11" t="e">
            <v>#DIV/0!</v>
          </cell>
          <cell r="EW11">
            <v>0</v>
          </cell>
        </row>
        <row r="12">
          <cell r="EL12">
            <v>825</v>
          </cell>
          <cell r="EM12">
            <v>4192</v>
          </cell>
          <cell r="EN12">
            <v>42</v>
          </cell>
          <cell r="EO12">
            <v>192</v>
          </cell>
          <cell r="EP12">
            <v>8</v>
          </cell>
          <cell r="EQ12">
            <v>32</v>
          </cell>
          <cell r="ER12">
            <v>59</v>
          </cell>
          <cell r="ES12">
            <v>36</v>
          </cell>
          <cell r="ET12">
            <v>32</v>
          </cell>
          <cell r="EU12">
            <v>1.407442748091603</v>
          </cell>
          <cell r="EV12">
            <v>18.75</v>
          </cell>
          <cell r="EW12">
            <v>100</v>
          </cell>
        </row>
        <row r="13">
          <cell r="EL13">
            <v>4476</v>
          </cell>
          <cell r="EM13">
            <v>21530</v>
          </cell>
          <cell r="EN13">
            <v>972</v>
          </cell>
          <cell r="EO13">
            <v>2420</v>
          </cell>
          <cell r="EP13">
            <v>2674</v>
          </cell>
          <cell r="EQ13">
            <v>6326</v>
          </cell>
          <cell r="ER13">
            <v>4007</v>
          </cell>
          <cell r="ES13">
            <v>588</v>
          </cell>
          <cell r="ET13">
            <v>1554</v>
          </cell>
          <cell r="EU13">
            <v>18.61124013005109</v>
          </cell>
          <cell r="EV13">
            <v>24.297520661157023</v>
          </cell>
          <cell r="EW13">
            <v>24.565286120771422</v>
          </cell>
        </row>
        <row r="15"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47</v>
          </cell>
          <cell r="EQ15">
            <v>268</v>
          </cell>
          <cell r="ER15">
            <v>0</v>
          </cell>
          <cell r="ES15">
            <v>0</v>
          </cell>
          <cell r="ET15">
            <v>23</v>
          </cell>
          <cell r="EU15" t="e">
            <v>#DIV/0!</v>
          </cell>
          <cell r="EV15" t="e">
            <v>#DIV/0!</v>
          </cell>
          <cell r="EW15">
            <v>8.5820895522388057</v>
          </cell>
        </row>
        <row r="16"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 t="e">
            <v>#DIV/0!</v>
          </cell>
          <cell r="EV16" t="e">
            <v>#DIV/0!</v>
          </cell>
          <cell r="EW16" t="e">
            <v>#DIV/0!</v>
          </cell>
        </row>
        <row r="17"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 t="e">
            <v>#DIV/0!</v>
          </cell>
          <cell r="EV17" t="e">
            <v>#DIV/0!</v>
          </cell>
          <cell r="EW17" t="e">
            <v>#DIV/0!</v>
          </cell>
        </row>
        <row r="18">
          <cell r="EL18">
            <v>130</v>
          </cell>
          <cell r="EM18">
            <v>486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82</v>
          </cell>
          <cell r="ES18">
            <v>0</v>
          </cell>
          <cell r="ET18">
            <v>0</v>
          </cell>
          <cell r="EU18">
            <v>16.872427983539097</v>
          </cell>
          <cell r="EV18" t="e">
            <v>#DIV/0!</v>
          </cell>
          <cell r="EW18" t="e">
            <v>#DIV/0!</v>
          </cell>
        </row>
        <row r="19">
          <cell r="EL19">
            <v>26</v>
          </cell>
          <cell r="EM19">
            <v>78</v>
          </cell>
          <cell r="EN19">
            <v>18</v>
          </cell>
          <cell r="EO19">
            <v>33</v>
          </cell>
          <cell r="EP19">
            <v>37</v>
          </cell>
          <cell r="EQ19">
            <v>68</v>
          </cell>
          <cell r="ER19">
            <v>0</v>
          </cell>
          <cell r="ES19">
            <v>0</v>
          </cell>
          <cell r="ET19">
            <v>42</v>
          </cell>
          <cell r="EU19">
            <v>0</v>
          </cell>
          <cell r="EV19">
            <v>0</v>
          </cell>
          <cell r="EW19">
            <v>61.764705882352942</v>
          </cell>
        </row>
        <row r="20"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325</v>
          </cell>
          <cell r="EQ20">
            <v>163</v>
          </cell>
          <cell r="ER20">
            <v>0</v>
          </cell>
          <cell r="ES20">
            <v>0</v>
          </cell>
          <cell r="ET20">
            <v>147</v>
          </cell>
          <cell r="EU20" t="e">
            <v>#DIV/0!</v>
          </cell>
          <cell r="EV20" t="e">
            <v>#DIV/0!</v>
          </cell>
          <cell r="EW20">
            <v>90.184049079754601</v>
          </cell>
        </row>
        <row r="21">
          <cell r="EL21">
            <v>0</v>
          </cell>
          <cell r="EM21">
            <v>0</v>
          </cell>
          <cell r="EN21">
            <v>31</v>
          </cell>
          <cell r="EO21">
            <v>68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 t="e">
            <v>#DIV/0!</v>
          </cell>
          <cell r="EV21">
            <v>0</v>
          </cell>
          <cell r="EW21" t="e">
            <v>#DIV/0!</v>
          </cell>
        </row>
        <row r="22"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338</v>
          </cell>
          <cell r="EQ22">
            <v>1856</v>
          </cell>
          <cell r="ER22">
            <v>0</v>
          </cell>
          <cell r="ES22">
            <v>0</v>
          </cell>
          <cell r="ET22">
            <v>0</v>
          </cell>
          <cell r="EU22" t="e">
            <v>#DIV/0!</v>
          </cell>
          <cell r="EV22" t="e">
            <v>#DIV/0!</v>
          </cell>
          <cell r="EW22">
            <v>0</v>
          </cell>
        </row>
        <row r="23">
          <cell r="EL23">
            <v>31</v>
          </cell>
          <cell r="EM23">
            <v>151</v>
          </cell>
          <cell r="EN23">
            <v>0</v>
          </cell>
          <cell r="EO23">
            <v>0</v>
          </cell>
          <cell r="EP23">
            <v>11</v>
          </cell>
          <cell r="EQ23">
            <v>40</v>
          </cell>
          <cell r="ER23">
            <v>28</v>
          </cell>
          <cell r="ES23">
            <v>0</v>
          </cell>
          <cell r="ET23">
            <v>0</v>
          </cell>
          <cell r="EU23">
            <v>18.543046357615893</v>
          </cell>
          <cell r="EV23" t="e">
            <v>#DIV/0!</v>
          </cell>
          <cell r="EW23">
            <v>0</v>
          </cell>
        </row>
        <row r="24"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29</v>
          </cell>
          <cell r="EQ24">
            <v>153</v>
          </cell>
          <cell r="ER24">
            <v>0</v>
          </cell>
          <cell r="ES24">
            <v>0</v>
          </cell>
          <cell r="ET24">
            <v>15</v>
          </cell>
          <cell r="EU24" t="e">
            <v>#DIV/0!</v>
          </cell>
          <cell r="EV24" t="e">
            <v>#DIV/0!</v>
          </cell>
          <cell r="EW24">
            <v>9.8039215686274517</v>
          </cell>
        </row>
        <row r="25">
          <cell r="EL25">
            <v>7</v>
          </cell>
          <cell r="EM25">
            <v>55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 t="e">
            <v>#DIV/0!</v>
          </cell>
          <cell r="EW25" t="e">
            <v>#DIV/0!</v>
          </cell>
        </row>
        <row r="26">
          <cell r="EL26">
            <v>2</v>
          </cell>
          <cell r="EM26">
            <v>64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22</v>
          </cell>
          <cell r="ES26">
            <v>0</v>
          </cell>
          <cell r="ET26">
            <v>0</v>
          </cell>
          <cell r="EU26">
            <v>34.375</v>
          </cell>
          <cell r="EV26" t="e">
            <v>#DIV/0!</v>
          </cell>
          <cell r="EW26" t="e">
            <v>#DIV/0!</v>
          </cell>
        </row>
        <row r="27"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 t="e">
            <v>#DIV/0!</v>
          </cell>
          <cell r="EV27" t="e">
            <v>#DIV/0!</v>
          </cell>
          <cell r="EW27" t="e">
            <v>#DIV/0!</v>
          </cell>
        </row>
        <row r="28"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 t="e">
            <v>#DIV/0!</v>
          </cell>
          <cell r="EV28" t="e">
            <v>#DIV/0!</v>
          </cell>
          <cell r="EW28" t="e">
            <v>#DIV/0!</v>
          </cell>
        </row>
        <row r="29">
          <cell r="EL29">
            <v>17</v>
          </cell>
          <cell r="EM29">
            <v>72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7</v>
          </cell>
          <cell r="ES29">
            <v>0</v>
          </cell>
          <cell r="ET29">
            <v>0</v>
          </cell>
          <cell r="EU29">
            <v>9.7222222222222232</v>
          </cell>
          <cell r="EV29" t="e">
            <v>#DIV/0!</v>
          </cell>
          <cell r="EW29" t="e">
            <v>#DIV/0!</v>
          </cell>
        </row>
        <row r="30">
          <cell r="EL30">
            <v>9</v>
          </cell>
          <cell r="EM30">
            <v>115</v>
          </cell>
          <cell r="EN30">
            <v>0</v>
          </cell>
          <cell r="EO30">
            <v>0</v>
          </cell>
          <cell r="EP30">
            <v>33</v>
          </cell>
          <cell r="EQ30">
            <v>102</v>
          </cell>
          <cell r="ER30">
            <v>55</v>
          </cell>
          <cell r="ES30">
            <v>0</v>
          </cell>
          <cell r="ET30">
            <v>47</v>
          </cell>
          <cell r="EU30">
            <v>47.826086956521742</v>
          </cell>
          <cell r="EV30" t="e">
            <v>#DIV/0!</v>
          </cell>
          <cell r="EW30">
            <v>46.078431372549019</v>
          </cell>
        </row>
        <row r="31"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23</v>
          </cell>
          <cell r="EQ31">
            <v>112</v>
          </cell>
          <cell r="ER31">
            <v>0</v>
          </cell>
          <cell r="ES31">
            <v>0</v>
          </cell>
          <cell r="ET31">
            <v>0</v>
          </cell>
          <cell r="EU31" t="e">
            <v>#DIV/0!</v>
          </cell>
          <cell r="EV31" t="e">
            <v>#DIV/0!</v>
          </cell>
          <cell r="EW31">
            <v>0</v>
          </cell>
        </row>
        <row r="32"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 t="e">
            <v>#DIV/0!</v>
          </cell>
          <cell r="EV32" t="e">
            <v>#DIV/0!</v>
          </cell>
          <cell r="EW32" t="e">
            <v>#DIV/0!</v>
          </cell>
        </row>
        <row r="33"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17</v>
          </cell>
          <cell r="EQ33">
            <v>87</v>
          </cell>
          <cell r="ER33">
            <v>0</v>
          </cell>
          <cell r="ES33">
            <v>0</v>
          </cell>
          <cell r="ET33">
            <v>16</v>
          </cell>
          <cell r="EU33" t="e">
            <v>#DIV/0!</v>
          </cell>
          <cell r="EV33" t="e">
            <v>#DIV/0!</v>
          </cell>
          <cell r="EW33">
            <v>18.390804597701148</v>
          </cell>
        </row>
        <row r="34"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 t="e">
            <v>#DIV/0!</v>
          </cell>
          <cell r="EV34" t="e">
            <v>#DIV/0!</v>
          </cell>
          <cell r="EW34" t="e">
            <v>#DIV/0!</v>
          </cell>
        </row>
        <row r="35">
          <cell r="EL35">
            <v>222</v>
          </cell>
          <cell r="EM35">
            <v>1021</v>
          </cell>
          <cell r="EN35">
            <v>49</v>
          </cell>
          <cell r="EO35">
            <v>101</v>
          </cell>
          <cell r="EP35">
            <v>860</v>
          </cell>
          <cell r="EQ35">
            <v>2849</v>
          </cell>
          <cell r="ER35">
            <v>194</v>
          </cell>
          <cell r="ES35">
            <v>0</v>
          </cell>
          <cell r="ET35">
            <v>290</v>
          </cell>
          <cell r="EU35">
            <v>19.000979431929483</v>
          </cell>
          <cell r="EV35">
            <v>0</v>
          </cell>
          <cell r="EW35">
            <v>10.179010179010179</v>
          </cell>
        </row>
        <row r="38">
          <cell r="EL38">
            <v>111</v>
          </cell>
          <cell r="EM38">
            <v>1302</v>
          </cell>
          <cell r="EN38">
            <v>573</v>
          </cell>
          <cell r="EO38">
            <v>3193</v>
          </cell>
          <cell r="EP38">
            <v>961</v>
          </cell>
          <cell r="EQ38">
            <v>2125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</row>
        <row r="39"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 t="e">
            <v>#DIV/0!</v>
          </cell>
          <cell r="EV39" t="e">
            <v>#DIV/0!</v>
          </cell>
          <cell r="EW39" t="e">
            <v>#DIV/0!</v>
          </cell>
        </row>
        <row r="40"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 t="e">
            <v>#DIV/0!</v>
          </cell>
          <cell r="EV40" t="e">
            <v>#DIV/0!</v>
          </cell>
          <cell r="EW40" t="e">
            <v>#DIV/0!</v>
          </cell>
        </row>
        <row r="41"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1</v>
          </cell>
          <cell r="EQ41">
            <v>4</v>
          </cell>
          <cell r="ER41">
            <v>0</v>
          </cell>
          <cell r="ES41">
            <v>0</v>
          </cell>
          <cell r="ET41">
            <v>0</v>
          </cell>
          <cell r="EU41" t="e">
            <v>#DIV/0!</v>
          </cell>
          <cell r="EV41" t="e">
            <v>#DIV/0!</v>
          </cell>
          <cell r="EW41">
            <v>0</v>
          </cell>
        </row>
        <row r="42"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 t="e">
            <v>#DIV/0!</v>
          </cell>
          <cell r="EV42" t="e">
            <v>#DIV/0!</v>
          </cell>
          <cell r="EW42" t="e">
            <v>#DIV/0!</v>
          </cell>
        </row>
        <row r="43"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 t="e">
            <v>#DIV/0!</v>
          </cell>
          <cell r="EV43" t="e">
            <v>#DIV/0!</v>
          </cell>
          <cell r="EW43" t="e">
            <v>#DIV/0!</v>
          </cell>
        </row>
        <row r="44"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 t="e">
            <v>#DIV/0!</v>
          </cell>
          <cell r="EV44" t="e">
            <v>#DIV/0!</v>
          </cell>
          <cell r="EW44" t="e">
            <v>#DIV/0!</v>
          </cell>
        </row>
        <row r="45">
          <cell r="EL45">
            <v>9</v>
          </cell>
          <cell r="EM45">
            <v>29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 t="e">
            <v>#DIV/0!</v>
          </cell>
          <cell r="EW45" t="e">
            <v>#DIV/0!</v>
          </cell>
        </row>
        <row r="46">
          <cell r="EL46">
            <v>1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 t="e">
            <v>#DIV/0!</v>
          </cell>
          <cell r="EV46" t="e">
            <v>#DIV/0!</v>
          </cell>
          <cell r="EW46" t="e">
            <v>#DIV/0!</v>
          </cell>
        </row>
        <row r="47"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 t="e">
            <v>#DIV/0!</v>
          </cell>
          <cell r="EV47" t="e">
            <v>#DIV/0!</v>
          </cell>
          <cell r="EW47" t="e">
            <v>#DIV/0!</v>
          </cell>
        </row>
        <row r="48"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 t="e">
            <v>#DIV/0!</v>
          </cell>
          <cell r="EV48" t="e">
            <v>#DIV/0!</v>
          </cell>
          <cell r="EW48" t="e">
            <v>#DIV/0!</v>
          </cell>
        </row>
        <row r="49"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 t="e">
            <v>#DIV/0!</v>
          </cell>
          <cell r="EV49" t="e">
            <v>#DIV/0!</v>
          </cell>
          <cell r="EW49" t="e">
            <v>#DIV/0!</v>
          </cell>
        </row>
        <row r="50"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22</v>
          </cell>
          <cell r="EQ50">
            <v>50</v>
          </cell>
          <cell r="ER50">
            <v>0</v>
          </cell>
          <cell r="ES50">
            <v>0</v>
          </cell>
          <cell r="ET50">
            <v>0</v>
          </cell>
          <cell r="EU50" t="e">
            <v>#DIV/0!</v>
          </cell>
          <cell r="EV50" t="e">
            <v>#DIV/0!</v>
          </cell>
          <cell r="EW50">
            <v>0</v>
          </cell>
        </row>
        <row r="51">
          <cell r="EL51">
            <v>245</v>
          </cell>
          <cell r="EM51">
            <v>66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 t="e">
            <v>#DIV/0!</v>
          </cell>
          <cell r="EW51" t="e">
            <v>#DIV/0!</v>
          </cell>
        </row>
        <row r="52">
          <cell r="EL52">
            <v>18</v>
          </cell>
          <cell r="EM52">
            <v>30</v>
          </cell>
          <cell r="EN52">
            <v>0</v>
          </cell>
          <cell r="EO52">
            <v>0</v>
          </cell>
          <cell r="EP52">
            <v>0</v>
          </cell>
          <cell r="EQ52">
            <v>0</v>
          </cell>
          <cell r="ER52">
            <v>0</v>
          </cell>
          <cell r="ES52">
            <v>0</v>
          </cell>
          <cell r="ET52">
            <v>0</v>
          </cell>
          <cell r="EU52">
            <v>0</v>
          </cell>
          <cell r="EV52" t="e">
            <v>#DIV/0!</v>
          </cell>
          <cell r="EW52" t="e">
            <v>#DIV/0!</v>
          </cell>
        </row>
        <row r="53"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 t="e">
            <v>#DIV/0!</v>
          </cell>
          <cell r="EV53" t="e">
            <v>#DIV/0!</v>
          </cell>
          <cell r="EW53" t="e">
            <v>#DIV/0!</v>
          </cell>
        </row>
        <row r="54"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 t="e">
            <v>#DIV/0!</v>
          </cell>
          <cell r="EV54" t="e">
            <v>#DIV/0!</v>
          </cell>
          <cell r="EW54" t="e">
            <v>#DIV/0!</v>
          </cell>
        </row>
        <row r="55">
          <cell r="EL55">
            <v>384</v>
          </cell>
          <cell r="EM55">
            <v>1427</v>
          </cell>
          <cell r="EN55">
            <v>573</v>
          </cell>
          <cell r="EO55">
            <v>3193</v>
          </cell>
          <cell r="EP55">
            <v>984</v>
          </cell>
          <cell r="EQ55">
            <v>2179</v>
          </cell>
          <cell r="ER55">
            <v>0</v>
          </cell>
          <cell r="ES55">
            <v>0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</row>
        <row r="58">
          <cell r="EL58">
            <v>35</v>
          </cell>
          <cell r="EM58">
            <v>49</v>
          </cell>
          <cell r="EN58">
            <v>34</v>
          </cell>
          <cell r="EO58">
            <v>130</v>
          </cell>
          <cell r="EP58">
            <v>84</v>
          </cell>
          <cell r="EQ58">
            <v>128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</row>
        <row r="59">
          <cell r="EL59">
            <v>403</v>
          </cell>
          <cell r="EM59">
            <v>1152</v>
          </cell>
          <cell r="EN59">
            <v>615</v>
          </cell>
          <cell r="EO59">
            <v>1244</v>
          </cell>
          <cell r="EP59">
            <v>176</v>
          </cell>
          <cell r="EQ59">
            <v>715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</row>
        <row r="60">
          <cell r="EL60">
            <v>84</v>
          </cell>
          <cell r="EM60">
            <v>301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 t="e">
            <v>#DIV/0!</v>
          </cell>
          <cell r="EW60" t="e">
            <v>#DIV/0!</v>
          </cell>
        </row>
        <row r="61">
          <cell r="EL61">
            <v>522</v>
          </cell>
          <cell r="EM61">
            <v>1502</v>
          </cell>
          <cell r="EN61">
            <v>649</v>
          </cell>
          <cell r="EO61">
            <v>1374</v>
          </cell>
          <cell r="EP61">
            <v>260</v>
          </cell>
          <cell r="EQ61">
            <v>843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</row>
        <row r="63">
          <cell r="EL63">
            <v>5604</v>
          </cell>
          <cell r="EM63">
            <v>25480</v>
          </cell>
          <cell r="EN63">
            <v>2243</v>
          </cell>
          <cell r="EO63">
            <v>7088</v>
          </cell>
          <cell r="EP63">
            <v>4778</v>
          </cell>
          <cell r="EQ63">
            <v>12197</v>
          </cell>
          <cell r="ER63">
            <v>4201</v>
          </cell>
          <cell r="ES63">
            <v>588</v>
          </cell>
          <cell r="ET63">
            <v>1844</v>
          </cell>
          <cell r="EU63">
            <v>16.487441130298272</v>
          </cell>
          <cell r="EV63">
            <v>8.2957110609480811</v>
          </cell>
          <cell r="EW63">
            <v>15.118471755349677</v>
          </cell>
        </row>
        <row r="65">
          <cell r="EL65">
            <v>5082</v>
          </cell>
          <cell r="EM65">
            <v>23978</v>
          </cell>
          <cell r="EN65">
            <v>1594</v>
          </cell>
          <cell r="EO65">
            <v>5714</v>
          </cell>
          <cell r="EP65">
            <v>4518</v>
          </cell>
          <cell r="EQ65">
            <v>11354</v>
          </cell>
          <cell r="ER65">
            <v>4201</v>
          </cell>
          <cell r="ES65">
            <v>588</v>
          </cell>
          <cell r="ET65">
            <v>1844</v>
          </cell>
          <cell r="EU65">
            <v>17.520226874635082</v>
          </cell>
          <cell r="EV65">
            <v>10.290514525726287</v>
          </cell>
          <cell r="EW65">
            <v>16.240972344548176</v>
          </cell>
        </row>
        <row r="68"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 t="e">
            <v>#DIV/0!</v>
          </cell>
          <cell r="EV68" t="e">
            <v>#DIV/0!</v>
          </cell>
          <cell r="EW68" t="e">
            <v>#DIV/0!</v>
          </cell>
        </row>
        <row r="69"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 t="e">
            <v>#DIV/0!</v>
          </cell>
          <cell r="EV69" t="e">
            <v>#DIV/0!</v>
          </cell>
          <cell r="EW69" t="e">
            <v>#DIV/0!</v>
          </cell>
        </row>
        <row r="70"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 t="e">
            <v>#DIV/0!</v>
          </cell>
          <cell r="EV70" t="e">
            <v>#DIV/0!</v>
          </cell>
          <cell r="EW70" t="e">
            <v>#DIV/0!</v>
          </cell>
        </row>
        <row r="71"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 t="e">
            <v>#DIV/0!</v>
          </cell>
          <cell r="EV71" t="e">
            <v>#DIV/0!</v>
          </cell>
          <cell r="EW71" t="e">
            <v>#DIV/0!</v>
          </cell>
        </row>
        <row r="72"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 t="e">
            <v>#DIV/0!</v>
          </cell>
          <cell r="EV72" t="e">
            <v>#DIV/0!</v>
          </cell>
          <cell r="EW72" t="e">
            <v>#DIV/0!</v>
          </cell>
        </row>
        <row r="73">
          <cell r="EJ73">
            <v>0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U73" t="e">
            <v>#DIV/0!</v>
          </cell>
          <cell r="EV73" t="e">
            <v>#DIV/0!</v>
          </cell>
          <cell r="EW73" t="e">
            <v>#DIV/0!</v>
          </cell>
        </row>
        <row r="74">
          <cell r="EL74">
            <v>5604</v>
          </cell>
          <cell r="EM74">
            <v>25480</v>
          </cell>
          <cell r="EN74">
            <v>2243</v>
          </cell>
          <cell r="EO74">
            <v>7088</v>
          </cell>
          <cell r="EP74">
            <v>4778</v>
          </cell>
          <cell r="EQ74">
            <v>12197</v>
          </cell>
          <cell r="ER74">
            <v>4201</v>
          </cell>
          <cell r="ES74">
            <v>588</v>
          </cell>
          <cell r="ET74">
            <v>1844</v>
          </cell>
          <cell r="EU74">
            <v>16.487441130298272</v>
          </cell>
          <cell r="EV74">
            <v>8.2957110609480811</v>
          </cell>
          <cell r="EW74">
            <v>15.118471755349677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ataentry"/>
      <sheetName val="RRActs"/>
      <sheetName val="PENDENCY"/>
      <sheetName val="NPA"/>
    </sheetNames>
    <sheetDataSet>
      <sheetData sheetId="0"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138025</v>
          </cell>
          <cell r="O9">
            <v>419604</v>
          </cell>
          <cell r="P9">
            <v>68069</v>
          </cell>
          <cell r="Q9">
            <v>103703</v>
          </cell>
          <cell r="R9">
            <v>37505</v>
          </cell>
          <cell r="S9">
            <v>147937</v>
          </cell>
          <cell r="Z9">
            <v>9854</v>
          </cell>
          <cell r="AA9">
            <v>23214</v>
          </cell>
          <cell r="AB9">
            <v>6931</v>
          </cell>
          <cell r="AC9">
            <v>120046</v>
          </cell>
          <cell r="AD9">
            <v>1453156</v>
          </cell>
          <cell r="AE9">
            <v>5917987</v>
          </cell>
        </row>
        <row r="10">
          <cell r="C10">
            <v>3850</v>
          </cell>
          <cell r="D10">
            <v>1843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3850</v>
          </cell>
          <cell r="J10">
            <v>1843</v>
          </cell>
          <cell r="K10">
            <v>321</v>
          </cell>
          <cell r="L10">
            <v>1421</v>
          </cell>
          <cell r="M10">
            <v>2108</v>
          </cell>
          <cell r="N10">
            <v>38409</v>
          </cell>
          <cell r="O10">
            <v>203100</v>
          </cell>
          <cell r="P10">
            <v>17658</v>
          </cell>
          <cell r="Q10">
            <v>20836</v>
          </cell>
          <cell r="R10">
            <v>9943</v>
          </cell>
          <cell r="S10">
            <v>55140</v>
          </cell>
          <cell r="Z10">
            <v>4621</v>
          </cell>
          <cell r="AA10">
            <v>6800</v>
          </cell>
          <cell r="AB10">
            <v>4384</v>
          </cell>
          <cell r="AC10">
            <v>115244</v>
          </cell>
          <cell r="AD10">
            <v>486802</v>
          </cell>
          <cell r="AE10">
            <v>2524500</v>
          </cell>
        </row>
        <row r="11">
          <cell r="C11">
            <v>296</v>
          </cell>
          <cell r="D11">
            <v>12684</v>
          </cell>
          <cell r="E11">
            <v>88</v>
          </cell>
          <cell r="F11">
            <v>178</v>
          </cell>
          <cell r="G11">
            <v>129</v>
          </cell>
          <cell r="H11">
            <v>141</v>
          </cell>
          <cell r="I11">
            <v>255</v>
          </cell>
          <cell r="J11">
            <v>12721</v>
          </cell>
          <cell r="K11">
            <v>22</v>
          </cell>
          <cell r="L11">
            <v>128</v>
          </cell>
          <cell r="M11">
            <v>105</v>
          </cell>
          <cell r="N11">
            <v>115409</v>
          </cell>
          <cell r="O11">
            <v>184812</v>
          </cell>
          <cell r="P11">
            <v>42854</v>
          </cell>
          <cell r="Q11">
            <v>50127</v>
          </cell>
          <cell r="R11">
            <v>30911</v>
          </cell>
          <cell r="S11">
            <v>39145</v>
          </cell>
          <cell r="Z11">
            <v>5369</v>
          </cell>
          <cell r="AA11">
            <v>9361</v>
          </cell>
          <cell r="AB11">
            <v>27172</v>
          </cell>
          <cell r="AC11">
            <v>69463</v>
          </cell>
          <cell r="AD11">
            <v>910019</v>
          </cell>
          <cell r="AE11">
            <v>4632945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64803</v>
          </cell>
          <cell r="O12">
            <v>69307</v>
          </cell>
          <cell r="P12">
            <v>19874</v>
          </cell>
          <cell r="Q12">
            <v>44424</v>
          </cell>
          <cell r="R12">
            <v>11045</v>
          </cell>
          <cell r="S12">
            <v>11208</v>
          </cell>
          <cell r="Z12">
            <v>212</v>
          </cell>
          <cell r="AA12">
            <v>7885</v>
          </cell>
          <cell r="AB12">
            <v>2738</v>
          </cell>
          <cell r="AC12">
            <v>13127</v>
          </cell>
          <cell r="AD12">
            <v>253855</v>
          </cell>
          <cell r="AE12">
            <v>794541</v>
          </cell>
        </row>
        <row r="13">
          <cell r="C13">
            <v>16523</v>
          </cell>
          <cell r="D13">
            <v>16444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16523</v>
          </cell>
          <cell r="J13">
            <v>16444</v>
          </cell>
          <cell r="K13">
            <v>0</v>
          </cell>
          <cell r="L13">
            <v>16523</v>
          </cell>
          <cell r="M13">
            <v>0</v>
          </cell>
          <cell r="N13">
            <v>78224</v>
          </cell>
          <cell r="O13">
            <v>127703</v>
          </cell>
          <cell r="P13">
            <v>62495</v>
          </cell>
          <cell r="Q13">
            <v>91041</v>
          </cell>
          <cell r="R13">
            <v>6222</v>
          </cell>
          <cell r="S13">
            <v>15718</v>
          </cell>
          <cell r="Z13">
            <v>2541</v>
          </cell>
          <cell r="AA13">
            <v>18410</v>
          </cell>
          <cell r="AB13">
            <v>2015</v>
          </cell>
          <cell r="AC13">
            <v>8524</v>
          </cell>
          <cell r="AD13">
            <v>721674</v>
          </cell>
          <cell r="AE13">
            <v>6062073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79647</v>
          </cell>
          <cell r="O14">
            <v>146805</v>
          </cell>
          <cell r="P14">
            <v>43786</v>
          </cell>
          <cell r="Q14">
            <v>52702</v>
          </cell>
          <cell r="R14">
            <v>20433</v>
          </cell>
          <cell r="S14">
            <v>30980</v>
          </cell>
          <cell r="Z14">
            <v>181</v>
          </cell>
          <cell r="AA14">
            <v>6013</v>
          </cell>
          <cell r="AB14">
            <v>8494</v>
          </cell>
          <cell r="AC14">
            <v>45898</v>
          </cell>
          <cell r="AD14">
            <v>802481</v>
          </cell>
          <cell r="AE14">
            <v>2980623</v>
          </cell>
        </row>
        <row r="15">
          <cell r="C15">
            <v>1281</v>
          </cell>
          <cell r="D15">
            <v>698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1281</v>
          </cell>
          <cell r="J15">
            <v>698</v>
          </cell>
          <cell r="K15">
            <v>439</v>
          </cell>
          <cell r="L15">
            <v>391</v>
          </cell>
          <cell r="M15">
            <v>451</v>
          </cell>
          <cell r="N15">
            <v>33477</v>
          </cell>
          <cell r="O15">
            <v>99371</v>
          </cell>
          <cell r="P15">
            <v>23685</v>
          </cell>
          <cell r="Q15">
            <v>28011</v>
          </cell>
          <cell r="R15">
            <v>5031</v>
          </cell>
          <cell r="S15">
            <v>14297</v>
          </cell>
          <cell r="Z15">
            <v>2035</v>
          </cell>
          <cell r="AA15">
            <v>3621</v>
          </cell>
          <cell r="AB15">
            <v>2726</v>
          </cell>
          <cell r="AC15">
            <v>53442</v>
          </cell>
          <cell r="AD15">
            <v>570701</v>
          </cell>
          <cell r="AE15">
            <v>2298843</v>
          </cell>
        </row>
        <row r="16">
          <cell r="C16">
            <v>21950</v>
          </cell>
          <cell r="D16">
            <v>31669</v>
          </cell>
          <cell r="E16">
            <v>88</v>
          </cell>
          <cell r="F16">
            <v>178</v>
          </cell>
          <cell r="G16">
            <v>129</v>
          </cell>
          <cell r="H16">
            <v>141</v>
          </cell>
          <cell r="I16">
            <v>21909</v>
          </cell>
          <cell r="J16">
            <v>31706</v>
          </cell>
          <cell r="K16">
            <v>782</v>
          </cell>
          <cell r="L16">
            <v>18463</v>
          </cell>
          <cell r="M16">
            <v>2664</v>
          </cell>
          <cell r="N16">
            <v>547994</v>
          </cell>
          <cell r="O16">
            <v>1250702</v>
          </cell>
          <cell r="P16">
            <v>278421</v>
          </cell>
          <cell r="Q16">
            <v>390844</v>
          </cell>
          <cell r="R16">
            <v>121090</v>
          </cell>
          <cell r="S16">
            <v>314425</v>
          </cell>
          <cell r="Z16">
            <v>24813</v>
          </cell>
          <cell r="AA16">
            <v>75304</v>
          </cell>
          <cell r="AB16">
            <v>54460</v>
          </cell>
          <cell r="AC16">
            <v>425744</v>
          </cell>
          <cell r="AD16">
            <v>5198688</v>
          </cell>
          <cell r="AE16">
            <v>25211512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1182</v>
          </cell>
          <cell r="O18">
            <v>12806</v>
          </cell>
          <cell r="P18">
            <v>310</v>
          </cell>
          <cell r="Q18">
            <v>1008</v>
          </cell>
          <cell r="R18">
            <v>529</v>
          </cell>
          <cell r="S18">
            <v>3395</v>
          </cell>
          <cell r="Z18">
            <v>108</v>
          </cell>
          <cell r="AA18">
            <v>4068</v>
          </cell>
          <cell r="AB18">
            <v>148</v>
          </cell>
          <cell r="AC18">
            <v>3983</v>
          </cell>
          <cell r="AD18">
            <v>18876</v>
          </cell>
          <cell r="AE18">
            <v>239954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2686</v>
          </cell>
          <cell r="O19">
            <v>24635</v>
          </cell>
          <cell r="P19">
            <v>667</v>
          </cell>
          <cell r="Q19">
            <v>4088</v>
          </cell>
          <cell r="R19">
            <v>742</v>
          </cell>
          <cell r="S19">
            <v>7957</v>
          </cell>
          <cell r="Z19">
            <v>2</v>
          </cell>
          <cell r="AA19">
            <v>3</v>
          </cell>
          <cell r="AB19">
            <v>311</v>
          </cell>
          <cell r="AC19">
            <v>9957</v>
          </cell>
          <cell r="AD19">
            <v>28445</v>
          </cell>
          <cell r="AE19">
            <v>614429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7881</v>
          </cell>
          <cell r="O20">
            <v>20966</v>
          </cell>
          <cell r="P20">
            <v>3079</v>
          </cell>
          <cell r="Q20">
            <v>4491</v>
          </cell>
          <cell r="R20">
            <v>1892</v>
          </cell>
          <cell r="S20">
            <v>5302</v>
          </cell>
          <cell r="Z20">
            <v>511</v>
          </cell>
          <cell r="AA20">
            <v>6295</v>
          </cell>
          <cell r="AB20">
            <v>1629</v>
          </cell>
          <cell r="AC20">
            <v>2017</v>
          </cell>
          <cell r="AD20">
            <v>57282</v>
          </cell>
          <cell r="AE20">
            <v>750051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11736</v>
          </cell>
          <cell r="O21">
            <v>99756</v>
          </cell>
          <cell r="P21">
            <v>4639</v>
          </cell>
          <cell r="Q21">
            <v>15904</v>
          </cell>
          <cell r="R21">
            <v>2094</v>
          </cell>
          <cell r="S21">
            <v>12610</v>
          </cell>
          <cell r="Z21">
            <v>494</v>
          </cell>
          <cell r="AA21">
            <v>14</v>
          </cell>
          <cell r="AB21">
            <v>229</v>
          </cell>
          <cell r="AC21">
            <v>65396</v>
          </cell>
          <cell r="AD21">
            <v>116662</v>
          </cell>
          <cell r="AE21">
            <v>1107000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4324</v>
          </cell>
          <cell r="O22">
            <v>31973</v>
          </cell>
          <cell r="P22">
            <v>890</v>
          </cell>
          <cell r="Q22">
            <v>8126</v>
          </cell>
          <cell r="R22">
            <v>1994</v>
          </cell>
          <cell r="S22">
            <v>20012</v>
          </cell>
          <cell r="Z22">
            <v>267</v>
          </cell>
          <cell r="AA22">
            <v>546</v>
          </cell>
          <cell r="AB22">
            <v>399</v>
          </cell>
          <cell r="AC22">
            <v>1109</v>
          </cell>
          <cell r="AD22">
            <v>29249</v>
          </cell>
          <cell r="AE22">
            <v>474962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7262</v>
          </cell>
          <cell r="O23">
            <v>18989</v>
          </cell>
          <cell r="P23">
            <v>1755</v>
          </cell>
          <cell r="Q23">
            <v>2611</v>
          </cell>
          <cell r="R23">
            <v>2856</v>
          </cell>
          <cell r="S23">
            <v>5496</v>
          </cell>
          <cell r="Z23">
            <v>89</v>
          </cell>
          <cell r="AA23">
            <v>16</v>
          </cell>
          <cell r="AB23">
            <v>741</v>
          </cell>
          <cell r="AC23">
            <v>7660</v>
          </cell>
          <cell r="AD23">
            <v>76117</v>
          </cell>
          <cell r="AE23">
            <v>415111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2678</v>
          </cell>
          <cell r="O24">
            <v>12878</v>
          </cell>
          <cell r="P24">
            <v>553</v>
          </cell>
          <cell r="Q24">
            <v>1588</v>
          </cell>
          <cell r="R24">
            <v>1711</v>
          </cell>
          <cell r="S24">
            <v>3834</v>
          </cell>
          <cell r="Z24">
            <v>14</v>
          </cell>
          <cell r="AA24">
            <v>2</v>
          </cell>
          <cell r="AB24">
            <v>400</v>
          </cell>
          <cell r="AC24">
            <v>7456</v>
          </cell>
          <cell r="AD24">
            <v>15273</v>
          </cell>
          <cell r="AE24">
            <v>134091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4107</v>
          </cell>
          <cell r="O25">
            <v>13032</v>
          </cell>
          <cell r="P25">
            <v>2014</v>
          </cell>
          <cell r="Q25">
            <v>5817</v>
          </cell>
          <cell r="R25">
            <v>836</v>
          </cell>
          <cell r="S25">
            <v>2543</v>
          </cell>
          <cell r="Z25">
            <v>364</v>
          </cell>
          <cell r="AA25">
            <v>1076</v>
          </cell>
          <cell r="AB25">
            <v>359</v>
          </cell>
          <cell r="AC25">
            <v>1268</v>
          </cell>
          <cell r="AD25">
            <v>107815</v>
          </cell>
          <cell r="AE25">
            <v>574093</v>
          </cell>
        </row>
        <row r="26">
          <cell r="C26">
            <v>45</v>
          </cell>
          <cell r="D26">
            <v>32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45</v>
          </cell>
          <cell r="J26">
            <v>32</v>
          </cell>
          <cell r="K26">
            <v>4</v>
          </cell>
          <cell r="L26">
            <v>41</v>
          </cell>
          <cell r="M26">
            <v>0</v>
          </cell>
          <cell r="N26">
            <v>18085</v>
          </cell>
          <cell r="O26">
            <v>46919</v>
          </cell>
          <cell r="P26">
            <v>7108</v>
          </cell>
          <cell r="Q26">
            <v>8654</v>
          </cell>
          <cell r="R26">
            <v>4861</v>
          </cell>
          <cell r="S26">
            <v>11404</v>
          </cell>
          <cell r="Z26">
            <v>2867</v>
          </cell>
          <cell r="AA26">
            <v>2213</v>
          </cell>
          <cell r="AB26">
            <v>1399</v>
          </cell>
          <cell r="AC26">
            <v>20965</v>
          </cell>
          <cell r="AD26">
            <v>121578</v>
          </cell>
          <cell r="AE26">
            <v>490447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1838</v>
          </cell>
          <cell r="O27">
            <v>25857</v>
          </cell>
          <cell r="P27">
            <v>576</v>
          </cell>
          <cell r="Q27">
            <v>3708</v>
          </cell>
          <cell r="R27">
            <v>850</v>
          </cell>
          <cell r="S27">
            <v>1632</v>
          </cell>
          <cell r="Z27">
            <v>9</v>
          </cell>
          <cell r="AA27">
            <v>12</v>
          </cell>
          <cell r="AB27">
            <v>132</v>
          </cell>
          <cell r="AC27">
            <v>19725</v>
          </cell>
          <cell r="AD27">
            <v>15611</v>
          </cell>
          <cell r="AE27">
            <v>296364</v>
          </cell>
        </row>
        <row r="28">
          <cell r="C28">
            <v>70</v>
          </cell>
          <cell r="D28">
            <v>10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70</v>
          </cell>
          <cell r="J28">
            <v>10</v>
          </cell>
          <cell r="K28">
            <v>0</v>
          </cell>
          <cell r="L28">
            <v>0</v>
          </cell>
          <cell r="M28">
            <v>70</v>
          </cell>
          <cell r="N28">
            <v>5431</v>
          </cell>
          <cell r="O28">
            <v>273360</v>
          </cell>
          <cell r="P28">
            <v>2209</v>
          </cell>
          <cell r="Q28">
            <v>3105</v>
          </cell>
          <cell r="R28">
            <v>2047</v>
          </cell>
          <cell r="S28">
            <v>10826</v>
          </cell>
          <cell r="Z28">
            <v>483</v>
          </cell>
          <cell r="AA28">
            <v>1651</v>
          </cell>
          <cell r="AB28">
            <v>229</v>
          </cell>
          <cell r="AC28">
            <v>253624</v>
          </cell>
          <cell r="AD28">
            <v>51972</v>
          </cell>
          <cell r="AE28">
            <v>1145067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302</v>
          </cell>
          <cell r="O29">
            <v>1174</v>
          </cell>
          <cell r="P29">
            <v>78</v>
          </cell>
          <cell r="Q29">
            <v>589</v>
          </cell>
          <cell r="R29">
            <v>16</v>
          </cell>
          <cell r="S29">
            <v>127</v>
          </cell>
          <cell r="Z29">
            <v>71</v>
          </cell>
          <cell r="AA29">
            <v>188</v>
          </cell>
          <cell r="AB29">
            <v>28</v>
          </cell>
          <cell r="AC29">
            <v>352</v>
          </cell>
          <cell r="AD29">
            <v>2350</v>
          </cell>
          <cell r="AE29">
            <v>181395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98</v>
          </cell>
          <cell r="O30">
            <v>1429</v>
          </cell>
          <cell r="P30">
            <v>0</v>
          </cell>
          <cell r="Q30">
            <v>0</v>
          </cell>
          <cell r="R30">
            <v>28</v>
          </cell>
          <cell r="S30">
            <v>205</v>
          </cell>
          <cell r="Z30">
            <v>19</v>
          </cell>
          <cell r="AA30">
            <v>262</v>
          </cell>
          <cell r="AB30">
            <v>23</v>
          </cell>
          <cell r="AC30">
            <v>597</v>
          </cell>
          <cell r="AD30">
            <v>5758</v>
          </cell>
          <cell r="AE30">
            <v>112911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22</v>
          </cell>
          <cell r="O31">
            <v>3500</v>
          </cell>
          <cell r="P31">
            <v>0</v>
          </cell>
          <cell r="Q31">
            <v>0</v>
          </cell>
          <cell r="R31">
            <v>12</v>
          </cell>
          <cell r="S31">
            <v>231</v>
          </cell>
          <cell r="Z31">
            <v>0</v>
          </cell>
          <cell r="AA31">
            <v>0</v>
          </cell>
          <cell r="AB31">
            <v>1</v>
          </cell>
          <cell r="AC31">
            <v>3207</v>
          </cell>
          <cell r="AD31">
            <v>1776</v>
          </cell>
          <cell r="AE31">
            <v>50900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408</v>
          </cell>
          <cell r="O32">
            <v>12921</v>
          </cell>
          <cell r="P32">
            <v>144</v>
          </cell>
          <cell r="Q32">
            <v>257</v>
          </cell>
          <cell r="R32">
            <v>105</v>
          </cell>
          <cell r="S32">
            <v>775</v>
          </cell>
          <cell r="Z32">
            <v>24</v>
          </cell>
          <cell r="AA32">
            <v>337</v>
          </cell>
          <cell r="AB32">
            <v>9</v>
          </cell>
          <cell r="AC32">
            <v>10704</v>
          </cell>
          <cell r="AD32">
            <v>15712</v>
          </cell>
          <cell r="AE32">
            <v>323320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57829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Z33">
            <v>0</v>
          </cell>
          <cell r="AA33">
            <v>0</v>
          </cell>
          <cell r="AB33">
            <v>0</v>
          </cell>
          <cell r="AC33">
            <v>51084</v>
          </cell>
          <cell r="AD33">
            <v>22988</v>
          </cell>
          <cell r="AE33">
            <v>201283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16067</v>
          </cell>
          <cell r="O34">
            <v>29656</v>
          </cell>
          <cell r="P34">
            <v>10456</v>
          </cell>
          <cell r="Q34">
            <v>15346</v>
          </cell>
          <cell r="R34">
            <v>5234</v>
          </cell>
          <cell r="S34">
            <v>5298</v>
          </cell>
          <cell r="Z34">
            <v>405</v>
          </cell>
          <cell r="AA34">
            <v>498</v>
          </cell>
          <cell r="AB34">
            <v>1456</v>
          </cell>
          <cell r="AC34">
            <v>3998</v>
          </cell>
          <cell r="AD34">
            <v>277358</v>
          </cell>
          <cell r="AE34">
            <v>991477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248</v>
          </cell>
          <cell r="O35">
            <v>15837</v>
          </cell>
          <cell r="P35">
            <v>9</v>
          </cell>
          <cell r="Q35">
            <v>54</v>
          </cell>
          <cell r="R35">
            <v>136</v>
          </cell>
          <cell r="S35">
            <v>891</v>
          </cell>
          <cell r="Z35">
            <v>0</v>
          </cell>
          <cell r="AA35">
            <v>0</v>
          </cell>
          <cell r="AB35">
            <v>54</v>
          </cell>
          <cell r="AC35">
            <v>14611</v>
          </cell>
          <cell r="AD35">
            <v>4537</v>
          </cell>
          <cell r="AE35">
            <v>209068</v>
          </cell>
        </row>
        <row r="36">
          <cell r="C36">
            <v>115</v>
          </cell>
          <cell r="D36">
            <v>42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115</v>
          </cell>
          <cell r="J36">
            <v>42</v>
          </cell>
          <cell r="K36">
            <v>4</v>
          </cell>
          <cell r="L36">
            <v>41</v>
          </cell>
          <cell r="M36">
            <v>70</v>
          </cell>
          <cell r="N36">
            <v>84355</v>
          </cell>
          <cell r="O36">
            <v>703517</v>
          </cell>
          <cell r="P36">
            <v>34487</v>
          </cell>
          <cell r="Q36">
            <v>75346</v>
          </cell>
          <cell r="R36">
            <v>25943</v>
          </cell>
          <cell r="S36">
            <v>92538</v>
          </cell>
          <cell r="Z36">
            <v>5727</v>
          </cell>
          <cell r="AA36">
            <v>17181</v>
          </cell>
          <cell r="AB36">
            <v>7547</v>
          </cell>
          <cell r="AC36">
            <v>477713</v>
          </cell>
          <cell r="AD36">
            <v>969359</v>
          </cell>
          <cell r="AE36">
            <v>8311923</v>
          </cell>
        </row>
        <row r="38">
          <cell r="C38">
            <v>336</v>
          </cell>
          <cell r="D38">
            <v>212</v>
          </cell>
          <cell r="E38">
            <v>7</v>
          </cell>
          <cell r="F38">
            <v>7</v>
          </cell>
          <cell r="G38">
            <v>30</v>
          </cell>
          <cell r="H38">
            <v>18</v>
          </cell>
          <cell r="I38">
            <v>313</v>
          </cell>
          <cell r="J38">
            <v>201</v>
          </cell>
          <cell r="K38">
            <v>93</v>
          </cell>
          <cell r="L38">
            <v>85</v>
          </cell>
          <cell r="M38">
            <v>135</v>
          </cell>
          <cell r="N38">
            <v>11148</v>
          </cell>
          <cell r="O38">
            <v>43441</v>
          </cell>
          <cell r="P38">
            <v>5309</v>
          </cell>
          <cell r="Q38">
            <v>7206</v>
          </cell>
          <cell r="R38">
            <v>3120</v>
          </cell>
          <cell r="S38">
            <v>9991</v>
          </cell>
          <cell r="Z38">
            <v>117</v>
          </cell>
          <cell r="AA38">
            <v>999</v>
          </cell>
          <cell r="AB38">
            <v>2129</v>
          </cell>
          <cell r="AC38">
            <v>24003</v>
          </cell>
          <cell r="AD38">
            <v>348804</v>
          </cell>
          <cell r="AE38">
            <v>1520258</v>
          </cell>
        </row>
        <row r="39">
          <cell r="C39">
            <v>20</v>
          </cell>
          <cell r="D39">
            <v>0</v>
          </cell>
          <cell r="E39">
            <v>0</v>
          </cell>
          <cell r="F39">
            <v>0</v>
          </cell>
          <cell r="G39">
            <v>20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3933</v>
          </cell>
          <cell r="O39">
            <v>10622</v>
          </cell>
          <cell r="P39">
            <v>3251</v>
          </cell>
          <cell r="Q39">
            <v>3671</v>
          </cell>
          <cell r="R39">
            <v>142</v>
          </cell>
          <cell r="S39">
            <v>4108</v>
          </cell>
          <cell r="Z39">
            <v>10</v>
          </cell>
          <cell r="AA39">
            <v>4</v>
          </cell>
          <cell r="AB39">
            <v>432</v>
          </cell>
          <cell r="AC39">
            <v>2472</v>
          </cell>
          <cell r="AD39">
            <v>57121</v>
          </cell>
          <cell r="AE39">
            <v>947010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32430</v>
          </cell>
          <cell r="O40">
            <v>211333</v>
          </cell>
          <cell r="P40">
            <v>6123</v>
          </cell>
          <cell r="Q40">
            <v>26623</v>
          </cell>
          <cell r="R40">
            <v>5300</v>
          </cell>
          <cell r="S40">
            <v>22633</v>
          </cell>
          <cell r="Z40">
            <v>3294</v>
          </cell>
          <cell r="AA40">
            <v>12675</v>
          </cell>
          <cell r="AB40">
            <v>19273</v>
          </cell>
          <cell r="AC40">
            <v>143221</v>
          </cell>
          <cell r="AD40">
            <v>3035124</v>
          </cell>
          <cell r="AE40">
            <v>12589041</v>
          </cell>
        </row>
        <row r="41">
          <cell r="C41">
            <v>356</v>
          </cell>
          <cell r="D41">
            <v>212</v>
          </cell>
          <cell r="E41">
            <v>7</v>
          </cell>
          <cell r="F41">
            <v>7</v>
          </cell>
          <cell r="G41">
            <v>50</v>
          </cell>
          <cell r="H41">
            <v>18</v>
          </cell>
          <cell r="I41">
            <v>313</v>
          </cell>
          <cell r="J41">
            <v>201</v>
          </cell>
          <cell r="N41">
            <v>47511</v>
          </cell>
          <cell r="O41">
            <v>265396</v>
          </cell>
          <cell r="P41">
            <v>14683</v>
          </cell>
          <cell r="Q41">
            <v>37500</v>
          </cell>
          <cell r="R41">
            <v>8562</v>
          </cell>
          <cell r="S41">
            <v>36732</v>
          </cell>
          <cell r="Z41">
            <v>3421</v>
          </cell>
          <cell r="AA41">
            <v>13678</v>
          </cell>
          <cell r="AB41">
            <v>21834</v>
          </cell>
          <cell r="AC41">
            <v>169696</v>
          </cell>
          <cell r="AD41">
            <v>3441049</v>
          </cell>
          <cell r="AE41">
            <v>15056309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35224</v>
          </cell>
          <cell r="O44">
            <v>41529</v>
          </cell>
          <cell r="P44">
            <v>10002</v>
          </cell>
          <cell r="Q44">
            <v>14872</v>
          </cell>
          <cell r="R44">
            <v>4942</v>
          </cell>
          <cell r="S44">
            <v>5642</v>
          </cell>
          <cell r="Z44">
            <v>857</v>
          </cell>
          <cell r="AA44">
            <v>240</v>
          </cell>
          <cell r="AB44">
            <v>732</v>
          </cell>
          <cell r="AC44">
            <v>655</v>
          </cell>
          <cell r="AD44">
            <v>469484</v>
          </cell>
          <cell r="AE44">
            <v>556316</v>
          </cell>
        </row>
        <row r="45">
          <cell r="C45">
            <v>2003</v>
          </cell>
          <cell r="D45">
            <v>1184</v>
          </cell>
          <cell r="E45">
            <v>305</v>
          </cell>
          <cell r="F45">
            <v>903</v>
          </cell>
          <cell r="G45">
            <v>66</v>
          </cell>
          <cell r="H45">
            <v>47</v>
          </cell>
          <cell r="I45">
            <v>2242</v>
          </cell>
          <cell r="J45">
            <v>2040</v>
          </cell>
          <cell r="K45">
            <v>817</v>
          </cell>
          <cell r="L45">
            <v>477</v>
          </cell>
          <cell r="M45">
            <v>948</v>
          </cell>
          <cell r="N45">
            <v>35682</v>
          </cell>
          <cell r="O45">
            <v>39577</v>
          </cell>
          <cell r="P45">
            <v>15576</v>
          </cell>
          <cell r="Q45">
            <v>17883</v>
          </cell>
          <cell r="R45">
            <v>9251</v>
          </cell>
          <cell r="S45">
            <v>9458</v>
          </cell>
          <cell r="Z45">
            <v>3458</v>
          </cell>
          <cell r="AA45">
            <v>1299</v>
          </cell>
          <cell r="AB45">
            <v>4843</v>
          </cell>
          <cell r="AC45">
            <v>5487</v>
          </cell>
          <cell r="AD45">
            <v>727834</v>
          </cell>
          <cell r="AE45">
            <v>896290</v>
          </cell>
        </row>
        <row r="46">
          <cell r="C46">
            <v>332</v>
          </cell>
          <cell r="D46">
            <v>74</v>
          </cell>
          <cell r="E46">
            <v>0</v>
          </cell>
          <cell r="F46">
            <v>0</v>
          </cell>
          <cell r="G46">
            <v>2</v>
          </cell>
          <cell r="H46">
            <v>1</v>
          </cell>
          <cell r="I46">
            <v>330</v>
          </cell>
          <cell r="J46">
            <v>73</v>
          </cell>
          <cell r="K46">
            <v>43</v>
          </cell>
          <cell r="L46">
            <v>94</v>
          </cell>
          <cell r="M46">
            <v>193</v>
          </cell>
          <cell r="N46">
            <v>67196</v>
          </cell>
          <cell r="O46">
            <v>48500</v>
          </cell>
          <cell r="P46">
            <v>18781</v>
          </cell>
          <cell r="Q46">
            <v>18700</v>
          </cell>
          <cell r="R46">
            <v>1921</v>
          </cell>
          <cell r="S46">
            <v>1200</v>
          </cell>
          <cell r="Z46">
            <v>35656</v>
          </cell>
          <cell r="AA46">
            <v>18100</v>
          </cell>
          <cell r="AB46">
            <v>5303</v>
          </cell>
          <cell r="AC46">
            <v>4700</v>
          </cell>
          <cell r="AD46">
            <v>1035639</v>
          </cell>
          <cell r="AE46">
            <v>1154905</v>
          </cell>
        </row>
        <row r="47">
          <cell r="C47">
            <v>2335</v>
          </cell>
          <cell r="D47">
            <v>1258</v>
          </cell>
          <cell r="E47">
            <v>305</v>
          </cell>
          <cell r="F47">
            <v>903</v>
          </cell>
          <cell r="G47">
            <v>68</v>
          </cell>
          <cell r="H47">
            <v>48</v>
          </cell>
          <cell r="I47">
            <v>2572</v>
          </cell>
          <cell r="J47">
            <v>2113</v>
          </cell>
          <cell r="K47">
            <v>860</v>
          </cell>
          <cell r="L47">
            <v>571</v>
          </cell>
          <cell r="M47">
            <v>1141</v>
          </cell>
          <cell r="N47">
            <v>138102</v>
          </cell>
          <cell r="O47">
            <v>129606</v>
          </cell>
          <cell r="P47">
            <v>44359</v>
          </cell>
          <cell r="Q47">
            <v>51455</v>
          </cell>
          <cell r="R47">
            <v>16114</v>
          </cell>
          <cell r="S47">
            <v>16300</v>
          </cell>
          <cell r="Z47">
            <v>39971</v>
          </cell>
          <cell r="AA47">
            <v>19639</v>
          </cell>
          <cell r="AB47">
            <v>10878</v>
          </cell>
          <cell r="AC47">
            <v>10842</v>
          </cell>
          <cell r="AD47">
            <v>2232957</v>
          </cell>
          <cell r="AE47">
            <v>2607511</v>
          </cell>
        </row>
        <row r="48">
          <cell r="C48">
            <v>24756</v>
          </cell>
          <cell r="D48">
            <v>33181</v>
          </cell>
          <cell r="E48">
            <v>400</v>
          </cell>
          <cell r="F48">
            <v>1088</v>
          </cell>
          <cell r="G48">
            <v>247</v>
          </cell>
          <cell r="H48">
            <v>207</v>
          </cell>
          <cell r="I48">
            <v>24909</v>
          </cell>
          <cell r="J48">
            <v>34062</v>
          </cell>
          <cell r="K48">
            <v>1739</v>
          </cell>
          <cell r="L48">
            <v>19160</v>
          </cell>
          <cell r="M48">
            <v>4010</v>
          </cell>
          <cell r="N48">
            <v>817962</v>
          </cell>
          <cell r="O48">
            <v>2349221</v>
          </cell>
          <cell r="P48">
            <v>371950</v>
          </cell>
          <cell r="Q48">
            <v>555145</v>
          </cell>
          <cell r="R48">
            <v>171709</v>
          </cell>
          <cell r="S48">
            <v>459995</v>
          </cell>
          <cell r="Z48">
            <v>73932</v>
          </cell>
          <cell r="AA48">
            <v>125802</v>
          </cell>
          <cell r="AB48">
            <v>94719</v>
          </cell>
          <cell r="AC48">
            <v>1083995</v>
          </cell>
          <cell r="AD48">
            <v>11842053</v>
          </cell>
          <cell r="AE48">
            <v>51187255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AB50">
            <v>0</v>
          </cell>
          <cell r="AC50">
            <v>0</v>
          </cell>
          <cell r="AD50">
            <v>313922</v>
          </cell>
          <cell r="AE50">
            <v>170233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37616</v>
          </cell>
          <cell r="O51">
            <v>73703</v>
          </cell>
          <cell r="P51">
            <v>379</v>
          </cell>
          <cell r="Q51">
            <v>2118</v>
          </cell>
          <cell r="R51">
            <v>0</v>
          </cell>
          <cell r="S51">
            <v>0</v>
          </cell>
          <cell r="Z51">
            <v>5922</v>
          </cell>
          <cell r="AA51">
            <v>2146</v>
          </cell>
          <cell r="AB51">
            <v>28047</v>
          </cell>
          <cell r="AC51">
            <v>61729</v>
          </cell>
          <cell r="AD51">
            <v>2532786</v>
          </cell>
          <cell r="AE51">
            <v>3006776</v>
          </cell>
        </row>
        <row r="52">
          <cell r="K52">
            <v>0</v>
          </cell>
          <cell r="L52">
            <v>0</v>
          </cell>
          <cell r="M52">
            <v>0</v>
          </cell>
        </row>
        <row r="53">
          <cell r="N53">
            <v>4517</v>
          </cell>
          <cell r="O53">
            <v>1725</v>
          </cell>
          <cell r="P53">
            <v>0</v>
          </cell>
          <cell r="Q53">
            <v>0</v>
          </cell>
          <cell r="R53">
            <v>0</v>
          </cell>
          <cell r="S53">
            <v>305</v>
          </cell>
          <cell r="Z53">
            <v>0</v>
          </cell>
          <cell r="AA53">
            <v>1028</v>
          </cell>
          <cell r="AB53">
            <v>0</v>
          </cell>
          <cell r="AC53">
            <v>697</v>
          </cell>
          <cell r="AD53">
            <v>0</v>
          </cell>
          <cell r="AE53">
            <v>17058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N55">
            <v>903</v>
          </cell>
          <cell r="O55">
            <v>30287</v>
          </cell>
          <cell r="P55">
            <v>0</v>
          </cell>
          <cell r="Q55">
            <v>0</v>
          </cell>
          <cell r="R55">
            <v>829</v>
          </cell>
          <cell r="S55">
            <v>23816</v>
          </cell>
          <cell r="Z55">
            <v>18</v>
          </cell>
          <cell r="AA55">
            <v>3488</v>
          </cell>
          <cell r="AB55">
            <v>56</v>
          </cell>
          <cell r="AC55">
            <v>2983</v>
          </cell>
          <cell r="AD55">
            <v>5464</v>
          </cell>
          <cell r="AE55">
            <v>182626</v>
          </cell>
        </row>
        <row r="56">
          <cell r="K56">
            <v>1739</v>
          </cell>
          <cell r="L56">
            <v>19160</v>
          </cell>
          <cell r="M56">
            <v>4010</v>
          </cell>
          <cell r="N56">
            <v>860998</v>
          </cell>
          <cell r="O56">
            <v>2454936</v>
          </cell>
          <cell r="P56">
            <v>372329</v>
          </cell>
          <cell r="Q56">
            <v>557263</v>
          </cell>
          <cell r="R56">
            <v>172538</v>
          </cell>
          <cell r="S56">
            <v>484116</v>
          </cell>
          <cell r="Z56">
            <v>79872</v>
          </cell>
          <cell r="AA56">
            <v>132464</v>
          </cell>
          <cell r="AB56">
            <v>122822</v>
          </cell>
          <cell r="AC56">
            <v>1149404</v>
          </cell>
          <cell r="AD56">
            <v>14694225</v>
          </cell>
          <cell r="AE56">
            <v>54563948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1"/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ks"/>
      <sheetName val="Total"/>
      <sheetName val="ACH-BAL"/>
      <sheetName val="OUT STANDING"/>
    </sheetNames>
    <sheetDataSet>
      <sheetData sheetId="0">
        <row r="12">
          <cell r="BS12">
            <v>33249</v>
          </cell>
          <cell r="BT12">
            <v>30078</v>
          </cell>
          <cell r="CA12">
            <v>1855</v>
          </cell>
          <cell r="CB12">
            <v>1695</v>
          </cell>
          <cell r="CG12">
            <v>4175</v>
          </cell>
          <cell r="CH12">
            <v>3783</v>
          </cell>
        </row>
        <row r="13">
          <cell r="BS13">
            <v>57939</v>
          </cell>
          <cell r="BT13">
            <v>51711</v>
          </cell>
          <cell r="CA13">
            <v>5592</v>
          </cell>
          <cell r="CB13">
            <v>5171</v>
          </cell>
          <cell r="CG13">
            <v>8965</v>
          </cell>
          <cell r="CH13">
            <v>8413</v>
          </cell>
        </row>
        <row r="14">
          <cell r="BS14">
            <v>433050</v>
          </cell>
          <cell r="BT14">
            <v>392762</v>
          </cell>
          <cell r="CA14">
            <v>136726</v>
          </cell>
          <cell r="CB14">
            <v>131204</v>
          </cell>
          <cell r="CG14">
            <v>204013</v>
          </cell>
          <cell r="CH14">
            <v>181640</v>
          </cell>
        </row>
        <row r="15">
          <cell r="BS15">
            <v>186360</v>
          </cell>
          <cell r="BT15">
            <v>165059</v>
          </cell>
          <cell r="CA15">
            <v>16336</v>
          </cell>
          <cell r="CB15">
            <v>15598</v>
          </cell>
          <cell r="CG15">
            <v>31109</v>
          </cell>
          <cell r="CH15">
            <v>27998</v>
          </cell>
        </row>
        <row r="19">
          <cell r="BS19">
            <v>51560</v>
          </cell>
          <cell r="BT19">
            <v>48875</v>
          </cell>
          <cell r="CA19">
            <v>2527</v>
          </cell>
          <cell r="CB19">
            <v>2407</v>
          </cell>
          <cell r="CG19">
            <v>5403</v>
          </cell>
          <cell r="CH19">
            <v>5029</v>
          </cell>
        </row>
        <row r="20">
          <cell r="BS20">
            <v>52679</v>
          </cell>
          <cell r="BT20">
            <v>46985</v>
          </cell>
          <cell r="CA20">
            <v>4561</v>
          </cell>
          <cell r="CB20">
            <v>4239</v>
          </cell>
          <cell r="CG20">
            <v>12620</v>
          </cell>
          <cell r="CH20">
            <v>11445</v>
          </cell>
        </row>
        <row r="21">
          <cell r="BS21">
            <v>186847</v>
          </cell>
          <cell r="BT21">
            <v>173169</v>
          </cell>
          <cell r="CA21">
            <v>17087</v>
          </cell>
          <cell r="CB21">
            <v>15961</v>
          </cell>
          <cell r="CG21">
            <v>22105</v>
          </cell>
          <cell r="CH21">
            <v>19894</v>
          </cell>
        </row>
        <row r="22">
          <cell r="BS22">
            <v>235569</v>
          </cell>
          <cell r="BT22">
            <v>206380</v>
          </cell>
          <cell r="CA22">
            <v>33435</v>
          </cell>
          <cell r="CB22">
            <v>31094</v>
          </cell>
          <cell r="CG22">
            <v>47497</v>
          </cell>
          <cell r="CH22">
            <v>42747</v>
          </cell>
        </row>
        <row r="23">
          <cell r="BS23">
            <v>91865</v>
          </cell>
          <cell r="BT23">
            <v>85946</v>
          </cell>
          <cell r="CA23">
            <v>7563</v>
          </cell>
          <cell r="CB23">
            <v>6992</v>
          </cell>
          <cell r="CG23">
            <v>15972</v>
          </cell>
          <cell r="CH23">
            <v>14374</v>
          </cell>
        </row>
        <row r="24">
          <cell r="BS24">
            <v>97523</v>
          </cell>
          <cell r="BT24">
            <v>91337</v>
          </cell>
          <cell r="CA24">
            <v>20202</v>
          </cell>
          <cell r="CB24">
            <v>18848</v>
          </cell>
          <cell r="CG24">
            <v>36313</v>
          </cell>
          <cell r="CH24">
            <v>32681</v>
          </cell>
        </row>
        <row r="25">
          <cell r="BS25">
            <v>128349</v>
          </cell>
          <cell r="BT25">
            <v>118035</v>
          </cell>
          <cell r="CA25">
            <v>9631</v>
          </cell>
          <cell r="CB25">
            <v>7620</v>
          </cell>
          <cell r="CG25">
            <v>0</v>
          </cell>
          <cell r="CH25">
            <v>0</v>
          </cell>
        </row>
        <row r="26">
          <cell r="BS26">
            <v>160141</v>
          </cell>
          <cell r="BT26">
            <v>133513</v>
          </cell>
          <cell r="CA26">
            <v>15472</v>
          </cell>
          <cell r="CB26">
            <v>12481</v>
          </cell>
          <cell r="CG26">
            <v>0</v>
          </cell>
          <cell r="CH26">
            <v>0</v>
          </cell>
        </row>
        <row r="30">
          <cell r="BS30">
            <v>787</v>
          </cell>
          <cell r="BT30">
            <v>749</v>
          </cell>
          <cell r="CA30">
            <v>0</v>
          </cell>
          <cell r="CB30">
            <v>0</v>
          </cell>
          <cell r="CG30">
            <v>0</v>
          </cell>
          <cell r="CH30">
            <v>0</v>
          </cell>
        </row>
        <row r="31">
          <cell r="BS31">
            <v>7848</v>
          </cell>
          <cell r="BT31">
            <v>7766</v>
          </cell>
          <cell r="CA31">
            <v>0</v>
          </cell>
          <cell r="CB31">
            <v>0</v>
          </cell>
          <cell r="CG31">
            <v>0</v>
          </cell>
          <cell r="CH31">
            <v>0</v>
          </cell>
        </row>
        <row r="32">
          <cell r="BS32">
            <v>1113</v>
          </cell>
          <cell r="BT32">
            <v>1062</v>
          </cell>
          <cell r="CA32">
            <v>0</v>
          </cell>
          <cell r="CB32">
            <v>0</v>
          </cell>
          <cell r="CG32">
            <v>0</v>
          </cell>
          <cell r="CH32">
            <v>0</v>
          </cell>
        </row>
        <row r="33">
          <cell r="BS33">
            <v>6620</v>
          </cell>
          <cell r="BT33">
            <v>6512</v>
          </cell>
          <cell r="CA33">
            <v>0</v>
          </cell>
          <cell r="CB33">
            <v>0</v>
          </cell>
          <cell r="CG33">
            <v>0</v>
          </cell>
          <cell r="CH33">
            <v>0</v>
          </cell>
        </row>
        <row r="34">
          <cell r="BS34">
            <v>4944</v>
          </cell>
          <cell r="BT34">
            <v>4887</v>
          </cell>
          <cell r="CA34">
            <v>0</v>
          </cell>
          <cell r="CB34">
            <v>0</v>
          </cell>
          <cell r="CG34">
            <v>0</v>
          </cell>
          <cell r="CH34">
            <v>0</v>
          </cell>
        </row>
        <row r="35">
          <cell r="BS35">
            <v>3734</v>
          </cell>
          <cell r="BT35">
            <v>3653</v>
          </cell>
          <cell r="CA35">
            <v>0</v>
          </cell>
          <cell r="CB35">
            <v>0</v>
          </cell>
          <cell r="CG35">
            <v>0</v>
          </cell>
          <cell r="CH35">
            <v>0</v>
          </cell>
        </row>
        <row r="37">
          <cell r="BS37">
            <v>1037214</v>
          </cell>
          <cell r="BT37">
            <v>961910</v>
          </cell>
          <cell r="CA37">
            <v>288575</v>
          </cell>
          <cell r="CB37">
            <v>278844</v>
          </cell>
          <cell r="CG37">
            <v>437534</v>
          </cell>
          <cell r="CH37">
            <v>393860</v>
          </cell>
        </row>
        <row r="38">
          <cell r="BS38">
            <v>1546785</v>
          </cell>
          <cell r="BT38">
            <v>1440923</v>
          </cell>
          <cell r="CA38">
            <v>366040</v>
          </cell>
          <cell r="CB38">
            <v>350917</v>
          </cell>
          <cell r="CG38">
            <v>489115</v>
          </cell>
          <cell r="CH38">
            <v>439242</v>
          </cell>
        </row>
        <row r="39">
          <cell r="BS39">
            <v>451792</v>
          </cell>
          <cell r="BT39">
            <v>410205</v>
          </cell>
          <cell r="CA39">
            <v>107611</v>
          </cell>
          <cell r="CB39">
            <v>102028</v>
          </cell>
          <cell r="CG39">
            <v>70370</v>
          </cell>
          <cell r="CH39">
            <v>63333</v>
          </cell>
        </row>
        <row r="40">
          <cell r="BS40">
            <v>639666</v>
          </cell>
          <cell r="BT40">
            <v>542345</v>
          </cell>
          <cell r="CA40">
            <v>139593</v>
          </cell>
          <cell r="CB40">
            <v>131207</v>
          </cell>
          <cell r="CG40">
            <v>80479</v>
          </cell>
          <cell r="CH40">
            <v>72431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workbookViewId="0">
      <selection activeCell="L6" sqref="L6"/>
    </sheetView>
  </sheetViews>
  <sheetFormatPr defaultRowHeight="15"/>
  <cols>
    <col min="1" max="6" width="16.85546875" customWidth="1"/>
  </cols>
  <sheetData>
    <row r="1" spans="1:6" ht="16.5">
      <c r="A1" s="469" t="s">
        <v>478</v>
      </c>
      <c r="B1" s="470"/>
      <c r="C1" s="470"/>
      <c r="D1" s="470"/>
      <c r="E1" s="470"/>
      <c r="F1" s="471"/>
    </row>
    <row r="2" spans="1:6">
      <c r="A2" s="472" t="s">
        <v>479</v>
      </c>
      <c r="B2" s="473"/>
      <c r="C2" s="473"/>
      <c r="D2" s="473"/>
      <c r="E2" s="473"/>
      <c r="F2" s="474"/>
    </row>
    <row r="3" spans="1:6" ht="31.5">
      <c r="A3" s="296" t="s">
        <v>123</v>
      </c>
      <c r="B3" s="297">
        <v>41974</v>
      </c>
      <c r="C3" s="298">
        <v>42339</v>
      </c>
      <c r="D3" s="298">
        <v>42705</v>
      </c>
      <c r="E3" s="299" t="s">
        <v>480</v>
      </c>
      <c r="F3" s="299" t="s">
        <v>481</v>
      </c>
    </row>
    <row r="4" spans="1:6" ht="15.75">
      <c r="A4" s="300" t="s">
        <v>482</v>
      </c>
      <c r="B4" s="301">
        <v>592383</v>
      </c>
      <c r="C4" s="302">
        <v>658554</v>
      </c>
      <c r="D4" s="302">
        <v>769018</v>
      </c>
      <c r="E4" s="301">
        <f t="shared" ref="E4:E9" si="0">D4-C4</f>
        <v>110464</v>
      </c>
      <c r="F4" s="303">
        <f>100*E4/C4</f>
        <v>16.773719391272394</v>
      </c>
    </row>
    <row r="5" spans="1:6" ht="15.75">
      <c r="A5" s="300" t="s">
        <v>483</v>
      </c>
      <c r="B5" s="301">
        <v>435116</v>
      </c>
      <c r="C5" s="302">
        <v>494443</v>
      </c>
      <c r="D5" s="302">
        <v>545639</v>
      </c>
      <c r="E5" s="301">
        <f t="shared" si="0"/>
        <v>51196</v>
      </c>
      <c r="F5" s="303">
        <f>100*E5/C5</f>
        <v>10.354277439462182</v>
      </c>
    </row>
    <row r="6" spans="1:6" ht="31.5">
      <c r="A6" s="300" t="s">
        <v>484</v>
      </c>
      <c r="B6" s="303">
        <f>(B5/B4)*100</f>
        <v>73.451803984921909</v>
      </c>
      <c r="C6" s="302">
        <v>75.08</v>
      </c>
      <c r="D6" s="302">
        <v>71</v>
      </c>
      <c r="E6" s="303">
        <f t="shared" si="0"/>
        <v>-4.0799999999999983</v>
      </c>
      <c r="F6" s="303"/>
    </row>
    <row r="7" spans="1:6" ht="15.75">
      <c r="A7" s="300" t="s">
        <v>485</v>
      </c>
      <c r="B7" s="301">
        <v>175878</v>
      </c>
      <c r="C7" s="302">
        <v>202011</v>
      </c>
      <c r="D7" s="302">
        <v>252133</v>
      </c>
      <c r="E7" s="301">
        <f t="shared" si="0"/>
        <v>50122</v>
      </c>
      <c r="F7" s="303">
        <f>100*E7/C7</f>
        <v>24.811520164743506</v>
      </c>
    </row>
    <row r="8" spans="1:6" ht="31.5">
      <c r="A8" s="300" t="s">
        <v>486</v>
      </c>
      <c r="B8" s="303">
        <f>(B7/B5)*100</f>
        <v>40.420945219205912</v>
      </c>
      <c r="C8" s="304">
        <f>C7/C5*100</f>
        <v>40.856276658785745</v>
      </c>
      <c r="D8" s="304">
        <f>D7/D5*100</f>
        <v>46.208757071983491</v>
      </c>
      <c r="E8" s="303">
        <f t="shared" si="0"/>
        <v>5.3524804131977461</v>
      </c>
      <c r="F8" s="303"/>
    </row>
    <row r="9" spans="1:6" ht="31.5">
      <c r="A9" s="300" t="s">
        <v>487</v>
      </c>
      <c r="B9" s="301">
        <v>61683</v>
      </c>
      <c r="C9" s="302">
        <v>61729</v>
      </c>
      <c r="D9" s="302">
        <v>77181</v>
      </c>
      <c r="E9" s="305">
        <f t="shared" si="0"/>
        <v>15452</v>
      </c>
      <c r="F9" s="306">
        <f>100*E9/C9</f>
        <v>25.031994686452073</v>
      </c>
    </row>
    <row r="10" spans="1:6" ht="31.5">
      <c r="A10" s="300" t="s">
        <v>486</v>
      </c>
      <c r="B10" s="303">
        <f>(B9/B5)*100</f>
        <v>14.176219674753398</v>
      </c>
      <c r="C10" s="304">
        <f>C9/C5*100</f>
        <v>12.4845533256614</v>
      </c>
      <c r="D10" s="304">
        <f>D9/D5*100</f>
        <v>14.145066609974727</v>
      </c>
      <c r="E10" s="307">
        <v>1.67</v>
      </c>
      <c r="F10" s="306"/>
    </row>
    <row r="11" spans="1:6" ht="31.5">
      <c r="A11" s="300" t="s">
        <v>488</v>
      </c>
      <c r="B11" s="301">
        <v>85519</v>
      </c>
      <c r="C11" s="302">
        <v>97987</v>
      </c>
      <c r="D11" s="302">
        <v>110934</v>
      </c>
      <c r="E11" s="308">
        <f>D11-C11</f>
        <v>12947</v>
      </c>
      <c r="F11" s="303">
        <f>100*E11/C11</f>
        <v>13.212977231673589</v>
      </c>
    </row>
    <row r="12" spans="1:6" ht="63">
      <c r="A12" s="300" t="s">
        <v>489</v>
      </c>
      <c r="B12" s="303">
        <f>(B11/B5)*100</f>
        <v>19.654299083462799</v>
      </c>
      <c r="C12" s="304">
        <f>C11/C5*100</f>
        <v>19.817653399886336</v>
      </c>
      <c r="D12" s="304">
        <f>D11/D5*100</f>
        <v>20.331024725138782</v>
      </c>
      <c r="E12" s="307">
        <f>D12-C12</f>
        <v>0.51337132525244655</v>
      </c>
      <c r="F12" s="303"/>
    </row>
    <row r="13" spans="1:6" ht="47.25">
      <c r="A13" s="300" t="s">
        <v>490</v>
      </c>
      <c r="B13" s="301">
        <v>64350</v>
      </c>
      <c r="C13" s="302">
        <v>67194</v>
      </c>
      <c r="D13" s="302">
        <v>70307</v>
      </c>
      <c r="E13" s="308">
        <f>D13-C13</f>
        <v>3113</v>
      </c>
      <c r="F13" s="303">
        <f>100*E13/C13</f>
        <v>4.632854123880108</v>
      </c>
    </row>
    <row r="14" spans="1:6" ht="63">
      <c r="A14" s="300" t="s">
        <v>491</v>
      </c>
      <c r="B14" s="303">
        <f>(B13/B5)*100</f>
        <v>14.789159672363231</v>
      </c>
      <c r="C14" s="304">
        <f>C13/C5*100</f>
        <v>13.589837453457729</v>
      </c>
      <c r="D14" s="304">
        <f>D13/D5*100</f>
        <v>12.885259301479548</v>
      </c>
      <c r="E14" s="307">
        <f>D14-C14</f>
        <v>-0.70457815197818086</v>
      </c>
      <c r="F14" s="307"/>
    </row>
    <row r="15" spans="1:6" ht="31.5">
      <c r="A15" s="300" t="s">
        <v>492</v>
      </c>
      <c r="B15" s="301">
        <v>11300</v>
      </c>
      <c r="C15" s="302">
        <v>11833</v>
      </c>
      <c r="D15" s="302">
        <v>13246</v>
      </c>
      <c r="E15" s="308">
        <f>D15-C15</f>
        <v>1413</v>
      </c>
      <c r="F15" s="303">
        <f>100*E15/C15</f>
        <v>11.941181441730754</v>
      </c>
    </row>
    <row r="16" spans="1:6" ht="63">
      <c r="A16" s="300" t="s">
        <v>493</v>
      </c>
      <c r="B16" s="303">
        <f>(B15/B5)*100</f>
        <v>2.5970086137949417</v>
      </c>
      <c r="C16" s="304">
        <f>C15/C5*100</f>
        <v>2.3931980026009065</v>
      </c>
      <c r="D16" s="304">
        <f>D15/D5*100</f>
        <v>2.4276123957415066</v>
      </c>
      <c r="E16" s="307">
        <v>0.04</v>
      </c>
      <c r="F16" s="303"/>
    </row>
    <row r="17" spans="1:6" ht="31.5">
      <c r="A17" s="300" t="s">
        <v>494</v>
      </c>
      <c r="B17" s="301">
        <v>28043</v>
      </c>
      <c r="C17" s="302">
        <v>48525</v>
      </c>
      <c r="D17" s="302">
        <v>64666</v>
      </c>
      <c r="E17" s="308">
        <f>D17-C17</f>
        <v>16141</v>
      </c>
      <c r="F17" s="303">
        <f>100*E17/C17</f>
        <v>33.263266357547657</v>
      </c>
    </row>
    <row r="18" spans="1:6" ht="31.5">
      <c r="A18" s="300" t="s">
        <v>486</v>
      </c>
      <c r="B18" s="303">
        <f>(B17/B5)*100</f>
        <v>6.4449480138629696</v>
      </c>
      <c r="C18" s="304">
        <f>C17/C5*100</f>
        <v>9.8140736141476363</v>
      </c>
      <c r="D18" s="304">
        <f>D17/D5*100</f>
        <v>11.851425576250966</v>
      </c>
      <c r="E18" s="307">
        <f>D18-C18</f>
        <v>2.0373519621033296</v>
      </c>
      <c r="F18" s="303"/>
    </row>
    <row r="19" spans="1:6" ht="31.5">
      <c r="A19" s="300" t="s">
        <v>495</v>
      </c>
      <c r="B19" s="301">
        <v>18609</v>
      </c>
      <c r="C19" s="302">
        <v>22881</v>
      </c>
      <c r="D19" s="302">
        <v>27411</v>
      </c>
      <c r="E19" s="308">
        <f>D19-C19</f>
        <v>4530</v>
      </c>
      <c r="F19" s="303">
        <f>100*E19/C19</f>
        <v>19.798085748000524</v>
      </c>
    </row>
    <row r="20" spans="1:6" ht="47.25">
      <c r="A20" s="300" t="s">
        <v>496</v>
      </c>
      <c r="B20" s="303">
        <f>(B19/B7)*100</f>
        <v>10.580629754716337</v>
      </c>
      <c r="C20" s="304">
        <f>C19/C7*100</f>
        <v>11.326610927127732</v>
      </c>
      <c r="D20" s="304">
        <f>D19/D7*100</f>
        <v>10.871643140723348</v>
      </c>
      <c r="E20" s="307">
        <v>-0.46</v>
      </c>
      <c r="F20" s="303"/>
    </row>
    <row r="21" spans="1:6" ht="47.25">
      <c r="A21" s="300" t="s">
        <v>497</v>
      </c>
      <c r="B21" s="306">
        <v>5062.83</v>
      </c>
      <c r="C21" s="302">
        <v>5112</v>
      </c>
      <c r="D21" s="302">
        <v>5785</v>
      </c>
      <c r="E21" s="305">
        <f>D21-C21</f>
        <v>673</v>
      </c>
      <c r="F21" s="303">
        <f>100*E21/C21</f>
        <v>13.165101721439749</v>
      </c>
    </row>
    <row r="22" spans="1:6" ht="31.5">
      <c r="A22" s="300" t="s">
        <v>498</v>
      </c>
      <c r="B22" s="303">
        <f>(B21/B5)*100</f>
        <v>1.1635586832017208</v>
      </c>
      <c r="C22" s="304">
        <f>C21/C5*100</f>
        <v>1.0338906608041776</v>
      </c>
      <c r="D22" s="304">
        <f>D21/D5*100</f>
        <v>1.0602248006465813</v>
      </c>
      <c r="E22" s="308">
        <v>0.03</v>
      </c>
      <c r="F22" s="307"/>
    </row>
    <row r="23" spans="1:6" ht="47.25">
      <c r="A23" s="300" t="s">
        <v>499</v>
      </c>
      <c r="B23" s="306">
        <v>33611</v>
      </c>
      <c r="C23" s="302">
        <v>29082</v>
      </c>
      <c r="D23" s="302">
        <v>46038</v>
      </c>
      <c r="E23" s="308">
        <f>D23-C23</f>
        <v>16956</v>
      </c>
      <c r="F23" s="303">
        <f>100*E23/C23</f>
        <v>58.304105632349909</v>
      </c>
    </row>
    <row r="24" spans="1:6" ht="31.5">
      <c r="A24" s="300" t="s">
        <v>498</v>
      </c>
      <c r="B24" s="303">
        <f>(B23/B5)*100</f>
        <v>7.7246067715275926</v>
      </c>
      <c r="C24" s="304">
        <f>C23/C5*100</f>
        <v>5.8817699916876158</v>
      </c>
      <c r="D24" s="304">
        <f>D23/D5*100</f>
        <v>8.4374467367618511</v>
      </c>
      <c r="E24" s="308">
        <v>2.56</v>
      </c>
      <c r="F24" s="308"/>
    </row>
    <row r="25" spans="1:6" ht="15.75">
      <c r="A25" s="475" t="s">
        <v>500</v>
      </c>
      <c r="B25" s="475"/>
      <c r="C25" s="475"/>
      <c r="D25" s="475"/>
      <c r="E25" s="309"/>
      <c r="F25" s="309"/>
    </row>
    <row r="26" spans="1:6" ht="15.75">
      <c r="A26" s="300" t="s">
        <v>501</v>
      </c>
      <c r="B26" s="310">
        <v>3713</v>
      </c>
      <c r="C26" s="302">
        <v>3868</v>
      </c>
      <c r="D26" s="302">
        <v>3923</v>
      </c>
      <c r="E26" s="308">
        <f>D26-C26</f>
        <v>55</v>
      </c>
      <c r="F26" s="307"/>
    </row>
    <row r="27" spans="1:6" ht="31.5">
      <c r="A27" s="300" t="s">
        <v>502</v>
      </c>
      <c r="B27" s="310">
        <v>2315</v>
      </c>
      <c r="C27" s="302">
        <v>2414</v>
      </c>
      <c r="D27" s="302">
        <v>2506</v>
      </c>
      <c r="E27" s="308">
        <f>D27-C27</f>
        <v>92</v>
      </c>
      <c r="F27" s="308"/>
    </row>
    <row r="28" spans="1:6" ht="15.75">
      <c r="A28" s="300" t="s">
        <v>503</v>
      </c>
      <c r="B28" s="310">
        <v>1943</v>
      </c>
      <c r="C28" s="302">
        <v>2019</v>
      </c>
      <c r="D28" s="302">
        <v>2191</v>
      </c>
      <c r="E28" s="308">
        <f>D28-C28</f>
        <v>172</v>
      </c>
      <c r="F28" s="308"/>
    </row>
    <row r="29" spans="1:6" ht="15.75">
      <c r="A29" s="300" t="s">
        <v>504</v>
      </c>
      <c r="B29" s="310">
        <v>1873</v>
      </c>
      <c r="C29" s="302">
        <v>1994</v>
      </c>
      <c r="D29" s="302">
        <v>2195</v>
      </c>
      <c r="E29" s="308">
        <f>D29-C29</f>
        <v>201</v>
      </c>
      <c r="F29" s="308"/>
    </row>
    <row r="30" spans="1:6" ht="31.5">
      <c r="A30" s="300" t="s">
        <v>505</v>
      </c>
      <c r="B30" s="310">
        <v>9844</v>
      </c>
      <c r="C30" s="302">
        <f>SUM(C26:C29)</f>
        <v>10295</v>
      </c>
      <c r="D30" s="302">
        <f>SUM(D26:D29)</f>
        <v>10815</v>
      </c>
      <c r="E30" s="308">
        <f>D30-C30</f>
        <v>520</v>
      </c>
      <c r="F30" s="308"/>
    </row>
    <row r="31" spans="1:6">
      <c r="A31" s="476"/>
      <c r="B31" s="476"/>
      <c r="C31" s="476"/>
      <c r="D31" s="476"/>
      <c r="E31" s="476"/>
      <c r="F31" s="476"/>
    </row>
  </sheetData>
  <mergeCells count="4">
    <mergeCell ref="A1:F1"/>
    <mergeCell ref="A2:F2"/>
    <mergeCell ref="A25:D25"/>
    <mergeCell ref="A31:F3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>
      <selection activeCell="E37" sqref="E37"/>
    </sheetView>
  </sheetViews>
  <sheetFormatPr defaultRowHeight="15.75"/>
  <cols>
    <col min="1" max="1" width="26.140625" style="439" customWidth="1"/>
    <col min="2" max="2" width="24.7109375" style="439" customWidth="1"/>
    <col min="3" max="3" width="22.42578125" style="439" customWidth="1"/>
    <col min="4" max="4" width="15.28515625" style="439" customWidth="1"/>
    <col min="5" max="5" width="19.5703125" style="439" customWidth="1"/>
    <col min="6" max="6" width="18.85546875" style="439" customWidth="1"/>
    <col min="7" max="7" width="18.7109375" style="439" customWidth="1"/>
    <col min="8" max="8" width="17.42578125" style="439" customWidth="1"/>
    <col min="9" max="16384" width="9.140625" style="352"/>
  </cols>
  <sheetData>
    <row r="1" spans="1:8" ht="78.75" customHeight="1">
      <c r="A1" s="506" t="s">
        <v>689</v>
      </c>
      <c r="B1" s="507"/>
      <c r="C1" s="507"/>
      <c r="D1" s="507"/>
      <c r="E1" s="507"/>
      <c r="F1" s="507"/>
      <c r="G1" s="507"/>
      <c r="H1" s="507"/>
    </row>
    <row r="2" spans="1:8" ht="54" customHeight="1">
      <c r="A2" s="508" t="s">
        <v>690</v>
      </c>
      <c r="B2" s="502" t="s">
        <v>678</v>
      </c>
      <c r="C2" s="502" t="s">
        <v>691</v>
      </c>
      <c r="D2" s="502" t="s">
        <v>692</v>
      </c>
      <c r="E2" s="509" t="s">
        <v>693</v>
      </c>
      <c r="F2" s="509"/>
      <c r="G2" s="509"/>
      <c r="H2" s="509"/>
    </row>
    <row r="3" spans="1:8" ht="80.25" customHeight="1">
      <c r="A3" s="508"/>
      <c r="B3" s="502"/>
      <c r="C3" s="502"/>
      <c r="D3" s="502"/>
      <c r="E3" s="432" t="s">
        <v>694</v>
      </c>
      <c r="F3" s="432" t="s">
        <v>684</v>
      </c>
      <c r="G3" s="424" t="s">
        <v>685</v>
      </c>
      <c r="H3" s="433" t="s">
        <v>695</v>
      </c>
    </row>
    <row r="4" spans="1:8" ht="36" customHeight="1">
      <c r="A4" s="434" t="s">
        <v>555</v>
      </c>
      <c r="B4" s="435">
        <v>51</v>
      </c>
      <c r="C4" s="435">
        <v>39</v>
      </c>
      <c r="D4" s="435">
        <v>12</v>
      </c>
      <c r="E4" s="435">
        <v>1</v>
      </c>
      <c r="F4" s="435">
        <v>8</v>
      </c>
      <c r="G4" s="436">
        <v>9</v>
      </c>
      <c r="H4" s="437">
        <v>3</v>
      </c>
    </row>
    <row r="5" spans="1:8" ht="36" customHeight="1">
      <c r="A5" s="434" t="s">
        <v>557</v>
      </c>
      <c r="B5" s="435">
        <v>28</v>
      </c>
      <c r="C5" s="435">
        <v>24</v>
      </c>
      <c r="D5" s="435">
        <v>4</v>
      </c>
      <c r="E5" s="435">
        <v>1</v>
      </c>
      <c r="F5" s="435">
        <v>1</v>
      </c>
      <c r="G5" s="435">
        <v>2</v>
      </c>
      <c r="H5" s="437">
        <v>2</v>
      </c>
    </row>
    <row r="6" spans="1:8" ht="36" customHeight="1">
      <c r="A6" s="434" t="s">
        <v>556</v>
      </c>
      <c r="B6" s="435">
        <v>6</v>
      </c>
      <c r="C6" s="435">
        <v>5</v>
      </c>
      <c r="D6" s="435">
        <v>1</v>
      </c>
      <c r="E6" s="435"/>
      <c r="F6" s="435"/>
      <c r="G6" s="435">
        <v>0</v>
      </c>
      <c r="H6" s="437">
        <v>1</v>
      </c>
    </row>
    <row r="7" spans="1:8" ht="36" customHeight="1">
      <c r="A7" s="434" t="s">
        <v>558</v>
      </c>
      <c r="B7" s="435">
        <v>180</v>
      </c>
      <c r="C7" s="435">
        <v>135</v>
      </c>
      <c r="D7" s="435">
        <v>45</v>
      </c>
      <c r="E7" s="435">
        <v>7</v>
      </c>
      <c r="F7" s="435">
        <v>34</v>
      </c>
      <c r="G7" s="435">
        <v>41</v>
      </c>
      <c r="H7" s="437">
        <v>4</v>
      </c>
    </row>
    <row r="8" spans="1:8" ht="36" customHeight="1">
      <c r="A8" s="434" t="s">
        <v>559</v>
      </c>
      <c r="B8" s="435">
        <v>72</v>
      </c>
      <c r="C8" s="435">
        <v>49</v>
      </c>
      <c r="D8" s="435">
        <v>23</v>
      </c>
      <c r="E8" s="435">
        <v>1</v>
      </c>
      <c r="F8" s="435">
        <v>14</v>
      </c>
      <c r="G8" s="435">
        <v>15</v>
      </c>
      <c r="H8" s="437">
        <v>8</v>
      </c>
    </row>
    <row r="9" spans="1:8" ht="36" customHeight="1">
      <c r="A9" s="434" t="s">
        <v>560</v>
      </c>
      <c r="B9" s="435">
        <v>34</v>
      </c>
      <c r="C9" s="435">
        <v>28</v>
      </c>
      <c r="D9" s="435">
        <v>6</v>
      </c>
      <c r="E9" s="435"/>
      <c r="F9" s="435"/>
      <c r="G9" s="435">
        <v>0</v>
      </c>
      <c r="H9" s="437">
        <v>6</v>
      </c>
    </row>
    <row r="10" spans="1:8" ht="36" customHeight="1">
      <c r="A10" s="434" t="s">
        <v>561</v>
      </c>
      <c r="B10" s="435">
        <v>65</v>
      </c>
      <c r="C10" s="435">
        <v>51</v>
      </c>
      <c r="D10" s="435">
        <v>14</v>
      </c>
      <c r="E10" s="435"/>
      <c r="F10" s="435">
        <v>8</v>
      </c>
      <c r="G10" s="435">
        <v>8</v>
      </c>
      <c r="H10" s="437">
        <v>6</v>
      </c>
    </row>
    <row r="11" spans="1:8" ht="36" customHeight="1">
      <c r="A11" s="434" t="s">
        <v>562</v>
      </c>
      <c r="B11" s="435">
        <v>35</v>
      </c>
      <c r="C11" s="435">
        <v>29</v>
      </c>
      <c r="D11" s="435">
        <v>6</v>
      </c>
      <c r="E11" s="435"/>
      <c r="F11" s="435">
        <v>2</v>
      </c>
      <c r="G11" s="435">
        <v>2</v>
      </c>
      <c r="H11" s="437">
        <v>4</v>
      </c>
    </row>
    <row r="12" spans="1:8" ht="36" customHeight="1">
      <c r="A12" s="434" t="s">
        <v>563</v>
      </c>
      <c r="B12" s="435">
        <v>5</v>
      </c>
      <c r="C12" s="435">
        <v>5</v>
      </c>
      <c r="D12" s="435">
        <v>0</v>
      </c>
      <c r="E12" s="435"/>
      <c r="F12" s="435"/>
      <c r="G12" s="435">
        <v>0</v>
      </c>
      <c r="H12" s="437">
        <v>0</v>
      </c>
    </row>
    <row r="13" spans="1:8" ht="36" customHeight="1">
      <c r="A13" s="434" t="s">
        <v>564</v>
      </c>
      <c r="B13" s="435">
        <v>8</v>
      </c>
      <c r="C13" s="435">
        <v>7</v>
      </c>
      <c r="D13" s="435">
        <v>1</v>
      </c>
      <c r="E13" s="435">
        <v>1</v>
      </c>
      <c r="F13" s="435"/>
      <c r="G13" s="435">
        <v>1</v>
      </c>
      <c r="H13" s="437">
        <v>0</v>
      </c>
    </row>
    <row r="14" spans="1:8" ht="36" customHeight="1">
      <c r="A14" s="434" t="s">
        <v>565</v>
      </c>
      <c r="B14" s="435">
        <v>26</v>
      </c>
      <c r="C14" s="435">
        <v>20</v>
      </c>
      <c r="D14" s="435">
        <v>6</v>
      </c>
      <c r="E14" s="435"/>
      <c r="F14" s="435">
        <v>3</v>
      </c>
      <c r="G14" s="435">
        <v>3</v>
      </c>
      <c r="H14" s="437">
        <v>3</v>
      </c>
    </row>
    <row r="15" spans="1:8" ht="36" customHeight="1">
      <c r="A15" s="434" t="s">
        <v>566</v>
      </c>
      <c r="B15" s="435">
        <v>54</v>
      </c>
      <c r="C15" s="435">
        <v>24</v>
      </c>
      <c r="D15" s="435">
        <v>30</v>
      </c>
      <c r="E15" s="435">
        <v>6</v>
      </c>
      <c r="F15" s="435">
        <v>10</v>
      </c>
      <c r="G15" s="435">
        <v>16</v>
      </c>
      <c r="H15" s="437">
        <v>14</v>
      </c>
    </row>
    <row r="16" spans="1:8" ht="36" customHeight="1">
      <c r="A16" s="434" t="s">
        <v>567</v>
      </c>
      <c r="B16" s="435">
        <v>31</v>
      </c>
      <c r="C16" s="435">
        <v>29</v>
      </c>
      <c r="D16" s="435">
        <v>2</v>
      </c>
      <c r="E16" s="435"/>
      <c r="F16" s="435">
        <v>2</v>
      </c>
      <c r="G16" s="435">
        <v>2</v>
      </c>
      <c r="H16" s="437">
        <v>0</v>
      </c>
    </row>
    <row r="17" spans="1:8" ht="36" customHeight="1">
      <c r="A17" s="434" t="s">
        <v>568</v>
      </c>
      <c r="B17" s="435">
        <v>25</v>
      </c>
      <c r="C17" s="435">
        <v>25</v>
      </c>
      <c r="D17" s="435">
        <v>0</v>
      </c>
      <c r="E17" s="435"/>
      <c r="F17" s="435"/>
      <c r="G17" s="435">
        <v>0</v>
      </c>
      <c r="H17" s="437">
        <v>0</v>
      </c>
    </row>
    <row r="18" spans="1:8" ht="36" customHeight="1">
      <c r="A18" s="434" t="s">
        <v>569</v>
      </c>
      <c r="B18" s="435">
        <v>21</v>
      </c>
      <c r="C18" s="435">
        <v>21</v>
      </c>
      <c r="D18" s="435">
        <v>0</v>
      </c>
      <c r="E18" s="435"/>
      <c r="F18" s="435"/>
      <c r="G18" s="435">
        <v>0</v>
      </c>
      <c r="H18" s="437">
        <v>0</v>
      </c>
    </row>
    <row r="19" spans="1:8" ht="36" customHeight="1">
      <c r="A19" s="434" t="s">
        <v>570</v>
      </c>
      <c r="B19" s="435">
        <v>54</v>
      </c>
      <c r="C19" s="435">
        <v>43</v>
      </c>
      <c r="D19" s="435">
        <v>11</v>
      </c>
      <c r="E19" s="435"/>
      <c r="F19" s="435">
        <v>5</v>
      </c>
      <c r="G19" s="435">
        <v>5</v>
      </c>
      <c r="H19" s="437">
        <v>6</v>
      </c>
    </row>
    <row r="20" spans="1:8" ht="36" customHeight="1">
      <c r="A20" s="434" t="s">
        <v>571</v>
      </c>
      <c r="B20" s="435">
        <v>8</v>
      </c>
      <c r="C20" s="435">
        <v>8</v>
      </c>
      <c r="D20" s="435">
        <v>0</v>
      </c>
      <c r="E20" s="435"/>
      <c r="F20" s="435"/>
      <c r="G20" s="435">
        <v>0</v>
      </c>
      <c r="H20" s="437">
        <v>0</v>
      </c>
    </row>
    <row r="21" spans="1:8" ht="36" customHeight="1">
      <c r="A21" s="434" t="s">
        <v>572</v>
      </c>
      <c r="B21" s="435">
        <v>33</v>
      </c>
      <c r="C21" s="435">
        <v>33</v>
      </c>
      <c r="D21" s="435">
        <v>0</v>
      </c>
      <c r="E21" s="435"/>
      <c r="F21" s="435"/>
      <c r="G21" s="435">
        <v>0</v>
      </c>
      <c r="H21" s="437">
        <v>0</v>
      </c>
    </row>
    <row r="22" spans="1:8" ht="36" customHeight="1">
      <c r="A22" s="434" t="s">
        <v>573</v>
      </c>
      <c r="B22" s="435">
        <v>13</v>
      </c>
      <c r="C22" s="435">
        <v>10</v>
      </c>
      <c r="D22" s="435">
        <v>3</v>
      </c>
      <c r="E22" s="435">
        <v>1</v>
      </c>
      <c r="F22" s="435">
        <v>1</v>
      </c>
      <c r="G22" s="435">
        <v>2</v>
      </c>
      <c r="H22" s="437">
        <v>1</v>
      </c>
    </row>
    <row r="23" spans="1:8" ht="36" customHeight="1">
      <c r="A23" s="434" t="s">
        <v>574</v>
      </c>
      <c r="B23" s="435">
        <v>6</v>
      </c>
      <c r="C23" s="435">
        <v>6</v>
      </c>
      <c r="D23" s="435">
        <v>0</v>
      </c>
      <c r="E23" s="435"/>
      <c r="F23" s="435"/>
      <c r="G23" s="435">
        <v>0</v>
      </c>
      <c r="H23" s="437">
        <v>0</v>
      </c>
    </row>
    <row r="24" spans="1:8" ht="36" customHeight="1">
      <c r="A24" s="434" t="s">
        <v>575</v>
      </c>
      <c r="B24" s="435">
        <v>33</v>
      </c>
      <c r="C24" s="435">
        <v>29</v>
      </c>
      <c r="D24" s="435">
        <v>4</v>
      </c>
      <c r="E24" s="435"/>
      <c r="F24" s="435">
        <v>4</v>
      </c>
      <c r="G24" s="435">
        <v>4</v>
      </c>
      <c r="H24" s="437">
        <v>0</v>
      </c>
    </row>
    <row r="25" spans="1:8" ht="36" customHeight="1">
      <c r="A25" s="434" t="s">
        <v>576</v>
      </c>
      <c r="B25" s="435">
        <v>24</v>
      </c>
      <c r="C25" s="435">
        <v>22</v>
      </c>
      <c r="D25" s="435">
        <v>2</v>
      </c>
      <c r="E25" s="435"/>
      <c r="F25" s="435">
        <v>2</v>
      </c>
      <c r="G25" s="435">
        <v>2</v>
      </c>
      <c r="H25" s="437">
        <v>0</v>
      </c>
    </row>
    <row r="26" spans="1:8" ht="36" customHeight="1">
      <c r="A26" s="434" t="s">
        <v>577</v>
      </c>
      <c r="B26" s="435">
        <v>35</v>
      </c>
      <c r="C26" s="435">
        <v>21</v>
      </c>
      <c r="D26" s="435">
        <v>14</v>
      </c>
      <c r="E26" s="435">
        <v>2</v>
      </c>
      <c r="F26" s="435">
        <v>11</v>
      </c>
      <c r="G26" s="435">
        <v>13</v>
      </c>
      <c r="H26" s="437">
        <v>1</v>
      </c>
    </row>
    <row r="27" spans="1:8" ht="36" customHeight="1">
      <c r="A27" s="434" t="s">
        <v>578</v>
      </c>
      <c r="B27" s="435">
        <v>39</v>
      </c>
      <c r="C27" s="435">
        <v>33</v>
      </c>
      <c r="D27" s="435">
        <v>6</v>
      </c>
      <c r="E27" s="435"/>
      <c r="F27" s="435">
        <v>4</v>
      </c>
      <c r="G27" s="435">
        <v>4</v>
      </c>
      <c r="H27" s="437">
        <v>2</v>
      </c>
    </row>
    <row r="28" spans="1:8" ht="36" customHeight="1">
      <c r="A28" s="434" t="s">
        <v>579</v>
      </c>
      <c r="B28" s="435">
        <v>4</v>
      </c>
      <c r="C28" s="435">
        <v>4</v>
      </c>
      <c r="D28" s="435">
        <v>0</v>
      </c>
      <c r="E28" s="435"/>
      <c r="F28" s="435"/>
      <c r="G28" s="435">
        <v>0</v>
      </c>
      <c r="H28" s="437">
        <v>0</v>
      </c>
    </row>
    <row r="29" spans="1:8" ht="36" customHeight="1">
      <c r="A29" s="434" t="s">
        <v>580</v>
      </c>
      <c r="B29" s="435">
        <v>6</v>
      </c>
      <c r="C29" s="435">
        <v>4</v>
      </c>
      <c r="D29" s="435">
        <v>2</v>
      </c>
      <c r="E29" s="435"/>
      <c r="F29" s="435">
        <v>2</v>
      </c>
      <c r="G29" s="435">
        <v>2</v>
      </c>
      <c r="H29" s="437">
        <v>0</v>
      </c>
    </row>
    <row r="30" spans="1:8" ht="36" customHeight="1">
      <c r="A30" s="434" t="s">
        <v>581</v>
      </c>
      <c r="B30" s="435">
        <v>14</v>
      </c>
      <c r="C30" s="435">
        <v>10</v>
      </c>
      <c r="D30" s="435">
        <v>4</v>
      </c>
      <c r="E30" s="435"/>
      <c r="F30" s="435"/>
      <c r="G30" s="435">
        <v>0</v>
      </c>
      <c r="H30" s="437">
        <v>4</v>
      </c>
    </row>
    <row r="31" spans="1:8" ht="36" customHeight="1">
      <c r="A31" s="434" t="s">
        <v>582</v>
      </c>
      <c r="B31" s="435">
        <v>46</v>
      </c>
      <c r="C31" s="435">
        <v>41</v>
      </c>
      <c r="D31" s="435">
        <v>5</v>
      </c>
      <c r="E31" s="435"/>
      <c r="F31" s="435">
        <v>5</v>
      </c>
      <c r="G31" s="435">
        <v>5</v>
      </c>
      <c r="H31" s="437">
        <v>0</v>
      </c>
    </row>
    <row r="32" spans="1:8" ht="36" customHeight="1">
      <c r="A32" s="434" t="s">
        <v>583</v>
      </c>
      <c r="B32" s="435">
        <v>20</v>
      </c>
      <c r="C32" s="435">
        <v>15</v>
      </c>
      <c r="D32" s="435">
        <v>5</v>
      </c>
      <c r="E32" s="435"/>
      <c r="F32" s="435">
        <v>3</v>
      </c>
      <c r="G32" s="435">
        <v>3</v>
      </c>
      <c r="H32" s="437">
        <v>2</v>
      </c>
    </row>
    <row r="33" spans="1:8" ht="36" customHeight="1">
      <c r="A33" s="434" t="s">
        <v>584</v>
      </c>
      <c r="B33" s="435">
        <v>24</v>
      </c>
      <c r="C33" s="435">
        <v>20</v>
      </c>
      <c r="D33" s="435">
        <v>4</v>
      </c>
      <c r="E33" s="438"/>
      <c r="F33" s="438">
        <v>1</v>
      </c>
      <c r="G33" s="435">
        <v>1</v>
      </c>
      <c r="H33" s="437">
        <v>3</v>
      </c>
    </row>
    <row r="34" spans="1:8" ht="36" customHeight="1">
      <c r="A34" s="434" t="s">
        <v>119</v>
      </c>
      <c r="B34" s="438">
        <v>1000</v>
      </c>
      <c r="C34" s="438">
        <v>790</v>
      </c>
      <c r="D34" s="438">
        <v>210</v>
      </c>
      <c r="E34" s="438">
        <v>20</v>
      </c>
      <c r="F34" s="438">
        <v>120</v>
      </c>
      <c r="G34" s="438">
        <v>140</v>
      </c>
      <c r="H34" s="438">
        <v>70</v>
      </c>
    </row>
    <row r="35" spans="1:8" ht="42.95" customHeight="1"/>
  </sheetData>
  <mergeCells count="6">
    <mergeCell ref="A1:H1"/>
    <mergeCell ref="A2:A3"/>
    <mergeCell ref="B2:B3"/>
    <mergeCell ref="C2:C3"/>
    <mergeCell ref="D2:D3"/>
    <mergeCell ref="E2:H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7"/>
  <sheetViews>
    <sheetView workbookViewId="0">
      <selection activeCell="E75" sqref="E75"/>
    </sheetView>
  </sheetViews>
  <sheetFormatPr defaultRowHeight="18.75"/>
  <cols>
    <col min="1" max="1" width="11.140625" style="373" bestFit="1" customWidth="1"/>
    <col min="2" max="2" width="15.85546875" style="373" bestFit="1" customWidth="1"/>
    <col min="3" max="3" width="36.5703125" style="373" bestFit="1" customWidth="1"/>
    <col min="4" max="4" width="11.5703125" style="373" bestFit="1" customWidth="1"/>
    <col min="5" max="5" width="18" style="373" bestFit="1" customWidth="1"/>
    <col min="6" max="6" width="13.28515625" style="373" customWidth="1"/>
    <col min="7" max="7" width="22.140625" style="373" customWidth="1"/>
    <col min="8" max="8" width="12.85546875" style="373" customWidth="1"/>
    <col min="9" max="9" width="21.5703125" style="373" customWidth="1"/>
    <col min="10" max="10" width="12" style="373" bestFit="1" customWidth="1"/>
    <col min="11" max="11" width="18" style="373" bestFit="1" customWidth="1"/>
    <col min="12" max="16384" width="9.140625" style="373"/>
  </cols>
  <sheetData>
    <row r="1" spans="1:11">
      <c r="A1" s="372"/>
      <c r="B1" s="515" t="s">
        <v>635</v>
      </c>
      <c r="C1" s="515"/>
      <c r="D1" s="515"/>
      <c r="E1" s="515"/>
      <c r="F1" s="515"/>
      <c r="G1" s="515"/>
      <c r="H1" s="515"/>
      <c r="I1" s="515"/>
      <c r="J1" s="515"/>
      <c r="K1" s="515"/>
    </row>
    <row r="2" spans="1:11">
      <c r="A2" s="372"/>
      <c r="B2" s="516"/>
      <c r="C2" s="516"/>
      <c r="D2" s="516"/>
      <c r="E2" s="516"/>
      <c r="F2" s="516"/>
      <c r="G2" s="516"/>
      <c r="H2" s="516"/>
      <c r="I2" s="516"/>
      <c r="J2" s="516"/>
      <c r="K2" s="516"/>
    </row>
    <row r="3" spans="1:11">
      <c r="A3" s="517" t="s">
        <v>636</v>
      </c>
      <c r="B3" s="518"/>
      <c r="C3" s="518"/>
      <c r="D3" s="518"/>
      <c r="E3" s="518"/>
      <c r="F3" s="518"/>
      <c r="G3" s="518"/>
      <c r="H3" s="518"/>
      <c r="I3" s="518"/>
      <c r="J3" s="518"/>
      <c r="K3" s="519"/>
    </row>
    <row r="4" spans="1:11" ht="15" customHeight="1">
      <c r="A4" s="520" t="s">
        <v>637</v>
      </c>
      <c r="B4" s="520" t="s">
        <v>638</v>
      </c>
      <c r="C4" s="520" t="s">
        <v>639</v>
      </c>
      <c r="D4" s="523" t="s">
        <v>640</v>
      </c>
      <c r="E4" s="524"/>
      <c r="F4" s="523" t="s">
        <v>641</v>
      </c>
      <c r="G4" s="524"/>
      <c r="H4" s="523" t="s">
        <v>642</v>
      </c>
      <c r="I4" s="524"/>
      <c r="J4" s="523" t="s">
        <v>127</v>
      </c>
      <c r="K4" s="524"/>
    </row>
    <row r="5" spans="1:11" ht="37.5" customHeight="1">
      <c r="A5" s="521"/>
      <c r="B5" s="521"/>
      <c r="C5" s="521"/>
      <c r="D5" s="513" t="s">
        <v>643</v>
      </c>
      <c r="E5" s="514"/>
      <c r="F5" s="513" t="s">
        <v>644</v>
      </c>
      <c r="G5" s="514"/>
      <c r="H5" s="513" t="s">
        <v>645</v>
      </c>
      <c r="I5" s="514"/>
      <c r="J5" s="513"/>
      <c r="K5" s="514"/>
    </row>
    <row r="6" spans="1:11" ht="37.5">
      <c r="A6" s="522"/>
      <c r="B6" s="522"/>
      <c r="C6" s="522"/>
      <c r="D6" s="374" t="s">
        <v>646</v>
      </c>
      <c r="E6" s="374" t="s">
        <v>647</v>
      </c>
      <c r="F6" s="374" t="s">
        <v>646</v>
      </c>
      <c r="G6" s="374" t="s">
        <v>647</v>
      </c>
      <c r="H6" s="374" t="s">
        <v>646</v>
      </c>
      <c r="I6" s="374" t="s">
        <v>647</v>
      </c>
      <c r="J6" s="374" t="s">
        <v>646</v>
      </c>
      <c r="K6" s="374" t="s">
        <v>647</v>
      </c>
    </row>
    <row r="7" spans="1:11" ht="15" customHeight="1">
      <c r="A7" s="375">
        <v>1</v>
      </c>
      <c r="B7" s="510" t="s">
        <v>648</v>
      </c>
      <c r="C7" s="511"/>
      <c r="D7" s="511"/>
      <c r="E7" s="511"/>
      <c r="F7" s="511"/>
      <c r="G7" s="511"/>
      <c r="H7" s="511"/>
      <c r="I7" s="511"/>
      <c r="J7" s="511"/>
      <c r="K7" s="512"/>
    </row>
    <row r="8" spans="1:11">
      <c r="A8" s="375">
        <v>1.1000000000000001</v>
      </c>
      <c r="B8" s="376"/>
      <c r="C8" s="375" t="s">
        <v>162</v>
      </c>
      <c r="D8" s="376">
        <v>6175</v>
      </c>
      <c r="E8" s="376">
        <v>16.329999999999998</v>
      </c>
      <c r="F8" s="376">
        <v>7801</v>
      </c>
      <c r="G8" s="376">
        <v>216.88</v>
      </c>
      <c r="H8" s="376">
        <v>10668</v>
      </c>
      <c r="I8" s="376">
        <v>761.08</v>
      </c>
      <c r="J8" s="376">
        <v>24644</v>
      </c>
      <c r="K8" s="376">
        <v>994.29</v>
      </c>
    </row>
    <row r="9" spans="1:11" ht="37.5">
      <c r="A9" s="375">
        <v>1.2</v>
      </c>
      <c r="B9" s="376"/>
      <c r="C9" s="375" t="s">
        <v>118</v>
      </c>
      <c r="D9" s="376">
        <v>35</v>
      </c>
      <c r="E9" s="376">
        <v>0.08</v>
      </c>
      <c r="F9" s="376">
        <v>43</v>
      </c>
      <c r="G9" s="376">
        <v>1.56</v>
      </c>
      <c r="H9" s="376">
        <v>38</v>
      </c>
      <c r="I9" s="376">
        <v>3.13</v>
      </c>
      <c r="J9" s="376">
        <v>116</v>
      </c>
      <c r="K9" s="376">
        <v>4.7699999999999996</v>
      </c>
    </row>
    <row r="10" spans="1:11">
      <c r="A10" s="375">
        <v>1.3</v>
      </c>
      <c r="B10" s="376"/>
      <c r="C10" s="375" t="s">
        <v>161</v>
      </c>
      <c r="D10" s="376">
        <v>2660</v>
      </c>
      <c r="E10" s="376">
        <v>8.6300000000000008</v>
      </c>
      <c r="F10" s="376">
        <v>2572</v>
      </c>
      <c r="G10" s="376">
        <v>49.69</v>
      </c>
      <c r="H10" s="376">
        <v>761</v>
      </c>
      <c r="I10" s="376">
        <v>64.989999999999995</v>
      </c>
      <c r="J10" s="376">
        <v>5993</v>
      </c>
      <c r="K10" s="376">
        <v>123.31</v>
      </c>
    </row>
    <row r="11" spans="1:11">
      <c r="A11" s="375">
        <v>1.4</v>
      </c>
      <c r="B11" s="376"/>
      <c r="C11" s="375" t="s">
        <v>228</v>
      </c>
      <c r="D11" s="376">
        <v>6887</v>
      </c>
      <c r="E11" s="376">
        <v>25.53</v>
      </c>
      <c r="F11" s="376">
        <v>15876</v>
      </c>
      <c r="G11" s="376">
        <v>333.37</v>
      </c>
      <c r="H11" s="376">
        <v>3843</v>
      </c>
      <c r="I11" s="376">
        <v>317.95</v>
      </c>
      <c r="J11" s="376">
        <v>26606</v>
      </c>
      <c r="K11" s="376">
        <v>676.85</v>
      </c>
    </row>
    <row r="12" spans="1:11">
      <c r="A12" s="375">
        <v>1.5</v>
      </c>
      <c r="B12" s="376"/>
      <c r="C12" s="375" t="s">
        <v>475</v>
      </c>
      <c r="D12" s="376">
        <v>4</v>
      </c>
      <c r="E12" s="376">
        <v>0.02</v>
      </c>
      <c r="F12" s="376">
        <v>43</v>
      </c>
      <c r="G12" s="376">
        <v>1.59</v>
      </c>
      <c r="H12" s="376">
        <v>47</v>
      </c>
      <c r="I12" s="376">
        <v>4.1900000000000004</v>
      </c>
      <c r="J12" s="376">
        <v>94</v>
      </c>
      <c r="K12" s="376">
        <v>5.8</v>
      </c>
    </row>
    <row r="13" spans="1:11">
      <c r="A13" s="375">
        <v>1.6</v>
      </c>
      <c r="B13" s="376"/>
      <c r="C13" s="375" t="s">
        <v>476</v>
      </c>
      <c r="D13" s="376">
        <v>93</v>
      </c>
      <c r="E13" s="376">
        <v>0.21</v>
      </c>
      <c r="F13" s="376">
        <v>307</v>
      </c>
      <c r="G13" s="376">
        <v>8.8699999999999992</v>
      </c>
      <c r="H13" s="376">
        <v>178</v>
      </c>
      <c r="I13" s="376">
        <v>13.34</v>
      </c>
      <c r="J13" s="376">
        <v>578</v>
      </c>
      <c r="K13" s="376">
        <v>22.42</v>
      </c>
    </row>
    <row r="14" spans="1:11">
      <c r="A14" s="376"/>
      <c r="B14" s="376"/>
      <c r="C14" s="376" t="s">
        <v>127</v>
      </c>
      <c r="D14" s="376">
        <v>15854</v>
      </c>
      <c r="E14" s="376">
        <v>50.79</v>
      </c>
      <c r="F14" s="376">
        <v>26642</v>
      </c>
      <c r="G14" s="376">
        <v>611.97</v>
      </c>
      <c r="H14" s="376">
        <v>15535</v>
      </c>
      <c r="I14" s="376">
        <v>1164.67</v>
      </c>
      <c r="J14" s="376">
        <v>58031</v>
      </c>
      <c r="K14" s="376">
        <v>1827.43</v>
      </c>
    </row>
    <row r="15" spans="1:11" ht="15" customHeight="1">
      <c r="A15" s="375">
        <v>2</v>
      </c>
      <c r="B15" s="510" t="s">
        <v>649</v>
      </c>
      <c r="C15" s="511"/>
      <c r="D15" s="511"/>
      <c r="E15" s="511"/>
      <c r="F15" s="511"/>
      <c r="G15" s="511"/>
      <c r="H15" s="511"/>
      <c r="I15" s="511"/>
      <c r="J15" s="511"/>
      <c r="K15" s="512"/>
    </row>
    <row r="16" spans="1:11">
      <c r="A16" s="375">
        <v>2.1</v>
      </c>
      <c r="B16" s="376"/>
      <c r="C16" s="375" t="s">
        <v>24</v>
      </c>
      <c r="D16" s="376">
        <v>266</v>
      </c>
      <c r="E16" s="376">
        <v>0.73</v>
      </c>
      <c r="F16" s="376">
        <v>305</v>
      </c>
      <c r="G16" s="376">
        <v>7.72</v>
      </c>
      <c r="H16" s="376">
        <v>84</v>
      </c>
      <c r="I16" s="376">
        <v>6.68</v>
      </c>
      <c r="J16" s="376">
        <v>655</v>
      </c>
      <c r="K16" s="376">
        <v>15.13</v>
      </c>
    </row>
    <row r="17" spans="1:11">
      <c r="A17" s="375">
        <v>2.2000000000000002</v>
      </c>
      <c r="B17" s="376"/>
      <c r="C17" s="375" t="s">
        <v>25</v>
      </c>
      <c r="D17" s="376">
        <v>667</v>
      </c>
      <c r="E17" s="376">
        <v>2.87</v>
      </c>
      <c r="F17" s="376">
        <v>955</v>
      </c>
      <c r="G17" s="376">
        <v>19.989999999999998</v>
      </c>
      <c r="H17" s="376">
        <v>287</v>
      </c>
      <c r="I17" s="376">
        <v>22.73</v>
      </c>
      <c r="J17" s="376">
        <v>1909</v>
      </c>
      <c r="K17" s="376">
        <v>45.59</v>
      </c>
    </row>
    <row r="18" spans="1:11">
      <c r="A18" s="375">
        <v>2.2999999999999998</v>
      </c>
      <c r="B18" s="376"/>
      <c r="C18" s="375" t="s">
        <v>26</v>
      </c>
      <c r="D18" s="376">
        <v>762</v>
      </c>
      <c r="E18" s="376">
        <v>3.01</v>
      </c>
      <c r="F18" s="376">
        <v>1387</v>
      </c>
      <c r="G18" s="376">
        <v>26.03</v>
      </c>
      <c r="H18" s="376">
        <v>250</v>
      </c>
      <c r="I18" s="376">
        <v>21.45</v>
      </c>
      <c r="J18" s="376">
        <v>2399</v>
      </c>
      <c r="K18" s="376">
        <v>50.49</v>
      </c>
    </row>
    <row r="19" spans="1:11">
      <c r="A19" s="375">
        <v>2.4</v>
      </c>
      <c r="B19" s="376"/>
      <c r="C19" s="375" t="s">
        <v>27</v>
      </c>
      <c r="D19" s="376">
        <v>1767</v>
      </c>
      <c r="E19" s="376">
        <v>6.75</v>
      </c>
      <c r="F19" s="376">
        <v>3786</v>
      </c>
      <c r="G19" s="376">
        <v>99.27</v>
      </c>
      <c r="H19" s="376">
        <v>1412</v>
      </c>
      <c r="I19" s="376">
        <v>111.86</v>
      </c>
      <c r="J19" s="376">
        <v>6965</v>
      </c>
      <c r="K19" s="376">
        <v>217.88</v>
      </c>
    </row>
    <row r="20" spans="1:11">
      <c r="A20" s="375">
        <v>2.5</v>
      </c>
      <c r="B20" s="376"/>
      <c r="C20" s="375" t="s">
        <v>470</v>
      </c>
      <c r="D20" s="376">
        <v>300</v>
      </c>
      <c r="E20" s="376">
        <v>1.2</v>
      </c>
      <c r="F20" s="376">
        <v>1238</v>
      </c>
      <c r="G20" s="376">
        <v>27.43</v>
      </c>
      <c r="H20" s="376">
        <v>398</v>
      </c>
      <c r="I20" s="376">
        <v>30.25</v>
      </c>
      <c r="J20" s="376">
        <v>1936</v>
      </c>
      <c r="K20" s="376">
        <v>58.88</v>
      </c>
    </row>
    <row r="21" spans="1:11">
      <c r="A21" s="375">
        <v>2.6</v>
      </c>
      <c r="B21" s="376"/>
      <c r="C21" s="375" t="s">
        <v>14</v>
      </c>
      <c r="D21" s="376">
        <v>46886</v>
      </c>
      <c r="E21" s="376">
        <v>156.91999999999999</v>
      </c>
      <c r="F21" s="376">
        <v>29218</v>
      </c>
      <c r="G21" s="376">
        <v>500.28</v>
      </c>
      <c r="H21" s="376">
        <v>3169</v>
      </c>
      <c r="I21" s="376">
        <v>235.34</v>
      </c>
      <c r="J21" s="376">
        <v>79273</v>
      </c>
      <c r="K21" s="376">
        <v>892.54</v>
      </c>
    </row>
    <row r="22" spans="1:11">
      <c r="A22" s="375">
        <v>2.7</v>
      </c>
      <c r="B22" s="376"/>
      <c r="C22" s="375" t="s">
        <v>230</v>
      </c>
      <c r="D22" s="376">
        <v>560</v>
      </c>
      <c r="E22" s="376">
        <v>3.24</v>
      </c>
      <c r="F22" s="376">
        <v>756</v>
      </c>
      <c r="G22" s="376">
        <v>18.78</v>
      </c>
      <c r="H22" s="376">
        <v>178</v>
      </c>
      <c r="I22" s="376">
        <v>15.71</v>
      </c>
      <c r="J22" s="376">
        <v>1494</v>
      </c>
      <c r="K22" s="376">
        <v>37.72</v>
      </c>
    </row>
    <row r="23" spans="1:11">
      <c r="A23" s="375">
        <v>2.8</v>
      </c>
      <c r="B23" s="376"/>
      <c r="C23" s="375" t="s">
        <v>15</v>
      </c>
      <c r="D23" s="376">
        <v>5282</v>
      </c>
      <c r="E23" s="376">
        <v>21.29</v>
      </c>
      <c r="F23" s="376">
        <v>9071</v>
      </c>
      <c r="G23" s="376">
        <v>198.81</v>
      </c>
      <c r="H23" s="376">
        <v>6273</v>
      </c>
      <c r="I23" s="376">
        <v>406.84</v>
      </c>
      <c r="J23" s="376">
        <v>20626</v>
      </c>
      <c r="K23" s="376">
        <v>626.94000000000005</v>
      </c>
    </row>
    <row r="24" spans="1:11">
      <c r="A24" s="375">
        <v>2.9</v>
      </c>
      <c r="B24" s="376"/>
      <c r="C24" s="375" t="s">
        <v>30</v>
      </c>
      <c r="D24" s="376">
        <v>1161</v>
      </c>
      <c r="E24" s="376">
        <v>1.59</v>
      </c>
      <c r="F24" s="376">
        <v>649</v>
      </c>
      <c r="G24" s="376">
        <v>16.079999999999998</v>
      </c>
      <c r="H24" s="376">
        <v>181</v>
      </c>
      <c r="I24" s="376">
        <v>12.81</v>
      </c>
      <c r="J24" s="376">
        <v>1991</v>
      </c>
      <c r="K24" s="376">
        <v>30.48</v>
      </c>
    </row>
    <row r="25" spans="1:11">
      <c r="A25" s="375">
        <v>2.1</v>
      </c>
      <c r="B25" s="376"/>
      <c r="C25" s="375" t="s">
        <v>31</v>
      </c>
      <c r="D25" s="376">
        <v>6405</v>
      </c>
      <c r="E25" s="376">
        <v>4.0199999999999996</v>
      </c>
      <c r="F25" s="376">
        <v>1259</v>
      </c>
      <c r="G25" s="376">
        <v>23.1</v>
      </c>
      <c r="H25" s="376">
        <v>169</v>
      </c>
      <c r="I25" s="376">
        <v>13.39</v>
      </c>
      <c r="J25" s="376">
        <v>7833</v>
      </c>
      <c r="K25" s="376">
        <v>40.51</v>
      </c>
    </row>
    <row r="26" spans="1:11">
      <c r="A26" s="375">
        <v>2.11</v>
      </c>
      <c r="B26" s="376"/>
      <c r="C26" s="375" t="s">
        <v>163</v>
      </c>
      <c r="D26" s="376">
        <v>1436</v>
      </c>
      <c r="E26" s="376">
        <v>5.29</v>
      </c>
      <c r="F26" s="376">
        <v>2176</v>
      </c>
      <c r="G26" s="376">
        <v>31.93</v>
      </c>
      <c r="H26" s="376">
        <v>275</v>
      </c>
      <c r="I26" s="376">
        <v>20.05</v>
      </c>
      <c r="J26" s="376">
        <v>3887</v>
      </c>
      <c r="K26" s="376">
        <v>57.27</v>
      </c>
    </row>
    <row r="27" spans="1:11">
      <c r="A27" s="375">
        <v>2.12</v>
      </c>
      <c r="B27" s="376"/>
      <c r="C27" s="375" t="s">
        <v>232</v>
      </c>
      <c r="D27" s="376">
        <v>485</v>
      </c>
      <c r="E27" s="376">
        <v>1.56</v>
      </c>
      <c r="F27" s="376">
        <v>521</v>
      </c>
      <c r="G27" s="376">
        <v>14.65</v>
      </c>
      <c r="H27" s="376">
        <v>184</v>
      </c>
      <c r="I27" s="376">
        <v>14.96</v>
      </c>
      <c r="J27" s="376">
        <v>1190</v>
      </c>
      <c r="K27" s="376">
        <v>31.18</v>
      </c>
    </row>
    <row r="28" spans="1:11">
      <c r="A28" s="375">
        <v>2.13</v>
      </c>
      <c r="B28" s="376"/>
      <c r="C28" s="375" t="s">
        <v>164</v>
      </c>
      <c r="D28" s="376">
        <v>1535</v>
      </c>
      <c r="E28" s="376">
        <v>4.76</v>
      </c>
      <c r="F28" s="376">
        <v>1124</v>
      </c>
      <c r="G28" s="376">
        <v>20.93</v>
      </c>
      <c r="H28" s="376">
        <v>397</v>
      </c>
      <c r="I28" s="376">
        <v>27.7</v>
      </c>
      <c r="J28" s="376">
        <v>3056</v>
      </c>
      <c r="K28" s="376">
        <v>53.38</v>
      </c>
    </row>
    <row r="29" spans="1:11">
      <c r="A29" s="375">
        <v>2.14</v>
      </c>
      <c r="B29" s="376"/>
      <c r="C29" s="375" t="s">
        <v>16</v>
      </c>
      <c r="D29" s="376">
        <v>8864</v>
      </c>
      <c r="E29" s="376">
        <v>31.12</v>
      </c>
      <c r="F29" s="376">
        <v>19754</v>
      </c>
      <c r="G29" s="376">
        <v>376.24</v>
      </c>
      <c r="H29" s="376">
        <v>2351</v>
      </c>
      <c r="I29" s="376">
        <v>147.66999999999999</v>
      </c>
      <c r="J29" s="376">
        <v>30969</v>
      </c>
      <c r="K29" s="376">
        <v>555.03</v>
      </c>
    </row>
    <row r="30" spans="1:11">
      <c r="A30" s="375">
        <v>2.15</v>
      </c>
      <c r="B30" s="376"/>
      <c r="C30" s="375" t="s">
        <v>477</v>
      </c>
      <c r="D30" s="376">
        <v>2388</v>
      </c>
      <c r="E30" s="376">
        <v>7.6</v>
      </c>
      <c r="F30" s="376">
        <v>5144</v>
      </c>
      <c r="G30" s="376">
        <v>89.89</v>
      </c>
      <c r="H30" s="376">
        <v>598</v>
      </c>
      <c r="I30" s="376">
        <v>39.83</v>
      </c>
      <c r="J30" s="376">
        <v>8130</v>
      </c>
      <c r="K30" s="376">
        <v>137.32</v>
      </c>
    </row>
    <row r="31" spans="1:11">
      <c r="A31" s="375">
        <v>2.16</v>
      </c>
      <c r="B31" s="376"/>
      <c r="C31" s="375" t="s">
        <v>237</v>
      </c>
      <c r="D31" s="376">
        <v>52</v>
      </c>
      <c r="E31" s="376">
        <v>0.23</v>
      </c>
      <c r="F31" s="376">
        <v>146</v>
      </c>
      <c r="G31" s="376">
        <v>4</v>
      </c>
      <c r="H31" s="376">
        <v>47</v>
      </c>
      <c r="I31" s="376">
        <v>4.08</v>
      </c>
      <c r="J31" s="376">
        <v>245</v>
      </c>
      <c r="K31" s="376">
        <v>8.31</v>
      </c>
    </row>
    <row r="32" spans="1:11">
      <c r="A32" s="375">
        <v>2.17</v>
      </c>
      <c r="B32" s="376"/>
      <c r="C32" s="375" t="s">
        <v>35</v>
      </c>
      <c r="D32" s="376">
        <v>23</v>
      </c>
      <c r="E32" s="376">
        <v>7.0000000000000007E-2</v>
      </c>
      <c r="F32" s="376">
        <v>88</v>
      </c>
      <c r="G32" s="376">
        <v>2.0699999999999998</v>
      </c>
      <c r="H32" s="376">
        <v>43</v>
      </c>
      <c r="I32" s="376">
        <v>2.74</v>
      </c>
      <c r="J32" s="376">
        <v>154</v>
      </c>
      <c r="K32" s="376">
        <v>4.88</v>
      </c>
    </row>
    <row r="33" spans="1:11">
      <c r="A33" s="375">
        <v>2.1800000000000002</v>
      </c>
      <c r="B33" s="376"/>
      <c r="C33" s="375" t="s">
        <v>165</v>
      </c>
      <c r="D33" s="376">
        <v>3465</v>
      </c>
      <c r="E33" s="376">
        <v>7.94</v>
      </c>
      <c r="F33" s="376">
        <v>2944</v>
      </c>
      <c r="G33" s="376">
        <v>46.98</v>
      </c>
      <c r="H33" s="376">
        <v>195</v>
      </c>
      <c r="I33" s="376">
        <v>14.08</v>
      </c>
      <c r="J33" s="376">
        <v>6604</v>
      </c>
      <c r="K33" s="376">
        <v>69</v>
      </c>
    </row>
    <row r="34" spans="1:11">
      <c r="A34" s="375">
        <v>2.19</v>
      </c>
      <c r="B34" s="376"/>
      <c r="C34" s="375" t="s">
        <v>20</v>
      </c>
      <c r="D34" s="376">
        <v>10923</v>
      </c>
      <c r="E34" s="376">
        <v>38.39</v>
      </c>
      <c r="F34" s="376">
        <v>15150</v>
      </c>
      <c r="G34" s="376">
        <v>233.98</v>
      </c>
      <c r="H34" s="376">
        <v>1779</v>
      </c>
      <c r="I34" s="376">
        <v>126.83</v>
      </c>
      <c r="J34" s="376">
        <v>27852</v>
      </c>
      <c r="K34" s="376">
        <v>399.21</v>
      </c>
    </row>
    <row r="35" spans="1:11">
      <c r="A35" s="375">
        <v>2.2000000000000002</v>
      </c>
      <c r="B35" s="376"/>
      <c r="C35" s="375" t="s">
        <v>183</v>
      </c>
      <c r="D35" s="376">
        <v>406</v>
      </c>
      <c r="E35" s="376">
        <v>1.84</v>
      </c>
      <c r="F35" s="376">
        <v>695</v>
      </c>
      <c r="G35" s="376">
        <v>19.07</v>
      </c>
      <c r="H35" s="376">
        <v>457</v>
      </c>
      <c r="I35" s="376">
        <v>37.04</v>
      </c>
      <c r="J35" s="376">
        <v>1558</v>
      </c>
      <c r="K35" s="376">
        <v>57.95</v>
      </c>
    </row>
    <row r="36" spans="1:11">
      <c r="A36" s="375">
        <v>2.21</v>
      </c>
      <c r="B36" s="376"/>
      <c r="C36" s="375" t="s">
        <v>171</v>
      </c>
      <c r="D36" s="376">
        <v>447</v>
      </c>
      <c r="E36" s="376">
        <v>1.1399999999999999</v>
      </c>
      <c r="F36" s="376">
        <v>26</v>
      </c>
      <c r="G36" s="376">
        <v>0.68</v>
      </c>
      <c r="H36" s="376">
        <v>1</v>
      </c>
      <c r="I36" s="376">
        <v>0.05</v>
      </c>
      <c r="J36" s="376">
        <v>474</v>
      </c>
      <c r="K36" s="376">
        <v>1.87</v>
      </c>
    </row>
    <row r="37" spans="1:11">
      <c r="A37" s="376"/>
      <c r="B37" s="376"/>
      <c r="C37" s="376" t="s">
        <v>127</v>
      </c>
      <c r="D37" s="376">
        <v>94080</v>
      </c>
      <c r="E37" s="376">
        <v>301.57</v>
      </c>
      <c r="F37" s="376">
        <v>96392</v>
      </c>
      <c r="G37" s="376">
        <v>1777.89</v>
      </c>
      <c r="H37" s="376">
        <v>18728</v>
      </c>
      <c r="I37" s="376">
        <v>1312.1</v>
      </c>
      <c r="J37" s="376">
        <v>209200</v>
      </c>
      <c r="K37" s="376">
        <v>3391.56</v>
      </c>
    </row>
    <row r="38" spans="1:11" ht="15" customHeight="1">
      <c r="A38" s="375">
        <v>3</v>
      </c>
      <c r="B38" s="510" t="s">
        <v>650</v>
      </c>
      <c r="C38" s="511"/>
      <c r="D38" s="511"/>
      <c r="E38" s="511"/>
      <c r="F38" s="511"/>
      <c r="G38" s="511"/>
      <c r="H38" s="511"/>
      <c r="I38" s="511"/>
      <c r="J38" s="511"/>
      <c r="K38" s="512"/>
    </row>
    <row r="39" spans="1:11">
      <c r="A39" s="375">
        <v>3.1</v>
      </c>
      <c r="B39" s="376"/>
      <c r="C39" s="375" t="s">
        <v>67</v>
      </c>
      <c r="D39" s="376">
        <v>23</v>
      </c>
      <c r="E39" s="376">
        <v>0.04</v>
      </c>
      <c r="F39" s="376">
        <v>20</v>
      </c>
      <c r="G39" s="376">
        <v>0.18</v>
      </c>
      <c r="H39" s="376">
        <v>4</v>
      </c>
      <c r="I39" s="376">
        <v>0.22</v>
      </c>
      <c r="J39" s="376">
        <v>47</v>
      </c>
      <c r="K39" s="376">
        <v>0.44</v>
      </c>
    </row>
    <row r="40" spans="1:11">
      <c r="A40" s="375">
        <v>3.2</v>
      </c>
      <c r="B40" s="376"/>
      <c r="C40" s="375" t="s">
        <v>651</v>
      </c>
      <c r="D40" s="376">
        <v>0</v>
      </c>
      <c r="E40" s="376">
        <v>0</v>
      </c>
      <c r="F40" s="376">
        <v>0</v>
      </c>
      <c r="G40" s="376">
        <v>0</v>
      </c>
      <c r="H40" s="376">
        <v>1</v>
      </c>
      <c r="I40" s="376">
        <v>0.05</v>
      </c>
      <c r="J40" s="376">
        <v>1</v>
      </c>
      <c r="K40" s="376">
        <v>0.05</v>
      </c>
    </row>
    <row r="41" spans="1:11">
      <c r="A41" s="375">
        <v>3.3</v>
      </c>
      <c r="B41" s="376"/>
      <c r="C41" s="375" t="s">
        <v>652</v>
      </c>
      <c r="D41" s="376">
        <v>8</v>
      </c>
      <c r="E41" s="376">
        <v>0.02</v>
      </c>
      <c r="F41" s="376">
        <v>35</v>
      </c>
      <c r="G41" s="376">
        <v>1.1599999999999999</v>
      </c>
      <c r="H41" s="376">
        <v>14</v>
      </c>
      <c r="I41" s="376">
        <v>1.0900000000000001</v>
      </c>
      <c r="J41" s="376">
        <v>57</v>
      </c>
      <c r="K41" s="376">
        <v>2.2599999999999998</v>
      </c>
    </row>
    <row r="42" spans="1:11">
      <c r="A42" s="375">
        <v>3.4</v>
      </c>
      <c r="B42" s="376"/>
      <c r="C42" s="375" t="s">
        <v>167</v>
      </c>
      <c r="D42" s="376">
        <v>979</v>
      </c>
      <c r="E42" s="376">
        <v>3.55</v>
      </c>
      <c r="F42" s="376">
        <v>4741</v>
      </c>
      <c r="G42" s="376">
        <v>95.39</v>
      </c>
      <c r="H42" s="376">
        <v>1541</v>
      </c>
      <c r="I42" s="376">
        <v>86.13</v>
      </c>
      <c r="J42" s="376">
        <v>7261</v>
      </c>
      <c r="K42" s="376">
        <v>185.06</v>
      </c>
    </row>
    <row r="43" spans="1:11">
      <c r="A43" s="375">
        <v>3.5</v>
      </c>
      <c r="B43" s="376"/>
      <c r="C43" s="375" t="s">
        <v>70</v>
      </c>
      <c r="D43" s="376">
        <v>7</v>
      </c>
      <c r="E43" s="376">
        <v>0.21</v>
      </c>
      <c r="F43" s="376">
        <v>110</v>
      </c>
      <c r="G43" s="376">
        <v>2.99</v>
      </c>
      <c r="H43" s="376">
        <v>84</v>
      </c>
      <c r="I43" s="376">
        <v>5.92</v>
      </c>
      <c r="J43" s="376">
        <v>201</v>
      </c>
      <c r="K43" s="376">
        <v>9.1199999999999992</v>
      </c>
    </row>
    <row r="44" spans="1:11">
      <c r="A44" s="375">
        <v>3.6</v>
      </c>
      <c r="B44" s="376"/>
      <c r="C44" s="375" t="s">
        <v>653</v>
      </c>
      <c r="D44" s="376">
        <v>0</v>
      </c>
      <c r="E44" s="376">
        <v>0</v>
      </c>
      <c r="F44" s="376">
        <v>1</v>
      </c>
      <c r="G44" s="376">
        <v>0.05</v>
      </c>
      <c r="H44" s="376">
        <v>5</v>
      </c>
      <c r="I44" s="376">
        <v>0.35</v>
      </c>
      <c r="J44" s="376">
        <v>6</v>
      </c>
      <c r="K44" s="376">
        <v>0.4</v>
      </c>
    </row>
    <row r="45" spans="1:11">
      <c r="A45" s="375">
        <v>3.7</v>
      </c>
      <c r="B45" s="376"/>
      <c r="C45" s="375" t="s">
        <v>170</v>
      </c>
      <c r="D45" s="376">
        <v>0</v>
      </c>
      <c r="E45" s="376">
        <v>0</v>
      </c>
      <c r="F45" s="376">
        <v>5</v>
      </c>
      <c r="G45" s="376">
        <v>0.08</v>
      </c>
      <c r="H45" s="376">
        <v>3</v>
      </c>
      <c r="I45" s="376">
        <v>0.19</v>
      </c>
      <c r="J45" s="376">
        <v>8</v>
      </c>
      <c r="K45" s="376">
        <v>0.27</v>
      </c>
    </row>
    <row r="46" spans="1:11">
      <c r="A46" s="375">
        <v>3.8</v>
      </c>
      <c r="B46" s="376"/>
      <c r="C46" s="375" t="s">
        <v>73</v>
      </c>
      <c r="D46" s="376">
        <v>1155</v>
      </c>
      <c r="E46" s="376">
        <v>2.2799999999999998</v>
      </c>
      <c r="F46" s="376">
        <v>235</v>
      </c>
      <c r="G46" s="376">
        <v>8.5</v>
      </c>
      <c r="H46" s="376">
        <v>82</v>
      </c>
      <c r="I46" s="376">
        <v>7.09</v>
      </c>
      <c r="J46" s="376">
        <v>1472</v>
      </c>
      <c r="K46" s="376">
        <v>17.86</v>
      </c>
    </row>
    <row r="47" spans="1:11">
      <c r="A47" s="375">
        <v>3.9</v>
      </c>
      <c r="B47" s="376"/>
      <c r="C47" s="375" t="s">
        <v>168</v>
      </c>
      <c r="D47" s="376">
        <v>6</v>
      </c>
      <c r="E47" s="376">
        <v>0.03</v>
      </c>
      <c r="F47" s="376">
        <v>22</v>
      </c>
      <c r="G47" s="376">
        <v>0.74</v>
      </c>
      <c r="H47" s="376">
        <v>11</v>
      </c>
      <c r="I47" s="376">
        <v>0.92</v>
      </c>
      <c r="J47" s="376">
        <v>39</v>
      </c>
      <c r="K47" s="376">
        <v>1.69</v>
      </c>
    </row>
    <row r="48" spans="1:11">
      <c r="A48" s="375">
        <v>3.1</v>
      </c>
      <c r="B48" s="376"/>
      <c r="C48" s="375" t="s">
        <v>654</v>
      </c>
      <c r="D48" s="376">
        <v>15</v>
      </c>
      <c r="E48" s="376">
        <v>0.06</v>
      </c>
      <c r="F48" s="376">
        <v>36</v>
      </c>
      <c r="G48" s="376">
        <v>0.78</v>
      </c>
      <c r="H48" s="376">
        <v>16</v>
      </c>
      <c r="I48" s="376">
        <v>1.38</v>
      </c>
      <c r="J48" s="376">
        <v>67</v>
      </c>
      <c r="K48" s="376">
        <v>2.21</v>
      </c>
    </row>
    <row r="49" spans="1:11">
      <c r="A49" s="375">
        <v>3.11</v>
      </c>
      <c r="B49" s="376"/>
      <c r="C49" s="375" t="s">
        <v>280</v>
      </c>
      <c r="D49" s="376">
        <v>6014</v>
      </c>
      <c r="E49" s="376">
        <v>18.28</v>
      </c>
      <c r="F49" s="376">
        <v>805</v>
      </c>
      <c r="G49" s="376">
        <v>25.43</v>
      </c>
      <c r="H49" s="376">
        <v>795</v>
      </c>
      <c r="I49" s="376">
        <v>56.59</v>
      </c>
      <c r="J49" s="376">
        <v>7614</v>
      </c>
      <c r="K49" s="376">
        <v>100.29</v>
      </c>
    </row>
    <row r="50" spans="1:11">
      <c r="A50" s="375">
        <v>3.12</v>
      </c>
      <c r="B50" s="376"/>
      <c r="C50" s="375" t="s">
        <v>631</v>
      </c>
      <c r="D50" s="376">
        <v>27830</v>
      </c>
      <c r="E50" s="376">
        <v>49.63</v>
      </c>
      <c r="F50" s="376">
        <v>44</v>
      </c>
      <c r="G50" s="376">
        <v>1.82</v>
      </c>
      <c r="H50" s="376">
        <v>127</v>
      </c>
      <c r="I50" s="376">
        <v>10.27</v>
      </c>
      <c r="J50" s="376">
        <v>28001</v>
      </c>
      <c r="K50" s="376">
        <v>61.72</v>
      </c>
    </row>
    <row r="51" spans="1:11">
      <c r="A51" s="375">
        <v>3.13</v>
      </c>
      <c r="B51" s="376"/>
      <c r="C51" s="375" t="s">
        <v>253</v>
      </c>
      <c r="D51" s="376">
        <v>0</v>
      </c>
      <c r="E51" s="376">
        <v>0</v>
      </c>
      <c r="F51" s="376">
        <v>4602</v>
      </c>
      <c r="G51" s="376">
        <v>64.25</v>
      </c>
      <c r="H51" s="376">
        <v>354</v>
      </c>
      <c r="I51" s="376">
        <v>20.76</v>
      </c>
      <c r="J51" s="376">
        <v>4956</v>
      </c>
      <c r="K51" s="376">
        <v>85.01</v>
      </c>
    </row>
    <row r="52" spans="1:11">
      <c r="A52" s="375">
        <v>3.14</v>
      </c>
      <c r="B52" s="376"/>
      <c r="C52" s="375" t="s">
        <v>169</v>
      </c>
      <c r="D52" s="376">
        <v>1111</v>
      </c>
      <c r="E52" s="376">
        <v>2.7</v>
      </c>
      <c r="F52" s="376">
        <v>503</v>
      </c>
      <c r="G52" s="376">
        <v>14.26</v>
      </c>
      <c r="H52" s="376">
        <v>67</v>
      </c>
      <c r="I52" s="376">
        <v>4.83</v>
      </c>
      <c r="J52" s="376">
        <v>1681</v>
      </c>
      <c r="K52" s="376">
        <v>21.79</v>
      </c>
    </row>
    <row r="53" spans="1:11">
      <c r="A53" s="375">
        <v>3.15</v>
      </c>
      <c r="B53" s="376"/>
      <c r="C53" s="375" t="s">
        <v>655</v>
      </c>
      <c r="D53" s="376">
        <v>143840</v>
      </c>
      <c r="E53" s="376">
        <v>360.47</v>
      </c>
      <c r="F53" s="376">
        <v>1840</v>
      </c>
      <c r="G53" s="376">
        <v>49.41</v>
      </c>
      <c r="H53" s="376">
        <v>589</v>
      </c>
      <c r="I53" s="376">
        <v>39.29</v>
      </c>
      <c r="J53" s="376">
        <v>146269</v>
      </c>
      <c r="K53" s="376">
        <v>449.17</v>
      </c>
    </row>
    <row r="54" spans="1:11">
      <c r="A54" s="375">
        <v>3.16</v>
      </c>
      <c r="B54" s="376"/>
      <c r="C54" s="375" t="s">
        <v>656</v>
      </c>
      <c r="D54" s="376">
        <v>0</v>
      </c>
      <c r="E54" s="376">
        <v>0</v>
      </c>
      <c r="F54" s="376">
        <v>228</v>
      </c>
      <c r="G54" s="376">
        <v>8.91</v>
      </c>
      <c r="H54" s="376">
        <v>113</v>
      </c>
      <c r="I54" s="376">
        <v>6.39</v>
      </c>
      <c r="J54" s="376">
        <v>341</v>
      </c>
      <c r="K54" s="376">
        <v>15.29</v>
      </c>
    </row>
    <row r="55" spans="1:11">
      <c r="A55" s="375">
        <v>3.17</v>
      </c>
      <c r="B55" s="376"/>
      <c r="C55" s="375" t="s">
        <v>98</v>
      </c>
      <c r="D55" s="376">
        <v>22</v>
      </c>
      <c r="E55" s="376">
        <v>1.24</v>
      </c>
      <c r="F55" s="376">
        <v>59</v>
      </c>
      <c r="G55" s="376">
        <v>2.2799999999999998</v>
      </c>
      <c r="H55" s="376">
        <v>157</v>
      </c>
      <c r="I55" s="376">
        <v>11.59</v>
      </c>
      <c r="J55" s="376">
        <v>238</v>
      </c>
      <c r="K55" s="376">
        <v>15.12</v>
      </c>
    </row>
    <row r="56" spans="1:11">
      <c r="A56" s="375">
        <v>3.18</v>
      </c>
      <c r="B56" s="376"/>
      <c r="C56" s="375" t="s">
        <v>657</v>
      </c>
      <c r="D56" s="376">
        <v>3492</v>
      </c>
      <c r="E56" s="376">
        <v>8.7100000000000009</v>
      </c>
      <c r="F56" s="376">
        <v>0</v>
      </c>
      <c r="G56" s="376">
        <v>0</v>
      </c>
      <c r="H56" s="376">
        <v>0</v>
      </c>
      <c r="I56" s="376">
        <v>0</v>
      </c>
      <c r="J56" s="376">
        <v>3492</v>
      </c>
      <c r="K56" s="376">
        <v>8.7100000000000009</v>
      </c>
    </row>
    <row r="57" spans="1:11">
      <c r="A57" s="376"/>
      <c r="B57" s="376"/>
      <c r="C57" s="376" t="s">
        <v>127</v>
      </c>
      <c r="D57" s="376">
        <v>184502</v>
      </c>
      <c r="E57" s="376">
        <v>447.21</v>
      </c>
      <c r="F57" s="376">
        <v>13286</v>
      </c>
      <c r="G57" s="376">
        <v>276.22000000000003</v>
      </c>
      <c r="H57" s="376">
        <v>3963</v>
      </c>
      <c r="I57" s="376">
        <v>253.02</v>
      </c>
      <c r="J57" s="376">
        <v>201751</v>
      </c>
      <c r="K57" s="376">
        <v>976.45</v>
      </c>
    </row>
    <row r="58" spans="1:11" ht="15" customHeight="1">
      <c r="A58" s="375">
        <v>4</v>
      </c>
      <c r="B58" s="510" t="s">
        <v>658</v>
      </c>
      <c r="C58" s="511"/>
      <c r="D58" s="511"/>
      <c r="E58" s="511"/>
      <c r="F58" s="511"/>
      <c r="G58" s="511"/>
      <c r="H58" s="511"/>
      <c r="I58" s="511"/>
      <c r="J58" s="511"/>
      <c r="K58" s="512"/>
    </row>
    <row r="59" spans="1:11">
      <c r="A59" s="375">
        <v>4.0999999999999996</v>
      </c>
      <c r="B59" s="376"/>
      <c r="C59" s="375" t="s">
        <v>659</v>
      </c>
      <c r="D59" s="376">
        <v>0</v>
      </c>
      <c r="E59" s="376">
        <v>0</v>
      </c>
      <c r="F59" s="376">
        <v>0</v>
      </c>
      <c r="G59" s="376">
        <v>0</v>
      </c>
      <c r="H59" s="376">
        <v>3</v>
      </c>
      <c r="I59" s="376">
        <v>0.21</v>
      </c>
      <c r="J59" s="376">
        <v>3</v>
      </c>
      <c r="K59" s="376">
        <v>0.21</v>
      </c>
    </row>
    <row r="60" spans="1:11">
      <c r="A60" s="375">
        <v>4.2</v>
      </c>
      <c r="B60" s="376"/>
      <c r="C60" s="375" t="s">
        <v>660</v>
      </c>
      <c r="D60" s="376">
        <v>0</v>
      </c>
      <c r="E60" s="376">
        <v>0</v>
      </c>
      <c r="F60" s="376">
        <v>0</v>
      </c>
      <c r="G60" s="376">
        <v>0</v>
      </c>
      <c r="H60" s="376">
        <v>1</v>
      </c>
      <c r="I60" s="376">
        <v>0.1</v>
      </c>
      <c r="J60" s="376">
        <v>1</v>
      </c>
      <c r="K60" s="376">
        <v>0.1</v>
      </c>
    </row>
    <row r="61" spans="1:11">
      <c r="A61" s="376"/>
      <c r="B61" s="376"/>
      <c r="C61" s="376" t="s">
        <v>127</v>
      </c>
      <c r="D61" s="376">
        <v>0</v>
      </c>
      <c r="E61" s="376">
        <v>0</v>
      </c>
      <c r="F61" s="376">
        <v>0</v>
      </c>
      <c r="G61" s="376">
        <v>0</v>
      </c>
      <c r="H61" s="376">
        <v>4</v>
      </c>
      <c r="I61" s="376">
        <v>0.31</v>
      </c>
      <c r="J61" s="376">
        <v>4</v>
      </c>
      <c r="K61" s="376">
        <v>0.31</v>
      </c>
    </row>
    <row r="62" spans="1:11" ht="15" customHeight="1">
      <c r="A62" s="375">
        <v>5</v>
      </c>
      <c r="B62" s="510" t="s">
        <v>661</v>
      </c>
      <c r="C62" s="511"/>
      <c r="D62" s="511"/>
      <c r="E62" s="511"/>
      <c r="F62" s="511"/>
      <c r="G62" s="511"/>
      <c r="H62" s="511"/>
      <c r="I62" s="511"/>
      <c r="J62" s="511"/>
      <c r="K62" s="512"/>
    </row>
    <row r="63" spans="1:11">
      <c r="A63" s="375">
        <v>5.0999999999999996</v>
      </c>
      <c r="B63" s="376"/>
      <c r="C63" s="375" t="s">
        <v>51</v>
      </c>
      <c r="D63" s="376">
        <v>9817</v>
      </c>
      <c r="E63" s="376">
        <v>38.049999999999997</v>
      </c>
      <c r="F63" s="376">
        <v>9495</v>
      </c>
      <c r="G63" s="376">
        <v>110</v>
      </c>
      <c r="H63" s="376">
        <v>237</v>
      </c>
      <c r="I63" s="376">
        <v>18.64</v>
      </c>
      <c r="J63" s="376">
        <v>19549</v>
      </c>
      <c r="K63" s="376">
        <v>166.69</v>
      </c>
    </row>
    <row r="64" spans="1:11" ht="37.5">
      <c r="A64" s="375">
        <v>5.2</v>
      </c>
      <c r="B64" s="376"/>
      <c r="C64" s="375" t="s">
        <v>256</v>
      </c>
      <c r="D64" s="376">
        <v>21710</v>
      </c>
      <c r="E64" s="376">
        <v>85</v>
      </c>
      <c r="F64" s="376">
        <v>32905</v>
      </c>
      <c r="G64" s="376">
        <v>530.39</v>
      </c>
      <c r="H64" s="376">
        <v>854</v>
      </c>
      <c r="I64" s="376">
        <v>64.25</v>
      </c>
      <c r="J64" s="376">
        <v>55469</v>
      </c>
      <c r="K64" s="376">
        <v>679.64</v>
      </c>
    </row>
    <row r="65" spans="1:11" ht="37.5">
      <c r="A65" s="375">
        <v>5.3</v>
      </c>
      <c r="B65" s="376"/>
      <c r="C65" s="375" t="s">
        <v>662</v>
      </c>
      <c r="D65" s="376">
        <v>110832</v>
      </c>
      <c r="E65" s="376">
        <v>361.22</v>
      </c>
      <c r="F65" s="376">
        <v>56148</v>
      </c>
      <c r="G65" s="376">
        <v>743.26</v>
      </c>
      <c r="H65" s="376">
        <v>4120</v>
      </c>
      <c r="I65" s="376">
        <v>275.89</v>
      </c>
      <c r="J65" s="376">
        <v>171100</v>
      </c>
      <c r="K65" s="376">
        <v>1380.37</v>
      </c>
    </row>
    <row r="66" spans="1:11">
      <c r="A66" s="376"/>
      <c r="B66" s="376"/>
      <c r="C66" s="376" t="s">
        <v>127</v>
      </c>
      <c r="D66" s="376">
        <v>142359</v>
      </c>
      <c r="E66" s="376">
        <v>484.27</v>
      </c>
      <c r="F66" s="376">
        <v>98548</v>
      </c>
      <c r="G66" s="376">
        <v>1383.65</v>
      </c>
      <c r="H66" s="376">
        <v>5211</v>
      </c>
      <c r="I66" s="376">
        <v>358.78</v>
      </c>
      <c r="J66" s="376">
        <v>246118</v>
      </c>
      <c r="K66" s="376">
        <v>2226.6999999999998</v>
      </c>
    </row>
    <row r="67" spans="1:11">
      <c r="A67" s="376"/>
      <c r="B67" s="376"/>
      <c r="C67" s="376" t="s">
        <v>119</v>
      </c>
      <c r="D67" s="376">
        <f>D14+D37+D57+D61+D66</f>
        <v>436795</v>
      </c>
      <c r="E67" s="376">
        <f t="shared" ref="E67:K67" si="0">E14+E37+E57+E61+E66</f>
        <v>1283.8399999999999</v>
      </c>
      <c r="F67" s="376">
        <f t="shared" si="0"/>
        <v>234868</v>
      </c>
      <c r="G67" s="376">
        <f t="shared" si="0"/>
        <v>4049.73</v>
      </c>
      <c r="H67" s="376">
        <f t="shared" si="0"/>
        <v>43441</v>
      </c>
      <c r="I67" s="376">
        <f t="shared" si="0"/>
        <v>3088.88</v>
      </c>
      <c r="J67" s="376">
        <f t="shared" si="0"/>
        <v>715104</v>
      </c>
      <c r="K67" s="376">
        <f t="shared" si="0"/>
        <v>8422.4500000000007</v>
      </c>
    </row>
  </sheetData>
  <mergeCells count="17">
    <mergeCell ref="B1:K2"/>
    <mergeCell ref="A3:K3"/>
    <mergeCell ref="A4:A6"/>
    <mergeCell ref="B4:B6"/>
    <mergeCell ref="C4:C6"/>
    <mergeCell ref="D4:E4"/>
    <mergeCell ref="F4:G4"/>
    <mergeCell ref="H4:I4"/>
    <mergeCell ref="J4:K5"/>
    <mergeCell ref="D5:E5"/>
    <mergeCell ref="B62:K62"/>
    <mergeCell ref="F5:G5"/>
    <mergeCell ref="H5:I5"/>
    <mergeCell ref="B7:K7"/>
    <mergeCell ref="B15:K15"/>
    <mergeCell ref="B38:K38"/>
    <mergeCell ref="B58:K5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6"/>
  <sheetViews>
    <sheetView workbookViewId="0">
      <selection activeCell="AD65" sqref="AD65"/>
    </sheetView>
  </sheetViews>
  <sheetFormatPr defaultRowHeight="15"/>
  <cols>
    <col min="1" max="1" width="5.42578125" style="352" bestFit="1" customWidth="1"/>
    <col min="2" max="2" width="35.85546875" style="352" customWidth="1"/>
    <col min="3" max="3" width="5.85546875" style="352" hidden="1" customWidth="1"/>
    <col min="4" max="4" width="8.140625" style="352" hidden="1" customWidth="1"/>
    <col min="5" max="5" width="8.7109375" style="352" hidden="1" customWidth="1"/>
    <col min="6" max="6" width="9.140625" style="352" hidden="1" customWidth="1"/>
    <col min="7" max="7" width="8.42578125" style="352" hidden="1" customWidth="1"/>
    <col min="8" max="11" width="8" style="352" hidden="1" customWidth="1"/>
    <col min="12" max="12" width="8.140625" style="352" hidden="1" customWidth="1"/>
    <col min="13" max="13" width="9.42578125" style="352" hidden="1" customWidth="1"/>
    <col min="14" max="14" width="7.5703125" style="352" hidden="1" customWidth="1"/>
    <col min="15" max="17" width="5.85546875" style="352" hidden="1" customWidth="1"/>
    <col min="18" max="18" width="8.7109375" style="352" hidden="1" customWidth="1"/>
    <col min="19" max="19" width="6.42578125" style="352" hidden="1" customWidth="1"/>
    <col min="20" max="20" width="10" style="352" hidden="1" customWidth="1"/>
    <col min="21" max="21" width="7.5703125" style="352" hidden="1" customWidth="1"/>
    <col min="22" max="22" width="7.42578125" style="352" hidden="1" customWidth="1"/>
    <col min="23" max="23" width="9.85546875" style="352" hidden="1" customWidth="1"/>
    <col min="24" max="24" width="9.140625" style="352" customWidth="1"/>
    <col min="25" max="25" width="9.42578125" style="352" bestFit="1" customWidth="1"/>
    <col min="26" max="26" width="14" style="352" customWidth="1"/>
    <col min="27" max="28" width="9.42578125" style="352" bestFit="1" customWidth="1"/>
    <col min="29" max="29" width="12.28515625" style="352" customWidth="1"/>
    <col min="30" max="31" width="9.42578125" style="352" bestFit="1" customWidth="1"/>
    <col min="32" max="32" width="13.140625" style="352" customWidth="1"/>
    <col min="33" max="16384" width="9.140625" style="352"/>
  </cols>
  <sheetData>
    <row r="1" spans="1:32" ht="21.75" customHeight="1">
      <c r="B1" s="529" t="s">
        <v>180</v>
      </c>
      <c r="C1" s="529"/>
      <c r="D1" s="529"/>
      <c r="E1" s="529"/>
      <c r="F1" s="529"/>
    </row>
    <row r="2" spans="1:32" ht="21.75" customHeight="1">
      <c r="A2" s="530" t="s">
        <v>663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0"/>
      <c r="R2" s="530"/>
      <c r="S2" s="530"/>
      <c r="T2" s="530"/>
      <c r="U2" s="530"/>
      <c r="V2" s="530"/>
      <c r="W2" s="530"/>
      <c r="X2" s="530"/>
      <c r="Y2" s="530"/>
      <c r="Z2" s="530"/>
      <c r="AA2" s="530"/>
      <c r="AB2" s="530"/>
      <c r="AC2" s="530"/>
      <c r="AD2" s="530"/>
      <c r="AE2" s="530"/>
      <c r="AF2" s="530"/>
    </row>
    <row r="3" spans="1:32" ht="21.75" customHeight="1">
      <c r="A3" s="530"/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  <c r="U3" s="530"/>
      <c r="V3" s="530"/>
      <c r="W3" s="530"/>
      <c r="X3" s="530"/>
      <c r="Y3" s="530"/>
      <c r="Z3" s="530"/>
      <c r="AA3" s="530"/>
      <c r="AB3" s="530"/>
      <c r="AC3" s="530"/>
      <c r="AD3" s="530"/>
      <c r="AE3" s="530"/>
      <c r="AF3" s="530"/>
    </row>
    <row r="4" spans="1:32" ht="21.75" customHeight="1">
      <c r="B4" s="531" t="s">
        <v>664</v>
      </c>
      <c r="C4" s="532"/>
      <c r="D4" s="532"/>
      <c r="E4" s="532"/>
      <c r="F4" s="532"/>
      <c r="G4" s="532"/>
      <c r="H4" s="532"/>
      <c r="I4" s="532"/>
      <c r="J4" s="532"/>
      <c r="K4" s="532"/>
      <c r="L4" s="532"/>
      <c r="M4" s="532"/>
      <c r="N4" s="532"/>
      <c r="O4" s="532"/>
      <c r="P4" s="532"/>
      <c r="Q4" s="532"/>
      <c r="R4" s="532"/>
      <c r="S4" s="532"/>
      <c r="T4" s="532"/>
      <c r="U4" s="532"/>
      <c r="V4" s="532"/>
      <c r="W4" s="533"/>
    </row>
    <row r="5" spans="1:32" ht="21.75" customHeight="1">
      <c r="A5" s="534" t="s">
        <v>665</v>
      </c>
      <c r="B5" s="534" t="s">
        <v>666</v>
      </c>
      <c r="C5" s="534" t="s">
        <v>667</v>
      </c>
      <c r="D5" s="534"/>
      <c r="E5" s="534"/>
      <c r="F5" s="534"/>
      <c r="G5" s="534"/>
      <c r="H5" s="534"/>
      <c r="I5" s="534" t="s">
        <v>668</v>
      </c>
      <c r="J5" s="534"/>
      <c r="K5" s="534"/>
      <c r="L5" s="534"/>
      <c r="M5" s="534"/>
      <c r="N5" s="534"/>
      <c r="O5" s="534" t="s">
        <v>669</v>
      </c>
      <c r="P5" s="534"/>
      <c r="Q5" s="534"/>
      <c r="R5" s="534"/>
      <c r="S5" s="534"/>
      <c r="T5" s="534"/>
      <c r="U5" s="534"/>
      <c r="V5" s="534"/>
      <c r="W5" s="535"/>
      <c r="X5" s="534" t="s">
        <v>61</v>
      </c>
      <c r="Y5" s="534"/>
      <c r="Z5" s="534"/>
      <c r="AA5" s="534"/>
      <c r="AB5" s="534"/>
      <c r="AC5" s="534"/>
      <c r="AD5" s="534"/>
      <c r="AE5" s="534"/>
      <c r="AF5" s="534"/>
    </row>
    <row r="6" spans="1:32" ht="21.75" customHeight="1">
      <c r="A6" s="534"/>
      <c r="B6" s="534"/>
      <c r="C6" s="527" t="s">
        <v>670</v>
      </c>
      <c r="D6" s="527"/>
      <c r="E6" s="527" t="s">
        <v>671</v>
      </c>
      <c r="F6" s="527"/>
      <c r="G6" s="527" t="s">
        <v>672</v>
      </c>
      <c r="H6" s="527"/>
      <c r="I6" s="527" t="s">
        <v>670</v>
      </c>
      <c r="J6" s="527"/>
      <c r="K6" s="527" t="s">
        <v>671</v>
      </c>
      <c r="L6" s="527"/>
      <c r="M6" s="527" t="s">
        <v>672</v>
      </c>
      <c r="N6" s="527"/>
      <c r="O6" s="527" t="s">
        <v>670</v>
      </c>
      <c r="P6" s="527"/>
      <c r="Q6" s="527"/>
      <c r="R6" s="527" t="s">
        <v>671</v>
      </c>
      <c r="S6" s="527"/>
      <c r="T6" s="527"/>
      <c r="U6" s="527" t="s">
        <v>672</v>
      </c>
      <c r="V6" s="527"/>
      <c r="W6" s="528"/>
      <c r="X6" s="527" t="s">
        <v>670</v>
      </c>
      <c r="Y6" s="527"/>
      <c r="Z6" s="527"/>
      <c r="AA6" s="527" t="s">
        <v>671</v>
      </c>
      <c r="AB6" s="527"/>
      <c r="AC6" s="527"/>
      <c r="AD6" s="527" t="s">
        <v>672</v>
      </c>
      <c r="AE6" s="527"/>
      <c r="AF6" s="527"/>
    </row>
    <row r="7" spans="1:32" ht="21.75" customHeight="1">
      <c r="A7" s="534"/>
      <c r="B7" s="534"/>
      <c r="C7" s="377" t="s">
        <v>673</v>
      </c>
      <c r="D7" s="377" t="s">
        <v>674</v>
      </c>
      <c r="E7" s="377" t="s">
        <v>673</v>
      </c>
      <c r="F7" s="377" t="s">
        <v>674</v>
      </c>
      <c r="G7" s="377" t="s">
        <v>673</v>
      </c>
      <c r="H7" s="377" t="s">
        <v>674</v>
      </c>
      <c r="I7" s="377" t="s">
        <v>673</v>
      </c>
      <c r="J7" s="377" t="s">
        <v>674</v>
      </c>
      <c r="K7" s="377" t="s">
        <v>673</v>
      </c>
      <c r="L7" s="377" t="s">
        <v>674</v>
      </c>
      <c r="M7" s="377" t="s">
        <v>673</v>
      </c>
      <c r="N7" s="377" t="s">
        <v>674</v>
      </c>
      <c r="O7" s="377" t="s">
        <v>667</v>
      </c>
      <c r="P7" s="377" t="s">
        <v>668</v>
      </c>
      <c r="Q7" s="377" t="s">
        <v>675</v>
      </c>
      <c r="R7" s="377" t="s">
        <v>667</v>
      </c>
      <c r="S7" s="377" t="s">
        <v>668</v>
      </c>
      <c r="T7" s="377" t="s">
        <v>675</v>
      </c>
      <c r="U7" s="377" t="s">
        <v>667</v>
      </c>
      <c r="V7" s="377" t="s">
        <v>668</v>
      </c>
      <c r="W7" s="378" t="s">
        <v>675</v>
      </c>
      <c r="X7" s="377" t="s">
        <v>667</v>
      </c>
      <c r="Y7" s="377" t="s">
        <v>668</v>
      </c>
      <c r="Z7" s="377" t="s">
        <v>676</v>
      </c>
      <c r="AA7" s="377" t="s">
        <v>667</v>
      </c>
      <c r="AB7" s="377" t="s">
        <v>668</v>
      </c>
      <c r="AC7" s="377" t="s">
        <v>676</v>
      </c>
      <c r="AD7" s="377" t="s">
        <v>667</v>
      </c>
      <c r="AE7" s="377" t="s">
        <v>668</v>
      </c>
      <c r="AF7" s="377" t="s">
        <v>676</v>
      </c>
    </row>
    <row r="8" spans="1:32" ht="21.75" customHeight="1">
      <c r="A8" s="379">
        <v>1</v>
      </c>
      <c r="B8" s="94" t="s">
        <v>14</v>
      </c>
      <c r="C8" s="380">
        <v>9</v>
      </c>
      <c r="D8" s="381"/>
      <c r="E8" s="381">
        <v>187.83</v>
      </c>
      <c r="F8" s="381"/>
      <c r="G8" s="381">
        <v>187.83</v>
      </c>
      <c r="H8" s="381"/>
      <c r="I8" s="381">
        <v>5</v>
      </c>
      <c r="J8" s="381"/>
      <c r="K8" s="381">
        <v>132.44</v>
      </c>
      <c r="L8" s="382"/>
      <c r="M8" s="381">
        <v>132.44</v>
      </c>
      <c r="N8" s="382"/>
      <c r="O8" s="383"/>
      <c r="P8" s="383"/>
      <c r="Q8" s="383">
        <v>84</v>
      </c>
      <c r="R8" s="383"/>
      <c r="S8" s="384"/>
      <c r="T8" s="383">
        <v>2494.41</v>
      </c>
      <c r="U8" s="383"/>
      <c r="V8" s="384"/>
      <c r="W8" s="385">
        <v>2494.41</v>
      </c>
      <c r="X8" s="379">
        <f>C8+D8</f>
        <v>9</v>
      </c>
      <c r="Y8" s="379">
        <f>I8+J8</f>
        <v>5</v>
      </c>
      <c r="Z8" s="379">
        <f>Q8</f>
        <v>84</v>
      </c>
      <c r="AA8" s="379">
        <f>E8+F8</f>
        <v>187.83</v>
      </c>
      <c r="AB8" s="386">
        <f>K8+L8</f>
        <v>132.44</v>
      </c>
      <c r="AC8" s="379">
        <f>T8</f>
        <v>2494.41</v>
      </c>
      <c r="AD8" s="379">
        <f>G8+H8</f>
        <v>187.83</v>
      </c>
      <c r="AE8" s="386">
        <f>M8+N8</f>
        <v>132.44</v>
      </c>
      <c r="AF8" s="379">
        <f>W8</f>
        <v>2494.41</v>
      </c>
    </row>
    <row r="9" spans="1:32" ht="21.75" customHeight="1">
      <c r="A9" s="379">
        <v>2</v>
      </c>
      <c r="B9" s="94" t="s">
        <v>15</v>
      </c>
      <c r="C9" s="387">
        <v>2</v>
      </c>
      <c r="D9" s="387">
        <v>0</v>
      </c>
      <c r="E9" s="387">
        <v>55</v>
      </c>
      <c r="F9" s="388">
        <v>0</v>
      </c>
      <c r="G9" s="388">
        <v>54</v>
      </c>
      <c r="H9" s="388">
        <v>0</v>
      </c>
      <c r="I9" s="388">
        <v>4</v>
      </c>
      <c r="J9" s="388">
        <v>0</v>
      </c>
      <c r="K9" s="388">
        <v>64.099999999999994</v>
      </c>
      <c r="L9" s="389">
        <v>0</v>
      </c>
      <c r="M9" s="388">
        <v>44.6</v>
      </c>
      <c r="N9" s="389">
        <v>0</v>
      </c>
      <c r="O9" s="390">
        <v>0</v>
      </c>
      <c r="P9" s="390">
        <v>0</v>
      </c>
      <c r="Q9" s="390">
        <v>34</v>
      </c>
      <c r="R9" s="390"/>
      <c r="S9" s="391"/>
      <c r="T9" s="390">
        <v>801.15</v>
      </c>
      <c r="U9" s="390"/>
      <c r="V9" s="391"/>
      <c r="W9" s="390">
        <v>724.88</v>
      </c>
      <c r="X9" s="379">
        <f t="shared" ref="X9:X54" si="0">C9+D9</f>
        <v>2</v>
      </c>
      <c r="Y9" s="379">
        <f t="shared" ref="Y9:Y54" si="1">I9+J9</f>
        <v>4</v>
      </c>
      <c r="Z9" s="379">
        <f t="shared" ref="Z9:Z54" si="2">Q9</f>
        <v>34</v>
      </c>
      <c r="AA9" s="379">
        <f t="shared" ref="AA9:AA54" si="3">E9+F9</f>
        <v>55</v>
      </c>
      <c r="AB9" s="386">
        <f t="shared" ref="AB9:AB54" si="4">K9+L9</f>
        <v>64.099999999999994</v>
      </c>
      <c r="AC9" s="379">
        <f t="shared" ref="AC9:AC54" si="5">T9</f>
        <v>801.15</v>
      </c>
      <c r="AD9" s="379">
        <f t="shared" ref="AD9:AD54" si="6">G9+H9</f>
        <v>54</v>
      </c>
      <c r="AE9" s="386">
        <f t="shared" ref="AE9:AE54" si="7">M9+N9</f>
        <v>44.6</v>
      </c>
      <c r="AF9" s="379">
        <f t="shared" ref="AF9:AF54" si="8">W9</f>
        <v>724.88</v>
      </c>
    </row>
    <row r="10" spans="1:32" ht="21.75" customHeight="1">
      <c r="A10" s="379">
        <v>3</v>
      </c>
      <c r="B10" s="94" t="s">
        <v>16</v>
      </c>
      <c r="C10" s="392">
        <v>14</v>
      </c>
      <c r="D10" s="392">
        <v>1</v>
      </c>
      <c r="E10" s="393">
        <v>352.75</v>
      </c>
      <c r="F10" s="393">
        <v>24.9</v>
      </c>
      <c r="G10" s="393">
        <v>339.33587119999999</v>
      </c>
      <c r="H10" s="393">
        <v>24.158000000000001</v>
      </c>
      <c r="I10" s="392">
        <v>2</v>
      </c>
      <c r="J10" s="392">
        <v>0</v>
      </c>
      <c r="K10" s="393">
        <v>36</v>
      </c>
      <c r="L10" s="393">
        <v>0</v>
      </c>
      <c r="M10" s="393">
        <v>36</v>
      </c>
      <c r="N10" s="393">
        <v>0</v>
      </c>
      <c r="O10" s="392">
        <v>1</v>
      </c>
      <c r="P10" s="392">
        <v>0</v>
      </c>
      <c r="Q10" s="392">
        <v>36</v>
      </c>
      <c r="R10" s="393">
        <v>24.9</v>
      </c>
      <c r="S10" s="393">
        <v>0</v>
      </c>
      <c r="T10" s="393">
        <v>1059.8800000000001</v>
      </c>
      <c r="U10" s="393">
        <v>24.158000000000001</v>
      </c>
      <c r="V10" s="393">
        <v>0</v>
      </c>
      <c r="W10" s="393">
        <v>921.90542979999998</v>
      </c>
      <c r="X10" s="379">
        <f t="shared" si="0"/>
        <v>15</v>
      </c>
      <c r="Y10" s="379">
        <f t="shared" si="1"/>
        <v>2</v>
      </c>
      <c r="Z10" s="379">
        <f t="shared" si="2"/>
        <v>36</v>
      </c>
      <c r="AA10" s="379">
        <f t="shared" si="3"/>
        <v>377.65</v>
      </c>
      <c r="AB10" s="386">
        <f t="shared" si="4"/>
        <v>36</v>
      </c>
      <c r="AC10" s="379">
        <f t="shared" si="5"/>
        <v>1059.8800000000001</v>
      </c>
      <c r="AD10" s="379">
        <f t="shared" si="6"/>
        <v>363.4938712</v>
      </c>
      <c r="AE10" s="386">
        <f t="shared" si="7"/>
        <v>36</v>
      </c>
      <c r="AF10" s="379">
        <f t="shared" si="8"/>
        <v>921.90542979999998</v>
      </c>
    </row>
    <row r="11" spans="1:32" ht="21.75" customHeight="1">
      <c r="A11" s="379">
        <v>4</v>
      </c>
      <c r="B11" s="94" t="s">
        <v>17</v>
      </c>
      <c r="C11" s="394">
        <v>1</v>
      </c>
      <c r="D11" s="394">
        <v>0</v>
      </c>
      <c r="E11" s="395">
        <v>14</v>
      </c>
      <c r="F11" s="396">
        <v>0</v>
      </c>
      <c r="G11" s="396">
        <v>14</v>
      </c>
      <c r="H11" s="396">
        <v>0</v>
      </c>
      <c r="I11" s="397">
        <v>0</v>
      </c>
      <c r="J11" s="397">
        <v>0</v>
      </c>
      <c r="K11" s="396">
        <v>0</v>
      </c>
      <c r="L11" s="396">
        <v>0</v>
      </c>
      <c r="M11" s="396">
        <v>0</v>
      </c>
      <c r="N11" s="396">
        <v>0</v>
      </c>
      <c r="O11" s="398">
        <v>0</v>
      </c>
      <c r="P11" s="398">
        <v>0</v>
      </c>
      <c r="Q11" s="398">
        <v>2</v>
      </c>
      <c r="R11" s="398">
        <v>0</v>
      </c>
      <c r="S11" s="399">
        <v>0</v>
      </c>
      <c r="T11" s="398">
        <v>59</v>
      </c>
      <c r="U11" s="398">
        <v>0</v>
      </c>
      <c r="V11" s="399">
        <v>0</v>
      </c>
      <c r="W11" s="398">
        <v>57</v>
      </c>
      <c r="X11" s="379">
        <f t="shared" si="0"/>
        <v>1</v>
      </c>
      <c r="Y11" s="379">
        <f t="shared" si="1"/>
        <v>0</v>
      </c>
      <c r="Z11" s="379">
        <f t="shared" si="2"/>
        <v>2</v>
      </c>
      <c r="AA11" s="379">
        <f t="shared" si="3"/>
        <v>14</v>
      </c>
      <c r="AB11" s="386">
        <f t="shared" si="4"/>
        <v>0</v>
      </c>
      <c r="AC11" s="379">
        <f t="shared" si="5"/>
        <v>59</v>
      </c>
      <c r="AD11" s="379">
        <f t="shared" si="6"/>
        <v>14</v>
      </c>
      <c r="AE11" s="386">
        <f t="shared" si="7"/>
        <v>0</v>
      </c>
      <c r="AF11" s="379">
        <f t="shared" si="8"/>
        <v>57</v>
      </c>
    </row>
    <row r="12" spans="1:32" ht="21.75" customHeight="1">
      <c r="A12" s="379">
        <v>5</v>
      </c>
      <c r="B12" s="94" t="s">
        <v>18</v>
      </c>
      <c r="C12" s="387">
        <v>17</v>
      </c>
      <c r="D12" s="387">
        <v>8</v>
      </c>
      <c r="E12" s="400">
        <v>323</v>
      </c>
      <c r="F12" s="389">
        <v>163</v>
      </c>
      <c r="G12" s="389">
        <v>68</v>
      </c>
      <c r="H12" s="389">
        <v>71</v>
      </c>
      <c r="I12" s="388">
        <v>3</v>
      </c>
      <c r="J12" s="388">
        <v>2</v>
      </c>
      <c r="K12" s="389">
        <v>56</v>
      </c>
      <c r="L12" s="389">
        <v>43</v>
      </c>
      <c r="M12" s="389">
        <v>26</v>
      </c>
      <c r="N12" s="389">
        <v>19</v>
      </c>
      <c r="O12" s="390">
        <v>8</v>
      </c>
      <c r="P12" s="390">
        <v>2</v>
      </c>
      <c r="Q12" s="390">
        <v>80</v>
      </c>
      <c r="R12" s="390">
        <v>163</v>
      </c>
      <c r="S12" s="391">
        <v>43</v>
      </c>
      <c r="T12" s="390">
        <v>1645</v>
      </c>
      <c r="U12" s="390">
        <v>71</v>
      </c>
      <c r="V12" s="391">
        <v>19</v>
      </c>
      <c r="W12" s="390">
        <v>761</v>
      </c>
      <c r="X12" s="379">
        <f t="shared" si="0"/>
        <v>25</v>
      </c>
      <c r="Y12" s="379">
        <f t="shared" si="1"/>
        <v>5</v>
      </c>
      <c r="Z12" s="379">
        <f t="shared" si="2"/>
        <v>80</v>
      </c>
      <c r="AA12" s="379">
        <f t="shared" si="3"/>
        <v>486</v>
      </c>
      <c r="AB12" s="386">
        <f t="shared" si="4"/>
        <v>99</v>
      </c>
      <c r="AC12" s="379">
        <f t="shared" si="5"/>
        <v>1645</v>
      </c>
      <c r="AD12" s="379">
        <f t="shared" si="6"/>
        <v>139</v>
      </c>
      <c r="AE12" s="386">
        <f t="shared" si="7"/>
        <v>45</v>
      </c>
      <c r="AF12" s="379">
        <f t="shared" si="8"/>
        <v>761</v>
      </c>
    </row>
    <row r="13" spans="1:32" ht="21.75" customHeight="1">
      <c r="A13" s="379">
        <v>6</v>
      </c>
      <c r="B13" s="94" t="s">
        <v>19</v>
      </c>
      <c r="C13" s="387">
        <v>29</v>
      </c>
      <c r="D13" s="387">
        <v>3</v>
      </c>
      <c r="E13" s="400">
        <v>645</v>
      </c>
      <c r="F13" s="389">
        <v>50</v>
      </c>
      <c r="G13" s="389">
        <v>494.25</v>
      </c>
      <c r="H13" s="389">
        <v>45</v>
      </c>
      <c r="I13" s="388">
        <v>8</v>
      </c>
      <c r="J13" s="388">
        <v>0</v>
      </c>
      <c r="K13" s="389">
        <v>135</v>
      </c>
      <c r="L13" s="389">
        <v>0</v>
      </c>
      <c r="M13" s="389">
        <v>132</v>
      </c>
      <c r="N13" s="389">
        <v>0</v>
      </c>
      <c r="O13" s="390">
        <v>2</v>
      </c>
      <c r="P13" s="390">
        <v>0</v>
      </c>
      <c r="Q13" s="390">
        <v>95</v>
      </c>
      <c r="R13" s="390">
        <v>40</v>
      </c>
      <c r="S13" s="391">
        <v>0</v>
      </c>
      <c r="T13" s="390">
        <v>1922</v>
      </c>
      <c r="U13" s="390">
        <v>35</v>
      </c>
      <c r="V13" s="391">
        <v>0</v>
      </c>
      <c r="W13" s="390">
        <v>1346</v>
      </c>
      <c r="X13" s="379">
        <f t="shared" si="0"/>
        <v>32</v>
      </c>
      <c r="Y13" s="379">
        <f t="shared" si="1"/>
        <v>8</v>
      </c>
      <c r="Z13" s="379">
        <f t="shared" si="2"/>
        <v>95</v>
      </c>
      <c r="AA13" s="379">
        <f t="shared" si="3"/>
        <v>695</v>
      </c>
      <c r="AB13" s="386">
        <f t="shared" si="4"/>
        <v>135</v>
      </c>
      <c r="AC13" s="379">
        <f t="shared" si="5"/>
        <v>1922</v>
      </c>
      <c r="AD13" s="379">
        <f t="shared" si="6"/>
        <v>539.25</v>
      </c>
      <c r="AE13" s="386">
        <f t="shared" si="7"/>
        <v>132</v>
      </c>
      <c r="AF13" s="379">
        <f t="shared" si="8"/>
        <v>1346</v>
      </c>
    </row>
    <row r="14" spans="1:32" ht="21.75" customHeight="1">
      <c r="A14" s="379">
        <v>7</v>
      </c>
      <c r="B14" s="94" t="s">
        <v>20</v>
      </c>
      <c r="C14" s="387">
        <v>27</v>
      </c>
      <c r="D14">
        <v>7</v>
      </c>
      <c r="E14" s="387">
        <v>697.16</v>
      </c>
      <c r="F14" s="389">
        <v>88.9</v>
      </c>
      <c r="G14" s="389">
        <v>557.88</v>
      </c>
      <c r="H14" s="389">
        <v>66.39</v>
      </c>
      <c r="I14" s="388">
        <v>1</v>
      </c>
      <c r="J14" s="388">
        <v>1</v>
      </c>
      <c r="K14" s="389">
        <v>28</v>
      </c>
      <c r="L14" s="389">
        <v>15.5</v>
      </c>
      <c r="M14" s="389">
        <v>28</v>
      </c>
      <c r="N14" s="389">
        <v>15.5</v>
      </c>
      <c r="O14" s="390">
        <v>7</v>
      </c>
      <c r="P14" s="390">
        <v>1</v>
      </c>
      <c r="Q14" s="390">
        <v>124</v>
      </c>
      <c r="R14" s="389">
        <v>88.9</v>
      </c>
      <c r="S14" s="389">
        <v>15.5</v>
      </c>
      <c r="T14" s="390">
        <v>2773.3</v>
      </c>
      <c r="U14" s="389">
        <v>66.39</v>
      </c>
      <c r="V14" s="389">
        <v>15.5</v>
      </c>
      <c r="W14" s="390">
        <v>1957.64</v>
      </c>
      <c r="X14" s="379">
        <f t="shared" si="0"/>
        <v>34</v>
      </c>
      <c r="Y14" s="379">
        <f t="shared" si="1"/>
        <v>2</v>
      </c>
      <c r="Z14" s="379">
        <f t="shared" si="2"/>
        <v>124</v>
      </c>
      <c r="AA14" s="379">
        <f t="shared" si="3"/>
        <v>786.06</v>
      </c>
      <c r="AB14" s="386">
        <f t="shared" si="4"/>
        <v>43.5</v>
      </c>
      <c r="AC14" s="379">
        <f t="shared" si="5"/>
        <v>2773.3</v>
      </c>
      <c r="AD14" s="379">
        <f t="shared" si="6"/>
        <v>624.27</v>
      </c>
      <c r="AE14" s="386">
        <f t="shared" si="7"/>
        <v>43.5</v>
      </c>
      <c r="AF14" s="379">
        <f t="shared" si="8"/>
        <v>1957.64</v>
      </c>
    </row>
    <row r="15" spans="1:32" ht="21.75" customHeight="1">
      <c r="A15" s="379">
        <v>8</v>
      </c>
      <c r="B15" s="91" t="s">
        <v>24</v>
      </c>
      <c r="C15" s="381"/>
      <c r="D15" s="381"/>
      <c r="E15" s="381"/>
      <c r="F15" s="381"/>
      <c r="G15" s="381"/>
      <c r="H15" s="381"/>
      <c r="I15" s="381"/>
      <c r="J15" s="381"/>
      <c r="K15" s="381"/>
      <c r="L15" s="382"/>
      <c r="M15" s="381"/>
      <c r="N15" s="382"/>
      <c r="O15" s="383"/>
      <c r="P15" s="383"/>
      <c r="Q15" s="383">
        <v>2</v>
      </c>
      <c r="R15" s="383"/>
      <c r="S15" s="384"/>
      <c r="T15" s="383">
        <v>35</v>
      </c>
      <c r="U15" s="383"/>
      <c r="V15" s="384"/>
      <c r="W15" s="385">
        <v>35</v>
      </c>
      <c r="X15" s="379">
        <f t="shared" si="0"/>
        <v>0</v>
      </c>
      <c r="Y15" s="379">
        <f t="shared" si="1"/>
        <v>0</v>
      </c>
      <c r="Z15" s="379">
        <f t="shared" si="2"/>
        <v>2</v>
      </c>
      <c r="AA15" s="379">
        <f t="shared" si="3"/>
        <v>0</v>
      </c>
      <c r="AB15" s="386">
        <f t="shared" si="4"/>
        <v>0</v>
      </c>
      <c r="AC15" s="379">
        <f t="shared" si="5"/>
        <v>35</v>
      </c>
      <c r="AD15" s="379">
        <f t="shared" si="6"/>
        <v>0</v>
      </c>
      <c r="AE15" s="386">
        <f t="shared" si="7"/>
        <v>0</v>
      </c>
      <c r="AF15" s="379">
        <f t="shared" si="8"/>
        <v>35</v>
      </c>
    </row>
    <row r="16" spans="1:32" ht="21.75" customHeight="1">
      <c r="A16" s="379">
        <v>9</v>
      </c>
      <c r="B16" s="91" t="s">
        <v>25</v>
      </c>
      <c r="C16" s="380">
        <v>2</v>
      </c>
      <c r="D16" s="380"/>
      <c r="E16" s="380">
        <v>22</v>
      </c>
      <c r="F16" s="380"/>
      <c r="G16" s="380">
        <v>22</v>
      </c>
      <c r="H16" s="380"/>
      <c r="I16" s="380">
        <v>1</v>
      </c>
      <c r="J16" s="380"/>
      <c r="K16" s="380">
        <v>10</v>
      </c>
      <c r="L16" s="380"/>
      <c r="M16" s="380">
        <v>10</v>
      </c>
      <c r="N16" s="380"/>
      <c r="O16" s="380"/>
      <c r="P16" s="380"/>
      <c r="Q16" s="380">
        <v>6</v>
      </c>
      <c r="R16" s="380"/>
      <c r="S16" s="380"/>
      <c r="T16" s="380">
        <v>79</v>
      </c>
      <c r="U16" s="380"/>
      <c r="V16" s="380"/>
      <c r="W16" s="401">
        <v>79</v>
      </c>
      <c r="X16" s="379">
        <f t="shared" si="0"/>
        <v>2</v>
      </c>
      <c r="Y16" s="379">
        <f t="shared" si="1"/>
        <v>1</v>
      </c>
      <c r="Z16" s="379">
        <f t="shared" si="2"/>
        <v>6</v>
      </c>
      <c r="AA16" s="379">
        <f t="shared" si="3"/>
        <v>22</v>
      </c>
      <c r="AB16" s="386">
        <f t="shared" si="4"/>
        <v>10</v>
      </c>
      <c r="AC16" s="379">
        <f t="shared" si="5"/>
        <v>79</v>
      </c>
      <c r="AD16" s="379">
        <f t="shared" si="6"/>
        <v>22</v>
      </c>
      <c r="AE16" s="386">
        <f t="shared" si="7"/>
        <v>10</v>
      </c>
      <c r="AF16" s="379">
        <f t="shared" si="8"/>
        <v>79</v>
      </c>
    </row>
    <row r="17" spans="1:32" ht="21.75" customHeight="1">
      <c r="A17" s="379">
        <v>10</v>
      </c>
      <c r="B17" s="91" t="s">
        <v>26</v>
      </c>
      <c r="C17" s="387">
        <v>0</v>
      </c>
      <c r="D17" s="387">
        <v>0</v>
      </c>
      <c r="E17" s="400">
        <v>0</v>
      </c>
      <c r="F17" s="389">
        <v>0</v>
      </c>
      <c r="G17" s="389">
        <v>0</v>
      </c>
      <c r="H17" s="389">
        <v>0</v>
      </c>
      <c r="I17" s="388">
        <v>0</v>
      </c>
      <c r="J17" s="388">
        <v>0</v>
      </c>
      <c r="K17" s="389">
        <v>0</v>
      </c>
      <c r="L17" s="389">
        <v>0</v>
      </c>
      <c r="M17" s="389">
        <v>0</v>
      </c>
      <c r="N17" s="389">
        <v>0</v>
      </c>
      <c r="O17" s="390">
        <v>0</v>
      </c>
      <c r="P17" s="390">
        <v>0</v>
      </c>
      <c r="Q17" s="390">
        <v>9</v>
      </c>
      <c r="R17" s="390">
        <v>0</v>
      </c>
      <c r="S17" s="391">
        <v>0</v>
      </c>
      <c r="T17" s="390">
        <v>327</v>
      </c>
      <c r="U17" s="390">
        <v>0</v>
      </c>
      <c r="V17" s="391">
        <v>0</v>
      </c>
      <c r="W17" s="390">
        <v>140.6</v>
      </c>
      <c r="X17" s="379">
        <f t="shared" si="0"/>
        <v>0</v>
      </c>
      <c r="Y17" s="379">
        <f t="shared" si="1"/>
        <v>0</v>
      </c>
      <c r="Z17" s="379">
        <f t="shared" si="2"/>
        <v>9</v>
      </c>
      <c r="AA17" s="379">
        <f t="shared" si="3"/>
        <v>0</v>
      </c>
      <c r="AB17" s="386">
        <f t="shared" si="4"/>
        <v>0</v>
      </c>
      <c r="AC17" s="379">
        <f t="shared" si="5"/>
        <v>327</v>
      </c>
      <c r="AD17" s="379">
        <f t="shared" si="6"/>
        <v>0</v>
      </c>
      <c r="AE17" s="386">
        <f t="shared" si="7"/>
        <v>0</v>
      </c>
      <c r="AF17" s="379">
        <f t="shared" si="8"/>
        <v>140.6</v>
      </c>
    </row>
    <row r="18" spans="1:32" ht="21.75" customHeight="1">
      <c r="A18" s="379">
        <v>11</v>
      </c>
      <c r="B18" s="91" t="s">
        <v>27</v>
      </c>
      <c r="C18" s="387">
        <v>8</v>
      </c>
      <c r="D18" s="387">
        <v>33</v>
      </c>
      <c r="E18" s="400">
        <v>10</v>
      </c>
      <c r="F18" s="389">
        <v>173.22</v>
      </c>
      <c r="G18" s="389">
        <v>7</v>
      </c>
      <c r="H18" s="389">
        <v>29.56</v>
      </c>
      <c r="I18" s="293">
        <v>2</v>
      </c>
      <c r="J18" s="293">
        <v>1</v>
      </c>
      <c r="K18" s="388">
        <v>3</v>
      </c>
      <c r="L18" s="388">
        <v>40</v>
      </c>
      <c r="M18" s="389">
        <v>3</v>
      </c>
      <c r="N18" s="389">
        <v>37</v>
      </c>
      <c r="O18" s="390">
        <v>4</v>
      </c>
      <c r="P18" s="390">
        <v>0</v>
      </c>
      <c r="Q18" s="390">
        <v>28</v>
      </c>
      <c r="R18" s="390">
        <v>102.22</v>
      </c>
      <c r="S18" s="293">
        <v>0</v>
      </c>
      <c r="T18" s="402">
        <v>614.65</v>
      </c>
      <c r="U18" s="390">
        <v>8.01</v>
      </c>
      <c r="V18" s="391">
        <v>0</v>
      </c>
      <c r="W18" s="390">
        <v>226.01</v>
      </c>
      <c r="X18" s="379">
        <f t="shared" si="0"/>
        <v>41</v>
      </c>
      <c r="Y18" s="379">
        <f t="shared" si="1"/>
        <v>3</v>
      </c>
      <c r="Z18" s="379">
        <f t="shared" si="2"/>
        <v>28</v>
      </c>
      <c r="AA18" s="379">
        <f t="shared" si="3"/>
        <v>183.22</v>
      </c>
      <c r="AB18" s="386">
        <f t="shared" si="4"/>
        <v>43</v>
      </c>
      <c r="AC18" s="379">
        <f t="shared" si="5"/>
        <v>614.65</v>
      </c>
      <c r="AD18" s="379">
        <f t="shared" si="6"/>
        <v>36.56</v>
      </c>
      <c r="AE18" s="386">
        <f t="shared" si="7"/>
        <v>40</v>
      </c>
      <c r="AF18" s="379">
        <f t="shared" si="8"/>
        <v>226.01</v>
      </c>
    </row>
    <row r="19" spans="1:32" ht="21.75" customHeight="1">
      <c r="A19" s="379">
        <v>12</v>
      </c>
      <c r="B19" s="91" t="s">
        <v>28</v>
      </c>
      <c r="C19" s="381"/>
      <c r="D19" s="381"/>
      <c r="E19" s="381"/>
      <c r="F19" s="381"/>
      <c r="G19" s="381"/>
      <c r="H19" s="381"/>
      <c r="I19" s="381"/>
      <c r="J19" s="381"/>
      <c r="K19" s="381"/>
      <c r="L19" s="382"/>
      <c r="M19" s="381"/>
      <c r="N19" s="382"/>
      <c r="O19" s="383"/>
      <c r="P19" s="383"/>
      <c r="Q19" s="383">
        <v>1</v>
      </c>
      <c r="R19" s="383"/>
      <c r="S19" s="384"/>
      <c r="T19" s="383">
        <v>1</v>
      </c>
      <c r="U19" s="383"/>
      <c r="V19" s="384"/>
      <c r="W19" s="385">
        <v>10</v>
      </c>
      <c r="X19" s="379">
        <f t="shared" si="0"/>
        <v>0</v>
      </c>
      <c r="Y19" s="379">
        <f t="shared" si="1"/>
        <v>0</v>
      </c>
      <c r="Z19" s="379">
        <f t="shared" si="2"/>
        <v>1</v>
      </c>
      <c r="AA19" s="379">
        <f t="shared" si="3"/>
        <v>0</v>
      </c>
      <c r="AB19" s="386">
        <f t="shared" si="4"/>
        <v>0</v>
      </c>
      <c r="AC19" s="379">
        <f t="shared" si="5"/>
        <v>1</v>
      </c>
      <c r="AD19" s="379">
        <f t="shared" si="6"/>
        <v>0</v>
      </c>
      <c r="AE19" s="386">
        <f t="shared" si="7"/>
        <v>0</v>
      </c>
      <c r="AF19" s="379">
        <f t="shared" si="8"/>
        <v>10</v>
      </c>
    </row>
    <row r="20" spans="1:32" ht="21.75" customHeight="1">
      <c r="A20" s="379">
        <v>13</v>
      </c>
      <c r="B20" s="91" t="s">
        <v>29</v>
      </c>
      <c r="C20" s="387">
        <v>3</v>
      </c>
      <c r="D20" s="387">
        <v>1</v>
      </c>
      <c r="E20" s="387">
        <v>43.9</v>
      </c>
      <c r="F20" s="388">
        <v>95.5</v>
      </c>
      <c r="G20" s="388">
        <v>35.700000000000003</v>
      </c>
      <c r="H20" s="388">
        <v>92.6</v>
      </c>
      <c r="I20" s="388">
        <v>2</v>
      </c>
      <c r="J20" s="388">
        <v>2</v>
      </c>
      <c r="K20" s="388">
        <v>98</v>
      </c>
      <c r="L20" s="389">
        <v>51.6</v>
      </c>
      <c r="M20" s="388">
        <v>96</v>
      </c>
      <c r="N20" s="389">
        <v>46</v>
      </c>
      <c r="O20" s="390">
        <v>1</v>
      </c>
      <c r="P20" s="390">
        <v>2</v>
      </c>
      <c r="Q20" s="390">
        <v>1</v>
      </c>
      <c r="R20" s="390">
        <v>93.5</v>
      </c>
      <c r="S20" s="391">
        <v>52</v>
      </c>
      <c r="T20" s="390">
        <v>18</v>
      </c>
      <c r="U20" s="390">
        <v>92.6</v>
      </c>
      <c r="V20" s="391">
        <v>46</v>
      </c>
      <c r="W20" s="390">
        <v>12</v>
      </c>
      <c r="X20" s="379">
        <f t="shared" si="0"/>
        <v>4</v>
      </c>
      <c r="Y20" s="379">
        <f t="shared" si="1"/>
        <v>4</v>
      </c>
      <c r="Z20" s="379">
        <f t="shared" si="2"/>
        <v>1</v>
      </c>
      <c r="AA20" s="379">
        <f t="shared" si="3"/>
        <v>139.4</v>
      </c>
      <c r="AB20" s="386">
        <f t="shared" si="4"/>
        <v>149.6</v>
      </c>
      <c r="AC20" s="379">
        <f t="shared" si="5"/>
        <v>18</v>
      </c>
      <c r="AD20" s="379">
        <f t="shared" si="6"/>
        <v>128.30000000000001</v>
      </c>
      <c r="AE20" s="386">
        <f t="shared" si="7"/>
        <v>142</v>
      </c>
      <c r="AF20" s="379">
        <f t="shared" si="8"/>
        <v>12</v>
      </c>
    </row>
    <row r="21" spans="1:32" ht="21.75" customHeight="1">
      <c r="A21" s="379">
        <v>14</v>
      </c>
      <c r="B21" s="91" t="s">
        <v>30</v>
      </c>
      <c r="C21" s="387">
        <v>0</v>
      </c>
      <c r="D21" s="387">
        <v>0</v>
      </c>
      <c r="E21" s="387">
        <v>0</v>
      </c>
      <c r="F21" s="388">
        <v>0</v>
      </c>
      <c r="G21" s="388">
        <v>0</v>
      </c>
      <c r="H21" s="388">
        <v>0</v>
      </c>
      <c r="I21" s="388">
        <v>1</v>
      </c>
      <c r="J21" s="388"/>
      <c r="K21" s="388">
        <v>10.4</v>
      </c>
      <c r="L21" s="389"/>
      <c r="M21" s="388">
        <v>10.4</v>
      </c>
      <c r="N21" s="389"/>
      <c r="O21" s="390"/>
      <c r="P21" s="390"/>
      <c r="Q21" s="390">
        <v>1</v>
      </c>
      <c r="R21" s="390"/>
      <c r="S21" s="391"/>
      <c r="T21" s="390">
        <v>10</v>
      </c>
      <c r="U21" s="390"/>
      <c r="V21" s="391"/>
      <c r="W21" s="390">
        <v>10</v>
      </c>
      <c r="X21" s="379">
        <f t="shared" si="0"/>
        <v>0</v>
      </c>
      <c r="Y21" s="379">
        <f t="shared" si="1"/>
        <v>1</v>
      </c>
      <c r="Z21" s="379">
        <f t="shared" si="2"/>
        <v>1</v>
      </c>
      <c r="AA21" s="379">
        <f t="shared" si="3"/>
        <v>0</v>
      </c>
      <c r="AB21" s="386">
        <f t="shared" si="4"/>
        <v>10.4</v>
      </c>
      <c r="AC21" s="379">
        <f t="shared" si="5"/>
        <v>10</v>
      </c>
      <c r="AD21" s="379">
        <f t="shared" si="6"/>
        <v>0</v>
      </c>
      <c r="AE21" s="386">
        <f t="shared" si="7"/>
        <v>10.4</v>
      </c>
      <c r="AF21" s="379">
        <f t="shared" si="8"/>
        <v>10</v>
      </c>
    </row>
    <row r="22" spans="1:32" ht="21.75" customHeight="1">
      <c r="A22" s="379">
        <v>15</v>
      </c>
      <c r="B22" s="91" t="s">
        <v>31</v>
      </c>
      <c r="C22" s="380">
        <v>26</v>
      </c>
      <c r="D22" s="380"/>
      <c r="E22" s="380">
        <v>39</v>
      </c>
      <c r="F22" s="380"/>
      <c r="G22" s="380">
        <v>39</v>
      </c>
      <c r="H22" s="380"/>
      <c r="I22" s="380"/>
      <c r="J22" s="380"/>
      <c r="K22" s="380"/>
      <c r="L22" s="380"/>
      <c r="M22" s="380"/>
      <c r="N22" s="380"/>
      <c r="O22" s="380"/>
      <c r="P22" s="380"/>
      <c r="Q22" s="380">
        <v>15</v>
      </c>
      <c r="R22" s="380"/>
      <c r="S22" s="380"/>
      <c r="T22" s="380">
        <v>22.5</v>
      </c>
      <c r="U22" s="380"/>
      <c r="V22" s="380"/>
      <c r="W22" s="401">
        <v>22.5</v>
      </c>
      <c r="X22" s="379">
        <f t="shared" si="0"/>
        <v>26</v>
      </c>
      <c r="Y22" s="379">
        <f t="shared" si="1"/>
        <v>0</v>
      </c>
      <c r="Z22" s="379">
        <f t="shared" si="2"/>
        <v>15</v>
      </c>
      <c r="AA22" s="379">
        <f t="shared" si="3"/>
        <v>39</v>
      </c>
      <c r="AB22" s="386">
        <f t="shared" si="4"/>
        <v>0</v>
      </c>
      <c r="AC22" s="379">
        <f t="shared" si="5"/>
        <v>22.5</v>
      </c>
      <c r="AD22" s="379">
        <f t="shared" si="6"/>
        <v>39</v>
      </c>
      <c r="AE22" s="386">
        <f t="shared" si="7"/>
        <v>0</v>
      </c>
      <c r="AF22" s="379">
        <f t="shared" si="8"/>
        <v>22.5</v>
      </c>
    </row>
    <row r="23" spans="1:32" ht="21.75" customHeight="1">
      <c r="A23" s="379">
        <v>16</v>
      </c>
      <c r="B23" s="91" t="s">
        <v>32</v>
      </c>
      <c r="C23" s="293">
        <v>1</v>
      </c>
      <c r="D23" s="293">
        <v>0</v>
      </c>
      <c r="E23" s="293">
        <v>10</v>
      </c>
      <c r="F23" s="293">
        <v>0</v>
      </c>
      <c r="G23" s="293">
        <v>3</v>
      </c>
      <c r="H23" s="293">
        <v>0</v>
      </c>
      <c r="I23" s="293">
        <v>0</v>
      </c>
      <c r="J23" s="293">
        <v>0</v>
      </c>
      <c r="K23" s="293">
        <v>0</v>
      </c>
      <c r="L23" s="403">
        <v>0</v>
      </c>
      <c r="M23" s="293">
        <v>0</v>
      </c>
      <c r="N23" s="403">
        <v>0</v>
      </c>
      <c r="O23" s="293">
        <v>1</v>
      </c>
      <c r="P23" s="293">
        <v>0</v>
      </c>
      <c r="Q23" s="293">
        <v>11</v>
      </c>
      <c r="R23" s="293">
        <v>10</v>
      </c>
      <c r="S23" s="403">
        <v>0</v>
      </c>
      <c r="T23" s="293">
        <v>260.83</v>
      </c>
      <c r="U23" s="293">
        <v>10</v>
      </c>
      <c r="V23" s="403">
        <v>0</v>
      </c>
      <c r="W23" s="293">
        <v>151.22</v>
      </c>
      <c r="X23" s="379">
        <f t="shared" si="0"/>
        <v>1</v>
      </c>
      <c r="Y23" s="379">
        <f t="shared" si="1"/>
        <v>0</v>
      </c>
      <c r="Z23" s="379">
        <f t="shared" si="2"/>
        <v>11</v>
      </c>
      <c r="AA23" s="379">
        <f t="shared" si="3"/>
        <v>10</v>
      </c>
      <c r="AB23" s="386">
        <f t="shared" si="4"/>
        <v>0</v>
      </c>
      <c r="AC23" s="379">
        <f t="shared" si="5"/>
        <v>260.83</v>
      </c>
      <c r="AD23" s="379">
        <f t="shared" si="6"/>
        <v>3</v>
      </c>
      <c r="AE23" s="386">
        <f t="shared" si="7"/>
        <v>0</v>
      </c>
      <c r="AF23" s="379">
        <f t="shared" si="8"/>
        <v>151.22</v>
      </c>
    </row>
    <row r="24" spans="1:32" ht="21.75" customHeight="1">
      <c r="A24" s="379">
        <v>17</v>
      </c>
      <c r="B24" s="91" t="s">
        <v>33</v>
      </c>
      <c r="C24" s="387"/>
      <c r="D24" s="387"/>
      <c r="E24" s="387"/>
      <c r="F24" s="388"/>
      <c r="G24" s="388"/>
      <c r="H24" s="388"/>
      <c r="I24" s="388"/>
      <c r="J24" s="388"/>
      <c r="K24" s="388"/>
      <c r="L24" s="389"/>
      <c r="M24" s="388"/>
      <c r="N24" s="389"/>
      <c r="O24" s="390"/>
      <c r="P24" s="390"/>
      <c r="Q24" s="390">
        <v>2</v>
      </c>
      <c r="R24" s="390"/>
      <c r="S24" s="391"/>
      <c r="T24" s="390">
        <v>35.799999999999997</v>
      </c>
      <c r="U24" s="390"/>
      <c r="V24" s="391"/>
      <c r="W24" s="390">
        <v>34.799999999999997</v>
      </c>
      <c r="X24" s="379">
        <f t="shared" si="0"/>
        <v>0</v>
      </c>
      <c r="Y24" s="379">
        <f t="shared" si="1"/>
        <v>0</v>
      </c>
      <c r="Z24" s="379">
        <f t="shared" si="2"/>
        <v>2</v>
      </c>
      <c r="AA24" s="379">
        <f t="shared" si="3"/>
        <v>0</v>
      </c>
      <c r="AB24" s="386">
        <f t="shared" si="4"/>
        <v>0</v>
      </c>
      <c r="AC24" s="379">
        <f t="shared" si="5"/>
        <v>35.799999999999997</v>
      </c>
      <c r="AD24" s="379">
        <f t="shared" si="6"/>
        <v>0</v>
      </c>
      <c r="AE24" s="386">
        <f t="shared" si="7"/>
        <v>0</v>
      </c>
      <c r="AF24" s="379">
        <f t="shared" si="8"/>
        <v>34.799999999999997</v>
      </c>
    </row>
    <row r="25" spans="1:32" ht="21.75" customHeight="1">
      <c r="A25" s="379">
        <v>18</v>
      </c>
      <c r="B25" s="91" t="s">
        <v>34</v>
      </c>
      <c r="C25" s="387">
        <v>15</v>
      </c>
      <c r="D25" s="387">
        <v>3</v>
      </c>
      <c r="E25" s="400">
        <v>371.8</v>
      </c>
      <c r="F25" s="389">
        <v>53</v>
      </c>
      <c r="G25" s="389">
        <v>353.54</v>
      </c>
      <c r="H25" s="389">
        <v>52</v>
      </c>
      <c r="I25" s="388">
        <v>1</v>
      </c>
      <c r="J25" s="388">
        <v>0</v>
      </c>
      <c r="K25" s="389">
        <v>12</v>
      </c>
      <c r="L25" s="389">
        <v>0</v>
      </c>
      <c r="M25" s="389">
        <v>10.45</v>
      </c>
      <c r="N25" s="389">
        <v>0</v>
      </c>
      <c r="O25" s="390">
        <v>3</v>
      </c>
      <c r="P25" s="390">
        <v>0</v>
      </c>
      <c r="Q25" s="390">
        <v>62</v>
      </c>
      <c r="R25" s="390">
        <v>53</v>
      </c>
      <c r="S25" s="391">
        <v>0</v>
      </c>
      <c r="T25" s="390">
        <v>1823.06</v>
      </c>
      <c r="U25" s="390">
        <v>52</v>
      </c>
      <c r="V25" s="391">
        <v>0</v>
      </c>
      <c r="W25" s="390">
        <v>1475.74</v>
      </c>
      <c r="X25" s="379">
        <f t="shared" si="0"/>
        <v>18</v>
      </c>
      <c r="Y25" s="379">
        <f t="shared" si="1"/>
        <v>1</v>
      </c>
      <c r="Z25" s="379">
        <f t="shared" si="2"/>
        <v>62</v>
      </c>
      <c r="AA25" s="379">
        <f t="shared" si="3"/>
        <v>424.8</v>
      </c>
      <c r="AB25" s="386">
        <f t="shared" si="4"/>
        <v>12</v>
      </c>
      <c r="AC25" s="379">
        <f t="shared" si="5"/>
        <v>1823.06</v>
      </c>
      <c r="AD25" s="379">
        <f t="shared" si="6"/>
        <v>405.54</v>
      </c>
      <c r="AE25" s="386">
        <f t="shared" si="7"/>
        <v>10.45</v>
      </c>
      <c r="AF25" s="379">
        <f t="shared" si="8"/>
        <v>1475.74</v>
      </c>
    </row>
    <row r="26" spans="1:32" ht="21.75" customHeight="1">
      <c r="A26" s="379">
        <v>19</v>
      </c>
      <c r="B26" s="91" t="s">
        <v>35</v>
      </c>
      <c r="C26" s="381">
        <v>1</v>
      </c>
      <c r="D26" s="381"/>
      <c r="E26" s="381">
        <v>15</v>
      </c>
      <c r="F26" s="381"/>
      <c r="G26" s="381">
        <v>15</v>
      </c>
      <c r="H26" s="381"/>
      <c r="I26" s="381"/>
      <c r="J26" s="381"/>
      <c r="K26" s="381"/>
      <c r="L26" s="382"/>
      <c r="M26" s="381"/>
      <c r="N26" s="382"/>
      <c r="O26" s="383"/>
      <c r="P26" s="383"/>
      <c r="Q26" s="383"/>
      <c r="R26" s="383"/>
      <c r="S26" s="384"/>
      <c r="T26" s="383"/>
      <c r="U26" s="383"/>
      <c r="V26" s="384"/>
      <c r="W26" s="385"/>
      <c r="X26" s="379">
        <f t="shared" si="0"/>
        <v>1</v>
      </c>
      <c r="Y26" s="379">
        <f t="shared" si="1"/>
        <v>0</v>
      </c>
      <c r="Z26" s="379">
        <f t="shared" si="2"/>
        <v>0</v>
      </c>
      <c r="AA26" s="379">
        <f t="shared" si="3"/>
        <v>15</v>
      </c>
      <c r="AB26" s="386">
        <f t="shared" si="4"/>
        <v>0</v>
      </c>
      <c r="AC26" s="379">
        <f t="shared" si="5"/>
        <v>0</v>
      </c>
      <c r="AD26" s="379">
        <f t="shared" si="6"/>
        <v>15</v>
      </c>
      <c r="AE26" s="386">
        <f t="shared" si="7"/>
        <v>0</v>
      </c>
      <c r="AF26" s="379">
        <f t="shared" si="8"/>
        <v>0</v>
      </c>
    </row>
    <row r="27" spans="1:32" ht="21.75" customHeight="1">
      <c r="A27" s="379">
        <v>20</v>
      </c>
      <c r="B27" s="91" t="s">
        <v>36</v>
      </c>
      <c r="C27" s="380"/>
      <c r="D27" s="380"/>
      <c r="E27" s="380"/>
      <c r="F27" s="380"/>
      <c r="G27" s="380"/>
      <c r="H27" s="380"/>
      <c r="I27" s="380"/>
      <c r="J27" s="380"/>
      <c r="K27" s="380"/>
      <c r="L27" s="380"/>
      <c r="M27" s="380"/>
      <c r="N27" s="380"/>
      <c r="O27" s="380"/>
      <c r="P27" s="380"/>
      <c r="Q27" s="380"/>
      <c r="R27" s="380"/>
      <c r="S27" s="380"/>
      <c r="T27" s="380"/>
      <c r="U27" s="380"/>
      <c r="V27" s="380"/>
      <c r="W27" s="401"/>
      <c r="X27" s="379">
        <f t="shared" si="0"/>
        <v>0</v>
      </c>
      <c r="Y27" s="379">
        <f t="shared" si="1"/>
        <v>0</v>
      </c>
      <c r="Z27" s="379">
        <f t="shared" si="2"/>
        <v>0</v>
      </c>
      <c r="AA27" s="379">
        <f t="shared" si="3"/>
        <v>0</v>
      </c>
      <c r="AB27" s="386">
        <f t="shared" si="4"/>
        <v>0</v>
      </c>
      <c r="AC27" s="379">
        <f t="shared" si="5"/>
        <v>0</v>
      </c>
      <c r="AD27" s="379">
        <f t="shared" si="6"/>
        <v>0</v>
      </c>
      <c r="AE27" s="386">
        <f t="shared" si="7"/>
        <v>0</v>
      </c>
      <c r="AF27" s="379">
        <f t="shared" si="8"/>
        <v>0</v>
      </c>
    </row>
    <row r="28" spans="1:32" ht="21.75" customHeight="1">
      <c r="A28" s="379">
        <v>21</v>
      </c>
      <c r="B28" s="91" t="s">
        <v>82</v>
      </c>
      <c r="C28" s="380"/>
      <c r="D28" s="380"/>
      <c r="E28" s="380"/>
      <c r="F28" s="380"/>
      <c r="G28" s="380"/>
      <c r="H28" s="380"/>
      <c r="I28" s="380"/>
      <c r="J28" s="380"/>
      <c r="K28" s="380"/>
      <c r="L28" s="380"/>
      <c r="M28" s="380"/>
      <c r="N28" s="380"/>
      <c r="O28" s="380"/>
      <c r="P28" s="380"/>
      <c r="Q28" s="380"/>
      <c r="R28" s="380"/>
      <c r="S28" s="380"/>
      <c r="T28" s="380"/>
      <c r="U28" s="380"/>
      <c r="V28" s="380"/>
      <c r="W28" s="401"/>
      <c r="X28" s="379">
        <f t="shared" si="0"/>
        <v>0</v>
      </c>
      <c r="Y28" s="379">
        <f t="shared" si="1"/>
        <v>0</v>
      </c>
      <c r="Z28" s="379">
        <f t="shared" si="2"/>
        <v>0</v>
      </c>
      <c r="AA28" s="379">
        <f t="shared" si="3"/>
        <v>0</v>
      </c>
      <c r="AB28" s="386">
        <f t="shared" si="4"/>
        <v>0</v>
      </c>
      <c r="AC28" s="379">
        <f t="shared" si="5"/>
        <v>0</v>
      </c>
      <c r="AD28" s="379">
        <f t="shared" si="6"/>
        <v>0</v>
      </c>
      <c r="AE28" s="386">
        <f t="shared" si="7"/>
        <v>0</v>
      </c>
      <c r="AF28" s="379">
        <f t="shared" si="8"/>
        <v>0</v>
      </c>
    </row>
    <row r="29" spans="1:32" ht="21.75" customHeight="1">
      <c r="A29" s="379">
        <v>22</v>
      </c>
      <c r="B29" s="91" t="s">
        <v>38</v>
      </c>
      <c r="C29" s="404"/>
      <c r="D29" s="404"/>
      <c r="E29" s="405"/>
      <c r="F29" s="406"/>
      <c r="G29" s="406"/>
      <c r="H29" s="406"/>
      <c r="I29" s="407"/>
      <c r="J29" s="407"/>
      <c r="K29" s="406"/>
      <c r="L29" s="406"/>
      <c r="M29" s="406"/>
      <c r="N29" s="406"/>
      <c r="O29" s="408"/>
      <c r="P29" s="408"/>
      <c r="Q29" s="408">
        <v>6</v>
      </c>
      <c r="R29" s="408"/>
      <c r="S29" s="409"/>
      <c r="T29" s="408">
        <v>71.849999999999994</v>
      </c>
      <c r="U29" s="408"/>
      <c r="V29" s="409"/>
      <c r="W29" s="408">
        <v>71.849999999999994</v>
      </c>
      <c r="X29" s="379">
        <f t="shared" si="0"/>
        <v>0</v>
      </c>
      <c r="Y29" s="379">
        <f t="shared" si="1"/>
        <v>0</v>
      </c>
      <c r="Z29" s="379">
        <f t="shared" si="2"/>
        <v>6</v>
      </c>
      <c r="AA29" s="379">
        <f t="shared" si="3"/>
        <v>0</v>
      </c>
      <c r="AB29" s="386">
        <f t="shared" si="4"/>
        <v>0</v>
      </c>
      <c r="AC29" s="379">
        <f t="shared" si="5"/>
        <v>71.849999999999994</v>
      </c>
      <c r="AD29" s="379">
        <f t="shared" si="6"/>
        <v>0</v>
      </c>
      <c r="AE29" s="386">
        <f t="shared" si="7"/>
        <v>0</v>
      </c>
      <c r="AF29" s="379">
        <f t="shared" si="8"/>
        <v>71.849999999999994</v>
      </c>
    </row>
    <row r="30" spans="1:32" ht="21.75" customHeight="1">
      <c r="A30" s="379">
        <v>23</v>
      </c>
      <c r="B30" s="91" t="s">
        <v>39</v>
      </c>
      <c r="C30" s="380">
        <v>21</v>
      </c>
      <c r="D30" s="380"/>
      <c r="E30" s="380">
        <v>68</v>
      </c>
      <c r="F30" s="380"/>
      <c r="G30" s="380">
        <v>68</v>
      </c>
      <c r="H30" s="380"/>
      <c r="I30" s="380"/>
      <c r="J30" s="380"/>
      <c r="K30" s="380"/>
      <c r="L30" s="380"/>
      <c r="M30" s="380"/>
      <c r="N30" s="380"/>
      <c r="O30" s="380"/>
      <c r="P30" s="380"/>
      <c r="Q30" s="380">
        <v>69</v>
      </c>
      <c r="R30" s="380"/>
      <c r="S30" s="380"/>
      <c r="T30" s="380">
        <v>145</v>
      </c>
      <c r="U30" s="380"/>
      <c r="V30" s="380"/>
      <c r="W30" s="401">
        <v>145</v>
      </c>
      <c r="X30" s="379">
        <f t="shared" si="0"/>
        <v>21</v>
      </c>
      <c r="Y30" s="379">
        <f t="shared" si="1"/>
        <v>0</v>
      </c>
      <c r="Z30" s="379">
        <f t="shared" si="2"/>
        <v>69</v>
      </c>
      <c r="AA30" s="379">
        <f t="shared" si="3"/>
        <v>68</v>
      </c>
      <c r="AB30" s="386">
        <f t="shared" si="4"/>
        <v>0</v>
      </c>
      <c r="AC30" s="379">
        <f t="shared" si="5"/>
        <v>145</v>
      </c>
      <c r="AD30" s="379">
        <f t="shared" si="6"/>
        <v>68</v>
      </c>
      <c r="AE30" s="386">
        <f t="shared" si="7"/>
        <v>0</v>
      </c>
      <c r="AF30" s="379">
        <f t="shared" si="8"/>
        <v>145</v>
      </c>
    </row>
    <row r="31" spans="1:32" ht="21.75" customHeight="1">
      <c r="A31" s="379">
        <v>24</v>
      </c>
      <c r="B31" s="91" t="s">
        <v>40</v>
      </c>
      <c r="C31" s="380"/>
      <c r="D31" s="380"/>
      <c r="E31" s="380"/>
      <c r="F31" s="380"/>
      <c r="G31" s="380"/>
      <c r="H31" s="380"/>
      <c r="I31" s="380"/>
      <c r="J31" s="380"/>
      <c r="K31" s="380"/>
      <c r="L31" s="380"/>
      <c r="M31" s="380"/>
      <c r="N31" s="380"/>
      <c r="O31" s="380"/>
      <c r="P31" s="380"/>
      <c r="Q31" s="380"/>
      <c r="R31" s="380"/>
      <c r="S31" s="380"/>
      <c r="T31" s="380"/>
      <c r="U31" s="380"/>
      <c r="V31" s="380"/>
      <c r="W31" s="401"/>
      <c r="X31" s="379">
        <f t="shared" si="0"/>
        <v>0</v>
      </c>
      <c r="Y31" s="379">
        <f t="shared" si="1"/>
        <v>0</v>
      </c>
      <c r="Z31" s="379">
        <f t="shared" si="2"/>
        <v>0</v>
      </c>
      <c r="AA31" s="379">
        <f t="shared" si="3"/>
        <v>0</v>
      </c>
      <c r="AB31" s="386">
        <f t="shared" si="4"/>
        <v>0</v>
      </c>
      <c r="AC31" s="379">
        <f t="shared" si="5"/>
        <v>0</v>
      </c>
      <c r="AD31" s="379">
        <f t="shared" si="6"/>
        <v>0</v>
      </c>
      <c r="AE31" s="386">
        <f t="shared" si="7"/>
        <v>0</v>
      </c>
      <c r="AF31" s="379">
        <f t="shared" si="8"/>
        <v>0</v>
      </c>
    </row>
    <row r="32" spans="1:32" ht="21.75" customHeight="1">
      <c r="A32" s="379">
        <v>25</v>
      </c>
      <c r="B32" s="91" t="s">
        <v>41</v>
      </c>
      <c r="C32" s="410">
        <v>1</v>
      </c>
      <c r="D32" s="410">
        <v>0</v>
      </c>
      <c r="E32" s="411">
        <v>10.5</v>
      </c>
      <c r="F32" s="412">
        <v>0</v>
      </c>
      <c r="G32" s="412">
        <v>10.5</v>
      </c>
      <c r="H32" s="412">
        <v>0</v>
      </c>
      <c r="I32" s="413">
        <v>0</v>
      </c>
      <c r="J32" s="413">
        <v>1</v>
      </c>
      <c r="K32" s="412">
        <v>0</v>
      </c>
      <c r="L32" s="412">
        <v>10</v>
      </c>
      <c r="M32" s="412">
        <v>0</v>
      </c>
      <c r="N32" s="412">
        <v>10</v>
      </c>
      <c r="O32" s="414">
        <v>0</v>
      </c>
      <c r="P32" s="414">
        <v>1</v>
      </c>
      <c r="Q32" s="414">
        <v>25</v>
      </c>
      <c r="R32" s="414">
        <v>0</v>
      </c>
      <c r="S32" s="415">
        <v>10</v>
      </c>
      <c r="T32" s="414">
        <v>297</v>
      </c>
      <c r="U32" s="414">
        <v>0</v>
      </c>
      <c r="V32" s="415">
        <v>10</v>
      </c>
      <c r="W32" s="414">
        <v>241</v>
      </c>
      <c r="X32" s="379">
        <f t="shared" si="0"/>
        <v>1</v>
      </c>
      <c r="Y32" s="379">
        <f t="shared" si="1"/>
        <v>1</v>
      </c>
      <c r="Z32" s="379">
        <f t="shared" si="2"/>
        <v>25</v>
      </c>
      <c r="AA32" s="379">
        <f t="shared" si="3"/>
        <v>10.5</v>
      </c>
      <c r="AB32" s="386">
        <f t="shared" si="4"/>
        <v>10</v>
      </c>
      <c r="AC32" s="379">
        <f t="shared" si="5"/>
        <v>297</v>
      </c>
      <c r="AD32" s="379">
        <f t="shared" si="6"/>
        <v>10.5</v>
      </c>
      <c r="AE32" s="386">
        <f t="shared" si="7"/>
        <v>10</v>
      </c>
      <c r="AF32" s="379">
        <f t="shared" si="8"/>
        <v>241</v>
      </c>
    </row>
    <row r="33" spans="1:32" ht="21.75" customHeight="1">
      <c r="A33" s="379">
        <v>26</v>
      </c>
      <c r="B33" s="91" t="s">
        <v>238</v>
      </c>
      <c r="C33" s="387">
        <v>2</v>
      </c>
      <c r="D33" s="387">
        <v>1</v>
      </c>
      <c r="E33" s="387">
        <v>50</v>
      </c>
      <c r="F33" s="388">
        <v>15</v>
      </c>
      <c r="G33" s="388">
        <v>50</v>
      </c>
      <c r="H33" s="388">
        <v>15</v>
      </c>
      <c r="I33" s="388">
        <v>0</v>
      </c>
      <c r="J33" s="388">
        <v>0</v>
      </c>
      <c r="K33" s="388">
        <v>0</v>
      </c>
      <c r="L33" s="389">
        <v>0</v>
      </c>
      <c r="M33" s="388">
        <v>0</v>
      </c>
      <c r="N33" s="389">
        <v>0</v>
      </c>
      <c r="O33" s="390">
        <v>0</v>
      </c>
      <c r="P33" s="390">
        <v>0</v>
      </c>
      <c r="Q33" s="390">
        <v>4</v>
      </c>
      <c r="R33" s="390">
        <v>0</v>
      </c>
      <c r="S33" s="391">
        <v>0</v>
      </c>
      <c r="T33" s="390">
        <v>60.19</v>
      </c>
      <c r="U33" s="390">
        <v>0</v>
      </c>
      <c r="V33" s="391">
        <v>0</v>
      </c>
      <c r="W33" s="390">
        <v>60.19</v>
      </c>
      <c r="X33" s="379">
        <f t="shared" si="0"/>
        <v>3</v>
      </c>
      <c r="Y33" s="379">
        <f t="shared" si="1"/>
        <v>0</v>
      </c>
      <c r="Z33" s="379">
        <f t="shared" si="2"/>
        <v>4</v>
      </c>
      <c r="AA33" s="379">
        <f t="shared" si="3"/>
        <v>65</v>
      </c>
      <c r="AB33" s="386">
        <f t="shared" si="4"/>
        <v>0</v>
      </c>
      <c r="AC33" s="379">
        <f t="shared" si="5"/>
        <v>60.19</v>
      </c>
      <c r="AD33" s="379">
        <f t="shared" si="6"/>
        <v>65</v>
      </c>
      <c r="AE33" s="386">
        <f t="shared" si="7"/>
        <v>0</v>
      </c>
      <c r="AF33" s="379">
        <f t="shared" si="8"/>
        <v>60.19</v>
      </c>
    </row>
    <row r="34" spans="1:32" ht="21.75" customHeight="1">
      <c r="A34" s="379">
        <v>27</v>
      </c>
      <c r="B34" s="91" t="s">
        <v>171</v>
      </c>
      <c r="C34" s="380"/>
      <c r="D34" s="380"/>
      <c r="E34" s="380"/>
      <c r="F34" s="380"/>
      <c r="G34" s="380"/>
      <c r="H34" s="380"/>
      <c r="I34" s="380"/>
      <c r="J34" s="380"/>
      <c r="K34" s="380"/>
      <c r="L34" s="380"/>
      <c r="M34" s="380"/>
      <c r="N34" s="380"/>
      <c r="O34" s="380"/>
      <c r="P34" s="380"/>
      <c r="Q34" s="380"/>
      <c r="R34" s="380"/>
      <c r="S34" s="380"/>
      <c r="T34" s="380"/>
      <c r="U34" s="380"/>
      <c r="V34" s="380"/>
      <c r="W34" s="401"/>
      <c r="X34" s="379">
        <f t="shared" si="0"/>
        <v>0</v>
      </c>
      <c r="Y34" s="379">
        <f t="shared" si="1"/>
        <v>0</v>
      </c>
      <c r="Z34" s="379">
        <f t="shared" si="2"/>
        <v>0</v>
      </c>
      <c r="AA34" s="379">
        <f t="shared" si="3"/>
        <v>0</v>
      </c>
      <c r="AB34" s="386">
        <f t="shared" si="4"/>
        <v>0</v>
      </c>
      <c r="AC34" s="379">
        <f t="shared" si="5"/>
        <v>0</v>
      </c>
      <c r="AD34" s="379">
        <f t="shared" si="6"/>
        <v>0</v>
      </c>
      <c r="AE34" s="386">
        <f t="shared" si="7"/>
        <v>0</v>
      </c>
      <c r="AF34" s="379">
        <f t="shared" si="8"/>
        <v>0</v>
      </c>
    </row>
    <row r="35" spans="1:32" ht="21.75" customHeight="1">
      <c r="A35" s="379">
        <v>28</v>
      </c>
      <c r="B35" s="91" t="s">
        <v>45</v>
      </c>
      <c r="C35" s="387">
        <v>4</v>
      </c>
      <c r="D35" s="387">
        <v>4</v>
      </c>
      <c r="E35" s="416">
        <v>53.9</v>
      </c>
      <c r="F35" s="417">
        <v>148.30000000000001</v>
      </c>
      <c r="G35" s="388">
        <v>41.25</v>
      </c>
      <c r="H35" s="417">
        <v>88.3</v>
      </c>
      <c r="I35" s="388">
        <v>1</v>
      </c>
      <c r="J35" s="388"/>
      <c r="K35" s="417">
        <v>21.85</v>
      </c>
      <c r="L35" s="389"/>
      <c r="M35" s="417">
        <v>11</v>
      </c>
      <c r="N35" s="389"/>
      <c r="O35" s="390">
        <v>4</v>
      </c>
      <c r="P35" s="390"/>
      <c r="Q35" s="390">
        <v>83</v>
      </c>
      <c r="R35" s="402">
        <v>148.30000000000001</v>
      </c>
      <c r="S35" s="391"/>
      <c r="T35" s="402">
        <v>2000.5</v>
      </c>
      <c r="U35" s="402">
        <v>88.3</v>
      </c>
      <c r="V35" s="391"/>
      <c r="W35" s="402">
        <v>1651.48</v>
      </c>
      <c r="X35" s="379">
        <f t="shared" si="0"/>
        <v>8</v>
      </c>
      <c r="Y35" s="379">
        <f t="shared" si="1"/>
        <v>1</v>
      </c>
      <c r="Z35" s="379">
        <f t="shared" si="2"/>
        <v>83</v>
      </c>
      <c r="AA35" s="379">
        <f t="shared" si="3"/>
        <v>202.20000000000002</v>
      </c>
      <c r="AB35" s="386">
        <f t="shared" si="4"/>
        <v>21.85</v>
      </c>
      <c r="AC35" s="379">
        <f t="shared" si="5"/>
        <v>2000.5</v>
      </c>
      <c r="AD35" s="379">
        <f t="shared" si="6"/>
        <v>129.55000000000001</v>
      </c>
      <c r="AE35" s="386">
        <f t="shared" si="7"/>
        <v>11</v>
      </c>
      <c r="AF35" s="379">
        <f t="shared" si="8"/>
        <v>1651.48</v>
      </c>
    </row>
    <row r="36" spans="1:32" ht="21.75" customHeight="1">
      <c r="A36" s="379">
        <v>29</v>
      </c>
      <c r="B36" s="91" t="s">
        <v>83</v>
      </c>
      <c r="C36" s="380"/>
      <c r="D36" s="380"/>
      <c r="E36" s="380"/>
      <c r="F36" s="380"/>
      <c r="G36" s="380"/>
      <c r="H36" s="380"/>
      <c r="I36" s="380"/>
      <c r="J36" s="380"/>
      <c r="K36" s="380"/>
      <c r="L36" s="380"/>
      <c r="M36" s="380"/>
      <c r="N36" s="380"/>
      <c r="O36" s="380"/>
      <c r="P36" s="380"/>
      <c r="Q36" s="380"/>
      <c r="R36" s="380"/>
      <c r="S36" s="380"/>
      <c r="T36" s="380"/>
      <c r="U36" s="380"/>
      <c r="V36" s="380"/>
      <c r="W36" s="401"/>
      <c r="X36" s="379">
        <f t="shared" si="0"/>
        <v>0</v>
      </c>
      <c r="Y36" s="379">
        <f t="shared" si="1"/>
        <v>0</v>
      </c>
      <c r="Z36" s="379">
        <f t="shared" si="2"/>
        <v>0</v>
      </c>
      <c r="AA36" s="379">
        <f t="shared" si="3"/>
        <v>0</v>
      </c>
      <c r="AB36" s="386">
        <f t="shared" si="4"/>
        <v>0</v>
      </c>
      <c r="AC36" s="379">
        <f t="shared" si="5"/>
        <v>0</v>
      </c>
      <c r="AD36" s="379">
        <f t="shared" si="6"/>
        <v>0</v>
      </c>
      <c r="AE36" s="386">
        <f t="shared" si="7"/>
        <v>0</v>
      </c>
      <c r="AF36" s="379">
        <f t="shared" si="8"/>
        <v>0</v>
      </c>
    </row>
    <row r="37" spans="1:32" ht="21.75" customHeight="1">
      <c r="A37" s="379">
        <v>30</v>
      </c>
      <c r="B37" s="91" t="s">
        <v>184</v>
      </c>
      <c r="C37" s="380"/>
      <c r="D37" s="380"/>
      <c r="E37" s="380"/>
      <c r="F37" s="380"/>
      <c r="G37" s="380"/>
      <c r="H37" s="380"/>
      <c r="I37" s="380"/>
      <c r="J37" s="380"/>
      <c r="K37" s="380"/>
      <c r="L37" s="380"/>
      <c r="M37" s="380"/>
      <c r="N37" s="380"/>
      <c r="O37" s="380"/>
      <c r="P37" s="380"/>
      <c r="Q37" s="380"/>
      <c r="R37" s="380"/>
      <c r="S37" s="380"/>
      <c r="T37" s="380"/>
      <c r="U37" s="380"/>
      <c r="V37" s="380"/>
      <c r="W37" s="401"/>
      <c r="X37" s="379">
        <f t="shared" si="0"/>
        <v>0</v>
      </c>
      <c r="Y37" s="379">
        <f t="shared" si="1"/>
        <v>0</v>
      </c>
      <c r="Z37" s="379">
        <f t="shared" si="2"/>
        <v>0</v>
      </c>
      <c r="AA37" s="379">
        <f t="shared" si="3"/>
        <v>0</v>
      </c>
      <c r="AB37" s="386">
        <f t="shared" si="4"/>
        <v>0</v>
      </c>
      <c r="AC37" s="379">
        <f t="shared" si="5"/>
        <v>0</v>
      </c>
      <c r="AD37" s="379">
        <f t="shared" si="6"/>
        <v>0</v>
      </c>
      <c r="AE37" s="386">
        <f t="shared" si="7"/>
        <v>0</v>
      </c>
      <c r="AF37" s="379">
        <f t="shared" si="8"/>
        <v>0</v>
      </c>
    </row>
    <row r="38" spans="1:32" ht="21.75" customHeight="1">
      <c r="A38" s="379">
        <v>31</v>
      </c>
      <c r="B38" s="91" t="s">
        <v>65</v>
      </c>
      <c r="C38" s="387"/>
      <c r="D38" s="387"/>
      <c r="E38" s="387"/>
      <c r="F38" s="388"/>
      <c r="G38" s="388"/>
      <c r="H38" s="388"/>
      <c r="I38" s="388"/>
      <c r="J38" s="388"/>
      <c r="K38" s="388"/>
      <c r="L38" s="389"/>
      <c r="M38" s="388"/>
      <c r="N38" s="389"/>
      <c r="O38" s="390"/>
      <c r="P38" s="390"/>
      <c r="Q38" s="390">
        <v>5</v>
      </c>
      <c r="R38" s="390"/>
      <c r="S38" s="391"/>
      <c r="T38" s="390">
        <v>166</v>
      </c>
      <c r="U38" s="390"/>
      <c r="V38" s="391"/>
      <c r="W38" s="390">
        <v>166</v>
      </c>
      <c r="X38" s="379">
        <f t="shared" si="0"/>
        <v>0</v>
      </c>
      <c r="Y38" s="379">
        <f t="shared" si="1"/>
        <v>0</v>
      </c>
      <c r="Z38" s="379">
        <f t="shared" si="2"/>
        <v>5</v>
      </c>
      <c r="AA38" s="379">
        <f t="shared" si="3"/>
        <v>0</v>
      </c>
      <c r="AB38" s="386">
        <f t="shared" si="4"/>
        <v>0</v>
      </c>
      <c r="AC38" s="379">
        <f t="shared" si="5"/>
        <v>166</v>
      </c>
      <c r="AD38" s="379">
        <f t="shared" si="6"/>
        <v>0</v>
      </c>
      <c r="AE38" s="386">
        <f t="shared" si="7"/>
        <v>0</v>
      </c>
      <c r="AF38" s="379">
        <f t="shared" si="8"/>
        <v>166</v>
      </c>
    </row>
    <row r="39" spans="1:32" ht="21.75" customHeight="1">
      <c r="A39" s="379">
        <v>32</v>
      </c>
      <c r="B39" s="91" t="s">
        <v>66</v>
      </c>
      <c r="C39" s="380"/>
      <c r="D39" s="380"/>
      <c r="E39" s="380"/>
      <c r="F39" s="380"/>
      <c r="G39" s="380"/>
      <c r="H39" s="380"/>
      <c r="I39" s="380"/>
      <c r="J39" s="380"/>
      <c r="K39" s="380"/>
      <c r="L39" s="380"/>
      <c r="M39" s="380"/>
      <c r="N39" s="380"/>
      <c r="O39" s="380"/>
      <c r="P39" s="380"/>
      <c r="Q39" s="380"/>
      <c r="R39" s="380"/>
      <c r="S39" s="380"/>
      <c r="T39" s="380"/>
      <c r="U39" s="380"/>
      <c r="V39" s="380"/>
      <c r="W39" s="401"/>
      <c r="X39" s="379">
        <f t="shared" si="0"/>
        <v>0</v>
      </c>
      <c r="Y39" s="379">
        <f t="shared" si="1"/>
        <v>0</v>
      </c>
      <c r="Z39" s="379">
        <f t="shared" si="2"/>
        <v>0</v>
      </c>
      <c r="AA39" s="379">
        <f t="shared" si="3"/>
        <v>0</v>
      </c>
      <c r="AB39" s="386">
        <f t="shared" si="4"/>
        <v>0</v>
      </c>
      <c r="AC39" s="379">
        <f t="shared" si="5"/>
        <v>0</v>
      </c>
      <c r="AD39" s="379">
        <f t="shared" si="6"/>
        <v>0</v>
      </c>
      <c r="AE39" s="386">
        <f t="shared" si="7"/>
        <v>0</v>
      </c>
      <c r="AF39" s="379">
        <f t="shared" si="8"/>
        <v>0</v>
      </c>
    </row>
    <row r="40" spans="1:32" ht="21.75" customHeight="1">
      <c r="A40" s="379">
        <v>33</v>
      </c>
      <c r="B40" s="91" t="s">
        <v>185</v>
      </c>
      <c r="C40" s="380"/>
      <c r="D40" s="380"/>
      <c r="E40" s="380"/>
      <c r="F40" s="380"/>
      <c r="G40" s="380"/>
      <c r="H40" s="380"/>
      <c r="I40" s="380"/>
      <c r="J40" s="380"/>
      <c r="K40" s="380"/>
      <c r="L40" s="380"/>
      <c r="M40" s="380"/>
      <c r="N40" s="380"/>
      <c r="O40" s="380"/>
      <c r="P40" s="380"/>
      <c r="Q40" s="380"/>
      <c r="R40" s="380"/>
      <c r="S40" s="380"/>
      <c r="T40" s="380"/>
      <c r="U40" s="380"/>
      <c r="V40" s="380"/>
      <c r="W40" s="401"/>
      <c r="X40" s="379">
        <f t="shared" si="0"/>
        <v>0</v>
      </c>
      <c r="Y40" s="379">
        <f t="shared" si="1"/>
        <v>0</v>
      </c>
      <c r="Z40" s="379">
        <f t="shared" si="2"/>
        <v>0</v>
      </c>
      <c r="AA40" s="379">
        <f t="shared" si="3"/>
        <v>0</v>
      </c>
      <c r="AB40" s="386">
        <f t="shared" si="4"/>
        <v>0</v>
      </c>
      <c r="AC40" s="379">
        <f t="shared" si="5"/>
        <v>0</v>
      </c>
      <c r="AD40" s="379">
        <f t="shared" si="6"/>
        <v>0</v>
      </c>
      <c r="AE40" s="386">
        <f t="shared" si="7"/>
        <v>0</v>
      </c>
      <c r="AF40" s="379">
        <f t="shared" si="8"/>
        <v>0</v>
      </c>
    </row>
    <row r="41" spans="1:32" ht="21.75" customHeight="1">
      <c r="A41" s="379">
        <v>34</v>
      </c>
      <c r="B41" s="91" t="s">
        <v>69</v>
      </c>
      <c r="C41" s="380"/>
      <c r="D41" s="380"/>
      <c r="E41" s="380"/>
      <c r="F41" s="380"/>
      <c r="G41" s="380"/>
      <c r="H41" s="380"/>
      <c r="I41" s="380"/>
      <c r="J41" s="380"/>
      <c r="K41" s="380"/>
      <c r="L41" s="380"/>
      <c r="M41" s="380"/>
      <c r="N41" s="380"/>
      <c r="O41" s="380"/>
      <c r="P41" s="380"/>
      <c r="Q41" s="380"/>
      <c r="R41" s="380"/>
      <c r="S41" s="380"/>
      <c r="T41" s="380"/>
      <c r="U41" s="380"/>
      <c r="V41" s="380"/>
      <c r="W41" s="401"/>
      <c r="X41" s="379">
        <f t="shared" si="0"/>
        <v>0</v>
      </c>
      <c r="Y41" s="379">
        <f t="shared" si="1"/>
        <v>0</v>
      </c>
      <c r="Z41" s="379">
        <f t="shared" si="2"/>
        <v>0</v>
      </c>
      <c r="AA41" s="379">
        <f t="shared" si="3"/>
        <v>0</v>
      </c>
      <c r="AB41" s="386">
        <f t="shared" si="4"/>
        <v>0</v>
      </c>
      <c r="AC41" s="379">
        <f t="shared" si="5"/>
        <v>0</v>
      </c>
      <c r="AD41" s="379">
        <f t="shared" si="6"/>
        <v>0</v>
      </c>
      <c r="AE41" s="386">
        <f t="shared" si="7"/>
        <v>0</v>
      </c>
      <c r="AF41" s="379">
        <f t="shared" si="8"/>
        <v>0</v>
      </c>
    </row>
    <row r="42" spans="1:32" ht="21.75" customHeight="1">
      <c r="A42" s="379">
        <v>35</v>
      </c>
      <c r="B42" s="91" t="s">
        <v>70</v>
      </c>
      <c r="C42" s="380"/>
      <c r="D42" s="380"/>
      <c r="E42" s="380"/>
      <c r="F42" s="380"/>
      <c r="G42" s="380"/>
      <c r="H42" s="380"/>
      <c r="I42" s="380"/>
      <c r="J42" s="380"/>
      <c r="K42" s="380"/>
      <c r="L42" s="380"/>
      <c r="M42" s="380"/>
      <c r="N42" s="380"/>
      <c r="O42" s="380"/>
      <c r="P42" s="380"/>
      <c r="Q42" s="380"/>
      <c r="R42" s="380"/>
      <c r="S42" s="380"/>
      <c r="T42" s="380"/>
      <c r="U42" s="380"/>
      <c r="V42" s="380"/>
      <c r="W42" s="401"/>
      <c r="X42" s="379">
        <f t="shared" si="0"/>
        <v>0</v>
      </c>
      <c r="Y42" s="379">
        <f t="shared" si="1"/>
        <v>0</v>
      </c>
      <c r="Z42" s="379">
        <f t="shared" si="2"/>
        <v>0</v>
      </c>
      <c r="AA42" s="379">
        <f t="shared" si="3"/>
        <v>0</v>
      </c>
      <c r="AB42" s="386">
        <f t="shared" si="4"/>
        <v>0</v>
      </c>
      <c r="AC42" s="379">
        <f t="shared" si="5"/>
        <v>0</v>
      </c>
      <c r="AD42" s="379">
        <f t="shared" si="6"/>
        <v>0</v>
      </c>
      <c r="AE42" s="386">
        <f t="shared" si="7"/>
        <v>0</v>
      </c>
      <c r="AF42" s="379">
        <f t="shared" si="8"/>
        <v>0</v>
      </c>
    </row>
    <row r="43" spans="1:32" ht="21.75" customHeight="1">
      <c r="A43" s="379">
        <v>36</v>
      </c>
      <c r="B43" s="91" t="s">
        <v>71</v>
      </c>
      <c r="C43" s="380"/>
      <c r="D43" s="380"/>
      <c r="E43" s="380"/>
      <c r="F43" s="380"/>
      <c r="G43" s="380"/>
      <c r="H43" s="380"/>
      <c r="I43" s="380"/>
      <c r="J43" s="380"/>
      <c r="K43" s="380"/>
      <c r="L43" s="380"/>
      <c r="M43" s="380"/>
      <c r="N43" s="380"/>
      <c r="O43" s="380"/>
      <c r="P43" s="380"/>
      <c r="Q43" s="380"/>
      <c r="R43" s="380"/>
      <c r="S43" s="380"/>
      <c r="T43" s="380"/>
      <c r="U43" s="380"/>
      <c r="V43" s="380"/>
      <c r="W43" s="401"/>
      <c r="X43" s="379">
        <f t="shared" si="0"/>
        <v>0</v>
      </c>
      <c r="Y43" s="379">
        <f t="shared" si="1"/>
        <v>0</v>
      </c>
      <c r="Z43" s="379">
        <f t="shared" si="2"/>
        <v>0</v>
      </c>
      <c r="AA43" s="379">
        <f t="shared" si="3"/>
        <v>0</v>
      </c>
      <c r="AB43" s="386">
        <f t="shared" si="4"/>
        <v>0</v>
      </c>
      <c r="AC43" s="379">
        <f t="shared" si="5"/>
        <v>0</v>
      </c>
      <c r="AD43" s="379">
        <f t="shared" si="6"/>
        <v>0</v>
      </c>
      <c r="AE43" s="386">
        <f t="shared" si="7"/>
        <v>0</v>
      </c>
      <c r="AF43" s="379">
        <f t="shared" si="8"/>
        <v>0</v>
      </c>
    </row>
    <row r="44" spans="1:32" ht="21.75" customHeight="1">
      <c r="A44" s="379">
        <v>37</v>
      </c>
      <c r="B44" s="91" t="s">
        <v>73</v>
      </c>
      <c r="C44" s="380"/>
      <c r="D44" s="380"/>
      <c r="E44" s="380"/>
      <c r="F44" s="380"/>
      <c r="G44" s="380"/>
      <c r="H44" s="380"/>
      <c r="I44" s="380"/>
      <c r="J44" s="380"/>
      <c r="K44" s="380"/>
      <c r="L44" s="380"/>
      <c r="M44" s="380"/>
      <c r="N44" s="380"/>
      <c r="O44" s="380"/>
      <c r="P44" s="380"/>
      <c r="Q44" s="380"/>
      <c r="R44" s="380"/>
      <c r="S44" s="380"/>
      <c r="T44" s="380"/>
      <c r="U44" s="380"/>
      <c r="V44" s="380"/>
      <c r="W44" s="401"/>
      <c r="X44" s="379">
        <f t="shared" si="0"/>
        <v>0</v>
      </c>
      <c r="Y44" s="379">
        <f t="shared" si="1"/>
        <v>0</v>
      </c>
      <c r="Z44" s="379">
        <f t="shared" si="2"/>
        <v>0</v>
      </c>
      <c r="AA44" s="379">
        <f t="shared" si="3"/>
        <v>0</v>
      </c>
      <c r="AB44" s="386">
        <f t="shared" si="4"/>
        <v>0</v>
      </c>
      <c r="AC44" s="379">
        <f t="shared" si="5"/>
        <v>0</v>
      </c>
      <c r="AD44" s="379">
        <f t="shared" si="6"/>
        <v>0</v>
      </c>
      <c r="AE44" s="386">
        <f t="shared" si="7"/>
        <v>0</v>
      </c>
      <c r="AF44" s="379">
        <f t="shared" si="8"/>
        <v>0</v>
      </c>
    </row>
    <row r="45" spans="1:32" ht="21.75" customHeight="1">
      <c r="A45" s="379">
        <v>38</v>
      </c>
      <c r="B45" s="91" t="s">
        <v>74</v>
      </c>
      <c r="C45" s="380"/>
      <c r="D45" s="380"/>
      <c r="E45" s="380"/>
      <c r="F45" s="380"/>
      <c r="G45" s="380"/>
      <c r="H45" s="380"/>
      <c r="I45" s="380"/>
      <c r="J45" s="380"/>
      <c r="K45" s="380"/>
      <c r="L45" s="380"/>
      <c r="M45" s="380"/>
      <c r="N45" s="380"/>
      <c r="O45" s="380"/>
      <c r="P45" s="380"/>
      <c r="Q45" s="380"/>
      <c r="R45" s="380"/>
      <c r="S45" s="380"/>
      <c r="T45" s="380"/>
      <c r="U45" s="380"/>
      <c r="V45" s="380"/>
      <c r="W45" s="401"/>
      <c r="X45" s="379">
        <f t="shared" si="0"/>
        <v>0</v>
      </c>
      <c r="Y45" s="379">
        <f t="shared" si="1"/>
        <v>0</v>
      </c>
      <c r="Z45" s="379">
        <f t="shared" si="2"/>
        <v>0</v>
      </c>
      <c r="AA45" s="379">
        <f t="shared" si="3"/>
        <v>0</v>
      </c>
      <c r="AB45" s="386">
        <f t="shared" si="4"/>
        <v>0</v>
      </c>
      <c r="AC45" s="379">
        <f t="shared" si="5"/>
        <v>0</v>
      </c>
      <c r="AD45" s="379">
        <f t="shared" si="6"/>
        <v>0</v>
      </c>
      <c r="AE45" s="386">
        <f t="shared" si="7"/>
        <v>0</v>
      </c>
      <c r="AF45" s="379">
        <f t="shared" si="8"/>
        <v>0</v>
      </c>
    </row>
    <row r="46" spans="1:32" ht="21.75" customHeight="1">
      <c r="A46" s="379">
        <v>39</v>
      </c>
      <c r="B46" s="91" t="s">
        <v>75</v>
      </c>
      <c r="C46" s="380"/>
      <c r="D46" s="380"/>
      <c r="E46" s="380"/>
      <c r="F46" s="380"/>
      <c r="G46" s="380"/>
      <c r="H46" s="380"/>
      <c r="I46" s="380"/>
      <c r="J46" s="380"/>
      <c r="K46" s="380"/>
      <c r="L46" s="380"/>
      <c r="M46" s="380"/>
      <c r="N46" s="380"/>
      <c r="O46" s="380"/>
      <c r="P46" s="380"/>
      <c r="Q46" s="380"/>
      <c r="R46" s="380"/>
      <c r="S46" s="380"/>
      <c r="T46" s="380"/>
      <c r="U46" s="380"/>
      <c r="V46" s="380"/>
      <c r="W46" s="401"/>
      <c r="X46" s="379">
        <f t="shared" si="0"/>
        <v>0</v>
      </c>
      <c r="Y46" s="379">
        <f t="shared" si="1"/>
        <v>0</v>
      </c>
      <c r="Z46" s="379">
        <f t="shared" si="2"/>
        <v>0</v>
      </c>
      <c r="AA46" s="379">
        <f t="shared" si="3"/>
        <v>0</v>
      </c>
      <c r="AB46" s="386">
        <f t="shared" si="4"/>
        <v>0</v>
      </c>
      <c r="AC46" s="379">
        <f t="shared" si="5"/>
        <v>0</v>
      </c>
      <c r="AD46" s="379">
        <f t="shared" si="6"/>
        <v>0</v>
      </c>
      <c r="AE46" s="386">
        <f t="shared" si="7"/>
        <v>0</v>
      </c>
      <c r="AF46" s="379">
        <f t="shared" si="8"/>
        <v>0</v>
      </c>
    </row>
    <row r="47" spans="1:32" ht="21.75" customHeight="1">
      <c r="A47" s="379">
        <v>40</v>
      </c>
      <c r="B47" s="91" t="s">
        <v>253</v>
      </c>
      <c r="C47" s="381"/>
      <c r="D47" s="381"/>
      <c r="E47" s="381"/>
      <c r="F47" s="381"/>
      <c r="G47" s="381"/>
      <c r="H47" s="381"/>
      <c r="I47" s="381"/>
      <c r="J47" s="381"/>
      <c r="K47" s="381"/>
      <c r="L47" s="382"/>
      <c r="M47" s="381"/>
      <c r="N47" s="382"/>
      <c r="O47" s="383"/>
      <c r="P47" s="383"/>
      <c r="Q47" s="383">
        <v>25</v>
      </c>
      <c r="R47" s="383"/>
      <c r="S47" s="384"/>
      <c r="T47" s="383">
        <v>425</v>
      </c>
      <c r="U47" s="383"/>
      <c r="V47" s="384"/>
      <c r="W47" s="385">
        <v>425</v>
      </c>
      <c r="X47" s="379">
        <f t="shared" si="0"/>
        <v>0</v>
      </c>
      <c r="Y47" s="379">
        <f t="shared" si="1"/>
        <v>0</v>
      </c>
      <c r="Z47" s="379">
        <f t="shared" si="2"/>
        <v>25</v>
      </c>
      <c r="AA47" s="379">
        <f t="shared" si="3"/>
        <v>0</v>
      </c>
      <c r="AB47" s="386">
        <f t="shared" si="4"/>
        <v>0</v>
      </c>
      <c r="AC47" s="379">
        <f t="shared" si="5"/>
        <v>425</v>
      </c>
      <c r="AD47" s="379">
        <f t="shared" si="6"/>
        <v>0</v>
      </c>
      <c r="AE47" s="386">
        <f t="shared" si="7"/>
        <v>0</v>
      </c>
      <c r="AF47" s="379">
        <f t="shared" si="8"/>
        <v>425</v>
      </c>
    </row>
    <row r="48" spans="1:32" ht="21.75" customHeight="1">
      <c r="A48" s="379">
        <v>41</v>
      </c>
      <c r="B48" s="91" t="s">
        <v>279</v>
      </c>
      <c r="C48" s="381">
        <v>0</v>
      </c>
      <c r="D48" s="381">
        <v>0</v>
      </c>
      <c r="E48" s="381">
        <v>0</v>
      </c>
      <c r="F48" s="381">
        <v>0</v>
      </c>
      <c r="G48" s="381">
        <v>0</v>
      </c>
      <c r="H48" s="381">
        <v>0</v>
      </c>
      <c r="I48" s="381">
        <v>0</v>
      </c>
      <c r="J48" s="381">
        <v>0</v>
      </c>
      <c r="K48" s="381">
        <v>0</v>
      </c>
      <c r="L48" s="382">
        <v>0</v>
      </c>
      <c r="M48" s="381">
        <v>0</v>
      </c>
      <c r="N48" s="382">
        <v>0</v>
      </c>
      <c r="O48" s="383">
        <v>0</v>
      </c>
      <c r="P48" s="383">
        <v>0</v>
      </c>
      <c r="Q48" s="383">
        <v>23</v>
      </c>
      <c r="R48" s="383">
        <v>0</v>
      </c>
      <c r="S48" s="384">
        <v>0</v>
      </c>
      <c r="T48" s="383">
        <v>485.19998999999996</v>
      </c>
      <c r="U48" s="383">
        <v>0</v>
      </c>
      <c r="V48" s="384">
        <v>0</v>
      </c>
      <c r="W48" s="385">
        <v>485.19998999999996</v>
      </c>
      <c r="X48" s="379">
        <f t="shared" si="0"/>
        <v>0</v>
      </c>
      <c r="Y48" s="379">
        <f t="shared" si="1"/>
        <v>0</v>
      </c>
      <c r="Z48" s="379">
        <f t="shared" si="2"/>
        <v>23</v>
      </c>
      <c r="AA48" s="379">
        <f t="shared" si="3"/>
        <v>0</v>
      </c>
      <c r="AB48" s="386">
        <f t="shared" si="4"/>
        <v>0</v>
      </c>
      <c r="AC48" s="379">
        <f t="shared" si="5"/>
        <v>485.19998999999996</v>
      </c>
      <c r="AD48" s="379">
        <f t="shared" si="6"/>
        <v>0</v>
      </c>
      <c r="AE48" s="386">
        <f t="shared" si="7"/>
        <v>0</v>
      </c>
      <c r="AF48" s="379">
        <f t="shared" si="8"/>
        <v>485.19998999999996</v>
      </c>
    </row>
    <row r="49" spans="1:32" ht="21.75" customHeight="1">
      <c r="A49" s="379">
        <v>42</v>
      </c>
      <c r="B49" s="91" t="s">
        <v>281</v>
      </c>
      <c r="C49" s="380"/>
      <c r="D49" s="380"/>
      <c r="E49" s="380"/>
      <c r="F49" s="380"/>
      <c r="G49" s="380"/>
      <c r="H49" s="380"/>
      <c r="I49" s="380"/>
      <c r="J49" s="380"/>
      <c r="K49" s="380"/>
      <c r="L49" s="380"/>
      <c r="M49" s="380"/>
      <c r="N49" s="380"/>
      <c r="O49" s="380"/>
      <c r="P49" s="380"/>
      <c r="Q49" s="380"/>
      <c r="R49" s="380"/>
      <c r="S49" s="380"/>
      <c r="T49" s="380"/>
      <c r="U49" s="380"/>
      <c r="V49" s="380"/>
      <c r="W49" s="401"/>
      <c r="X49" s="379">
        <f t="shared" si="0"/>
        <v>0</v>
      </c>
      <c r="Y49" s="379">
        <f t="shared" si="1"/>
        <v>0</v>
      </c>
      <c r="Z49" s="379">
        <f t="shared" si="2"/>
        <v>0</v>
      </c>
      <c r="AA49" s="379">
        <f t="shared" si="3"/>
        <v>0</v>
      </c>
      <c r="AB49" s="386">
        <f t="shared" si="4"/>
        <v>0</v>
      </c>
      <c r="AC49" s="379">
        <f t="shared" si="5"/>
        <v>0</v>
      </c>
      <c r="AD49" s="379">
        <f t="shared" si="6"/>
        <v>0</v>
      </c>
      <c r="AE49" s="386">
        <f t="shared" si="7"/>
        <v>0</v>
      </c>
      <c r="AF49" s="379">
        <f t="shared" si="8"/>
        <v>0</v>
      </c>
    </row>
    <row r="50" spans="1:32" ht="21.75" customHeight="1">
      <c r="A50" s="379">
        <v>43</v>
      </c>
      <c r="B50" s="91" t="s">
        <v>280</v>
      </c>
      <c r="C50" s="381"/>
      <c r="D50" s="381"/>
      <c r="E50" s="381"/>
      <c r="F50" s="381"/>
      <c r="G50" s="381"/>
      <c r="H50" s="381"/>
      <c r="I50" s="381"/>
      <c r="J50" s="381"/>
      <c r="K50" s="381"/>
      <c r="L50" s="382"/>
      <c r="M50" s="381"/>
      <c r="N50" s="382"/>
      <c r="O50" s="383"/>
      <c r="P50" s="383"/>
      <c r="Q50" s="383">
        <v>1</v>
      </c>
      <c r="R50" s="383"/>
      <c r="S50" s="384"/>
      <c r="T50" s="383">
        <v>10.199999999999999</v>
      </c>
      <c r="U50" s="383"/>
      <c r="V50" s="384"/>
      <c r="W50" s="385"/>
      <c r="X50" s="379">
        <f t="shared" si="0"/>
        <v>0</v>
      </c>
      <c r="Y50" s="379">
        <f t="shared" si="1"/>
        <v>0</v>
      </c>
      <c r="Z50" s="379">
        <f t="shared" si="2"/>
        <v>1</v>
      </c>
      <c r="AA50" s="379">
        <f t="shared" si="3"/>
        <v>0</v>
      </c>
      <c r="AB50" s="386">
        <f t="shared" si="4"/>
        <v>0</v>
      </c>
      <c r="AC50" s="379">
        <f t="shared" si="5"/>
        <v>10.199999999999999</v>
      </c>
      <c r="AD50" s="379">
        <f t="shared" si="6"/>
        <v>0</v>
      </c>
      <c r="AE50" s="386">
        <f t="shared" si="7"/>
        <v>0</v>
      </c>
      <c r="AF50" s="379">
        <f t="shared" si="8"/>
        <v>0</v>
      </c>
    </row>
    <row r="51" spans="1:32" ht="21.75" customHeight="1">
      <c r="A51" s="379">
        <v>44</v>
      </c>
      <c r="B51" s="91" t="s">
        <v>283</v>
      </c>
      <c r="C51" s="380"/>
      <c r="D51" s="380"/>
      <c r="E51" s="380"/>
      <c r="F51" s="380"/>
      <c r="G51" s="380"/>
      <c r="H51" s="380"/>
      <c r="I51" s="380"/>
      <c r="J51" s="380"/>
      <c r="K51" s="380"/>
      <c r="L51" s="380"/>
      <c r="M51" s="380"/>
      <c r="N51" s="380"/>
      <c r="O51" s="380"/>
      <c r="P51" s="380"/>
      <c r="Q51" s="380"/>
      <c r="R51" s="380"/>
      <c r="S51" s="380"/>
      <c r="T51" s="380"/>
      <c r="U51" s="380"/>
      <c r="V51" s="380"/>
      <c r="W51" s="401"/>
      <c r="X51" s="379">
        <f t="shared" si="0"/>
        <v>0</v>
      </c>
      <c r="Y51" s="379">
        <f t="shared" si="1"/>
        <v>0</v>
      </c>
      <c r="Z51" s="379">
        <f t="shared" si="2"/>
        <v>0</v>
      </c>
      <c r="AA51" s="379">
        <f t="shared" si="3"/>
        <v>0</v>
      </c>
      <c r="AB51" s="386">
        <f t="shared" si="4"/>
        <v>0</v>
      </c>
      <c r="AC51" s="379">
        <f t="shared" si="5"/>
        <v>0</v>
      </c>
      <c r="AD51" s="379">
        <f t="shared" si="6"/>
        <v>0</v>
      </c>
      <c r="AE51" s="386">
        <f t="shared" si="7"/>
        <v>0</v>
      </c>
      <c r="AF51" s="379">
        <f t="shared" si="8"/>
        <v>0</v>
      </c>
    </row>
    <row r="52" spans="1:32" ht="21.75" customHeight="1">
      <c r="A52" s="379">
        <v>45</v>
      </c>
      <c r="B52" s="91" t="s">
        <v>285</v>
      </c>
      <c r="C52" s="387"/>
      <c r="D52" s="387"/>
      <c r="E52" s="400"/>
      <c r="F52" s="389"/>
      <c r="G52" s="389"/>
      <c r="H52" s="389"/>
      <c r="I52" s="388"/>
      <c r="J52" s="388"/>
      <c r="K52" s="389"/>
      <c r="L52" s="389"/>
      <c r="M52" s="389"/>
      <c r="N52" s="389"/>
      <c r="O52" s="390"/>
      <c r="P52" s="390"/>
      <c r="Q52" s="390">
        <v>14</v>
      </c>
      <c r="R52" s="390"/>
      <c r="S52" s="391"/>
      <c r="T52" s="390">
        <v>262</v>
      </c>
      <c r="U52" s="390"/>
      <c r="V52" s="391"/>
      <c r="W52" s="390">
        <v>240</v>
      </c>
      <c r="X52" s="379">
        <f t="shared" si="0"/>
        <v>0</v>
      </c>
      <c r="Y52" s="379">
        <f t="shared" si="1"/>
        <v>0</v>
      </c>
      <c r="Z52" s="379">
        <f t="shared" si="2"/>
        <v>14</v>
      </c>
      <c r="AA52" s="379">
        <f t="shared" si="3"/>
        <v>0</v>
      </c>
      <c r="AB52" s="386">
        <f t="shared" si="4"/>
        <v>0</v>
      </c>
      <c r="AC52" s="379">
        <f t="shared" si="5"/>
        <v>262</v>
      </c>
      <c r="AD52" s="379">
        <f t="shared" si="6"/>
        <v>0</v>
      </c>
      <c r="AE52" s="386">
        <f t="shared" si="7"/>
        <v>0</v>
      </c>
      <c r="AF52" s="379">
        <f t="shared" si="8"/>
        <v>240</v>
      </c>
    </row>
    <row r="53" spans="1:32" ht="21.75" customHeight="1">
      <c r="A53" s="379">
        <v>46</v>
      </c>
      <c r="B53" s="91" t="s">
        <v>53</v>
      </c>
      <c r="C53" s="380">
        <v>1</v>
      </c>
      <c r="D53" s="380"/>
      <c r="E53" s="380">
        <v>10.7</v>
      </c>
      <c r="F53" s="380"/>
      <c r="G53" s="380"/>
      <c r="H53" s="380"/>
      <c r="I53" s="380">
        <v>1</v>
      </c>
      <c r="J53" s="380"/>
      <c r="K53" s="380">
        <v>15</v>
      </c>
      <c r="L53" s="380"/>
      <c r="M53" s="380">
        <v>15</v>
      </c>
      <c r="N53" s="380"/>
      <c r="O53" s="380"/>
      <c r="P53" s="380"/>
      <c r="Q53" s="380">
        <v>6</v>
      </c>
      <c r="R53" s="380"/>
      <c r="S53" s="380"/>
      <c r="T53" s="380">
        <v>180.7</v>
      </c>
      <c r="U53" s="380"/>
      <c r="V53" s="380"/>
      <c r="W53" s="401">
        <v>180.7</v>
      </c>
      <c r="X53" s="379">
        <f t="shared" si="0"/>
        <v>1</v>
      </c>
      <c r="Y53" s="379">
        <f t="shared" si="1"/>
        <v>1</v>
      </c>
      <c r="Z53" s="379">
        <f t="shared" si="2"/>
        <v>6</v>
      </c>
      <c r="AA53" s="379">
        <f t="shared" si="3"/>
        <v>10.7</v>
      </c>
      <c r="AB53" s="386">
        <f t="shared" si="4"/>
        <v>15</v>
      </c>
      <c r="AC53" s="379">
        <f t="shared" si="5"/>
        <v>180.7</v>
      </c>
      <c r="AD53" s="379">
        <f t="shared" si="6"/>
        <v>0</v>
      </c>
      <c r="AE53" s="386">
        <f t="shared" si="7"/>
        <v>15</v>
      </c>
      <c r="AF53" s="379">
        <f t="shared" si="8"/>
        <v>180.7</v>
      </c>
    </row>
    <row r="54" spans="1:32" ht="21.75" customHeight="1">
      <c r="A54" s="379">
        <v>47</v>
      </c>
      <c r="B54" s="91" t="s">
        <v>112</v>
      </c>
      <c r="C54" s="387">
        <v>9</v>
      </c>
      <c r="D54" s="387">
        <v>0</v>
      </c>
      <c r="E54" s="387">
        <v>144</v>
      </c>
      <c r="F54" s="388">
        <v>0</v>
      </c>
      <c r="G54" s="388">
        <v>113</v>
      </c>
      <c r="H54" s="388">
        <v>0</v>
      </c>
      <c r="I54" s="388">
        <v>5</v>
      </c>
      <c r="J54" s="388">
        <v>0</v>
      </c>
      <c r="K54" s="388">
        <v>176</v>
      </c>
      <c r="L54" s="389">
        <v>0</v>
      </c>
      <c r="M54" s="388">
        <v>171</v>
      </c>
      <c r="N54" s="389">
        <v>0</v>
      </c>
      <c r="O54" s="390">
        <v>0</v>
      </c>
      <c r="P54" s="390">
        <v>0</v>
      </c>
      <c r="Q54" s="390">
        <v>19</v>
      </c>
      <c r="R54" s="390">
        <v>0</v>
      </c>
      <c r="S54" s="391">
        <v>0</v>
      </c>
      <c r="T54" s="390">
        <v>393</v>
      </c>
      <c r="U54" s="390">
        <v>0</v>
      </c>
      <c r="V54" s="391">
        <v>0</v>
      </c>
      <c r="W54" s="390">
        <v>286</v>
      </c>
      <c r="X54" s="379">
        <f t="shared" si="0"/>
        <v>9</v>
      </c>
      <c r="Y54" s="379">
        <f t="shared" si="1"/>
        <v>5</v>
      </c>
      <c r="Z54" s="379">
        <f t="shared" si="2"/>
        <v>19</v>
      </c>
      <c r="AA54" s="379">
        <f t="shared" si="3"/>
        <v>144</v>
      </c>
      <c r="AB54" s="386">
        <f t="shared" si="4"/>
        <v>176</v>
      </c>
      <c r="AC54" s="379">
        <f t="shared" si="5"/>
        <v>393</v>
      </c>
      <c r="AD54" s="379">
        <f t="shared" si="6"/>
        <v>113</v>
      </c>
      <c r="AE54" s="386">
        <f t="shared" si="7"/>
        <v>171</v>
      </c>
      <c r="AF54" s="379">
        <f t="shared" si="8"/>
        <v>286</v>
      </c>
    </row>
    <row r="55" spans="1:32" ht="21.75" customHeight="1">
      <c r="A55" s="379"/>
      <c r="B55" s="379" t="s">
        <v>258</v>
      </c>
      <c r="C55" s="380">
        <f>SUM(C8:C54)</f>
        <v>193</v>
      </c>
      <c r="D55" s="380">
        <f t="shared" ref="D55:AF55" si="9">SUM(D8:D54)</f>
        <v>61</v>
      </c>
      <c r="E55" s="380">
        <f t="shared" si="9"/>
        <v>3123.54</v>
      </c>
      <c r="F55" s="380">
        <f t="shared" si="9"/>
        <v>811.81999999999994</v>
      </c>
      <c r="G55" s="380">
        <f t="shared" si="9"/>
        <v>2473.2858712000002</v>
      </c>
      <c r="H55" s="380">
        <f t="shared" si="9"/>
        <v>484.00799999999998</v>
      </c>
      <c r="I55" s="380">
        <f t="shared" si="9"/>
        <v>37</v>
      </c>
      <c r="J55" s="380">
        <f t="shared" si="9"/>
        <v>7</v>
      </c>
      <c r="K55" s="380">
        <f t="shared" si="9"/>
        <v>797.79</v>
      </c>
      <c r="L55" s="380">
        <f t="shared" si="9"/>
        <v>160.1</v>
      </c>
      <c r="M55" s="380">
        <f t="shared" si="9"/>
        <v>725.89</v>
      </c>
      <c r="N55" s="380">
        <f t="shared" si="9"/>
        <v>127.5</v>
      </c>
      <c r="O55" s="380">
        <f t="shared" si="9"/>
        <v>31</v>
      </c>
      <c r="P55" s="380">
        <f t="shared" si="9"/>
        <v>6</v>
      </c>
      <c r="Q55" s="380">
        <f t="shared" si="9"/>
        <v>873</v>
      </c>
      <c r="R55" s="380">
        <f t="shared" si="9"/>
        <v>723.81999999999994</v>
      </c>
      <c r="S55" s="380">
        <f t="shared" si="9"/>
        <v>120.5</v>
      </c>
      <c r="T55" s="380">
        <f t="shared" si="9"/>
        <v>18478.219990000005</v>
      </c>
      <c r="U55" s="380">
        <f t="shared" si="9"/>
        <v>447.45800000000003</v>
      </c>
      <c r="V55" s="380">
        <f t="shared" si="9"/>
        <v>90.5</v>
      </c>
      <c r="W55" s="401">
        <f t="shared" si="9"/>
        <v>14412.125419799999</v>
      </c>
      <c r="X55" s="379">
        <f t="shared" si="9"/>
        <v>254</v>
      </c>
      <c r="Y55" s="379">
        <f t="shared" si="9"/>
        <v>44</v>
      </c>
      <c r="Z55" s="379">
        <f t="shared" si="9"/>
        <v>873</v>
      </c>
      <c r="AA55" s="379">
        <f t="shared" si="9"/>
        <v>3935.3599999999997</v>
      </c>
      <c r="AB55" s="379">
        <f t="shared" si="9"/>
        <v>957.89</v>
      </c>
      <c r="AC55" s="379">
        <f t="shared" si="9"/>
        <v>18478.219990000005</v>
      </c>
      <c r="AD55" s="379">
        <f t="shared" si="9"/>
        <v>2957.2938712</v>
      </c>
      <c r="AE55" s="379">
        <f t="shared" si="9"/>
        <v>853.39</v>
      </c>
      <c r="AF55" s="379">
        <f t="shared" si="9"/>
        <v>14412.125419799999</v>
      </c>
    </row>
    <row r="56" spans="1:32" ht="21.75" customHeight="1">
      <c r="X56" s="525">
        <f>X55+Y55+Z55</f>
        <v>1171</v>
      </c>
      <c r="Y56" s="525"/>
      <c r="Z56" s="525"/>
      <c r="AA56" s="526">
        <f>AA55+AB55+AC55</f>
        <v>23371.469990000005</v>
      </c>
      <c r="AB56" s="526"/>
      <c r="AC56" s="526"/>
      <c r="AD56" s="526">
        <f>AD55+AE55+AF55</f>
        <v>18222.809290999998</v>
      </c>
      <c r="AE56" s="526"/>
      <c r="AF56" s="526"/>
    </row>
  </sheetData>
  <mergeCells count="24">
    <mergeCell ref="B1:F1"/>
    <mergeCell ref="A2:AF3"/>
    <mergeCell ref="B4:W4"/>
    <mergeCell ref="A5:A7"/>
    <mergeCell ref="B5:B7"/>
    <mergeCell ref="C5:H5"/>
    <mergeCell ref="I5:N5"/>
    <mergeCell ref="O5:W5"/>
    <mergeCell ref="X5:AF5"/>
    <mergeCell ref="C6:D6"/>
    <mergeCell ref="X56:Z56"/>
    <mergeCell ref="AA56:AC56"/>
    <mergeCell ref="AD56:AF56"/>
    <mergeCell ref="E6:F6"/>
    <mergeCell ref="G6:H6"/>
    <mergeCell ref="I6:J6"/>
    <mergeCell ref="K6:L6"/>
    <mergeCell ref="M6:N6"/>
    <mergeCell ref="O6:Q6"/>
    <mergeCell ref="R6:T6"/>
    <mergeCell ref="U6:W6"/>
    <mergeCell ref="X6:Z6"/>
    <mergeCell ref="AA6:AC6"/>
    <mergeCell ref="AD6:AF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128"/>
  <sheetViews>
    <sheetView topLeftCell="B1" workbookViewId="0">
      <selection activeCell="O14" sqref="O14"/>
    </sheetView>
  </sheetViews>
  <sheetFormatPr defaultRowHeight="15.75"/>
  <cols>
    <col min="1" max="1" width="6.5703125" style="86" customWidth="1"/>
    <col min="2" max="2" width="37" style="86" customWidth="1"/>
    <col min="3" max="3" width="3.7109375" style="73" customWidth="1"/>
    <col min="4" max="4" width="10" style="73" customWidth="1"/>
    <col min="5" max="5" width="8" style="73" customWidth="1"/>
    <col min="6" max="6" width="8.28515625" style="73" customWidth="1"/>
    <col min="7" max="7" width="9.7109375" style="73" customWidth="1"/>
    <col min="8" max="8" width="14" style="73" customWidth="1"/>
    <col min="9" max="9" width="13.140625" style="73" customWidth="1"/>
    <col min="10" max="10" width="15.42578125" style="73" customWidth="1"/>
    <col min="11" max="11" width="14.28515625" style="73" customWidth="1"/>
    <col min="12" max="12" width="15.42578125" style="73" bestFit="1" customWidth="1"/>
    <col min="13" max="13" width="16.85546875" style="73" customWidth="1"/>
    <col min="14" max="14" width="8.42578125" style="73" customWidth="1"/>
    <col min="15" max="15" width="35.5703125" style="73" customWidth="1"/>
    <col min="16" max="16" width="15.5703125" style="73" customWidth="1"/>
    <col min="17" max="18" width="13.85546875" style="73" customWidth="1"/>
    <col min="19" max="19" width="15.42578125" style="73" customWidth="1"/>
    <col min="20" max="20" width="14.7109375" style="73" customWidth="1"/>
    <col min="21" max="21" width="10.42578125" style="73" bestFit="1" customWidth="1"/>
    <col min="22" max="22" width="15.7109375" style="73" customWidth="1"/>
    <col min="23" max="23" width="9.7109375" style="73" customWidth="1"/>
    <col min="24" max="25" width="10" style="73" customWidth="1"/>
    <col min="26" max="16384" width="9.140625" style="73"/>
  </cols>
  <sheetData>
    <row r="1" spans="1:25">
      <c r="A1" s="542" t="s">
        <v>76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 t="s">
        <v>76</v>
      </c>
      <c r="O1" s="542"/>
      <c r="P1" s="542"/>
      <c r="Q1" s="542"/>
      <c r="R1" s="542"/>
      <c r="S1" s="542"/>
      <c r="T1" s="542"/>
      <c r="U1" s="542"/>
      <c r="V1" s="542"/>
      <c r="W1" s="542"/>
      <c r="X1" s="542"/>
      <c r="Y1" s="542"/>
    </row>
    <row r="2" spans="1:25">
      <c r="A2" s="542" t="s">
        <v>77</v>
      </c>
      <c r="B2" s="542"/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 t="s">
        <v>77</v>
      </c>
      <c r="O2" s="542"/>
      <c r="P2" s="542"/>
      <c r="Q2" s="542"/>
      <c r="R2" s="542"/>
      <c r="S2" s="542"/>
      <c r="T2" s="542"/>
      <c r="U2" s="542"/>
      <c r="V2" s="542"/>
      <c r="W2" s="542"/>
      <c r="X2" s="542"/>
      <c r="Y2" s="542"/>
    </row>
    <row r="3" spans="1:25" ht="32.25" customHeight="1">
      <c r="A3" s="538" t="s">
        <v>259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49" t="s">
        <v>260</v>
      </c>
      <c r="O3" s="549"/>
      <c r="P3" s="549"/>
      <c r="Q3" s="549"/>
      <c r="R3" s="549"/>
      <c r="S3" s="549"/>
      <c r="T3" s="549"/>
      <c r="U3" s="549"/>
      <c r="V3" s="549"/>
      <c r="W3" s="549"/>
      <c r="X3" s="549"/>
      <c r="Y3" s="549"/>
    </row>
    <row r="4" spans="1:25">
      <c r="A4" s="74" t="s">
        <v>105</v>
      </c>
      <c r="B4" s="541" t="s">
        <v>5</v>
      </c>
      <c r="C4" s="75"/>
      <c r="D4" s="540" t="s">
        <v>261</v>
      </c>
      <c r="E4" s="540"/>
      <c r="F4" s="540"/>
      <c r="G4" s="540"/>
      <c r="H4" s="540"/>
      <c r="I4" s="543" t="s">
        <v>262</v>
      </c>
      <c r="J4" s="543"/>
      <c r="K4" s="543"/>
      <c r="L4" s="543"/>
      <c r="M4" s="543"/>
      <c r="N4" s="74" t="s">
        <v>105</v>
      </c>
      <c r="O4" s="541" t="s">
        <v>5</v>
      </c>
      <c r="P4" s="540" t="s">
        <v>263</v>
      </c>
      <c r="Q4" s="540"/>
      <c r="R4" s="540"/>
      <c r="S4" s="540"/>
      <c r="T4" s="540"/>
      <c r="U4" s="540" t="s">
        <v>264</v>
      </c>
      <c r="V4" s="540"/>
      <c r="W4" s="540"/>
      <c r="X4" s="540"/>
      <c r="Y4" s="540"/>
    </row>
    <row r="5" spans="1:25">
      <c r="A5" s="74" t="s">
        <v>106</v>
      </c>
      <c r="B5" s="541"/>
      <c r="C5" s="75"/>
      <c r="D5" s="76" t="s">
        <v>265</v>
      </c>
      <c r="E5" s="76" t="s">
        <v>266</v>
      </c>
      <c r="F5" s="76" t="s">
        <v>267</v>
      </c>
      <c r="G5" s="77" t="s">
        <v>268</v>
      </c>
      <c r="H5" s="78" t="s">
        <v>269</v>
      </c>
      <c r="I5" s="544" t="s">
        <v>270</v>
      </c>
      <c r="J5" s="545"/>
      <c r="K5" s="545"/>
      <c r="L5" s="545"/>
      <c r="M5" s="546"/>
      <c r="N5" s="87" t="s">
        <v>106</v>
      </c>
      <c r="O5" s="541"/>
      <c r="P5" s="536" t="s">
        <v>271</v>
      </c>
      <c r="Q5" s="537"/>
      <c r="R5" s="537"/>
      <c r="S5" s="537"/>
      <c r="T5" s="537"/>
      <c r="U5" s="536" t="s">
        <v>270</v>
      </c>
      <c r="V5" s="537"/>
      <c r="W5" s="537"/>
      <c r="X5" s="537"/>
      <c r="Y5" s="537"/>
    </row>
    <row r="6" spans="1:25">
      <c r="A6" s="74" t="s">
        <v>12</v>
      </c>
      <c r="B6" s="74" t="s">
        <v>108</v>
      </c>
      <c r="C6" s="76"/>
      <c r="D6" s="79"/>
      <c r="E6" s="79"/>
      <c r="F6" s="79"/>
      <c r="G6" s="79"/>
      <c r="H6" s="80"/>
      <c r="I6" s="81" t="s">
        <v>272</v>
      </c>
      <c r="J6" s="79" t="s">
        <v>273</v>
      </c>
      <c r="K6" s="81" t="s">
        <v>274</v>
      </c>
      <c r="L6" s="81" t="s">
        <v>268</v>
      </c>
      <c r="M6" s="82" t="s">
        <v>127</v>
      </c>
      <c r="N6" s="74" t="s">
        <v>12</v>
      </c>
      <c r="O6" s="74" t="s">
        <v>108</v>
      </c>
      <c r="P6" s="82" t="s">
        <v>272</v>
      </c>
      <c r="Q6" s="76" t="s">
        <v>273</v>
      </c>
      <c r="R6" s="82" t="s">
        <v>274</v>
      </c>
      <c r="S6" s="82" t="s">
        <v>268</v>
      </c>
      <c r="T6" s="82" t="s">
        <v>127</v>
      </c>
      <c r="U6" s="82" t="s">
        <v>272</v>
      </c>
      <c r="V6" s="76" t="s">
        <v>273</v>
      </c>
      <c r="W6" s="82" t="s">
        <v>274</v>
      </c>
      <c r="X6" s="82" t="s">
        <v>268</v>
      </c>
      <c r="Y6" s="82" t="s">
        <v>127</v>
      </c>
    </row>
    <row r="7" spans="1:25">
      <c r="A7" s="82">
        <v>1</v>
      </c>
      <c r="B7" s="74" t="s">
        <v>14</v>
      </c>
      <c r="C7" s="76"/>
      <c r="D7" s="83">
        <f>'[3]For-data-entry'!C5</f>
        <v>452</v>
      </c>
      <c r="E7" s="83">
        <f>'[3]For-data-entry'!D5</f>
        <v>192</v>
      </c>
      <c r="F7" s="83">
        <f>'[3]For-data-entry'!E5</f>
        <v>194</v>
      </c>
      <c r="G7" s="83">
        <f>'[3]For-data-entry'!F5</f>
        <v>183</v>
      </c>
      <c r="H7" s="83">
        <f>'[3]For-data-entry'!G5</f>
        <v>1021</v>
      </c>
      <c r="I7" s="84">
        <f>'[3]For-data-entry'!H5</f>
        <v>1061856</v>
      </c>
      <c r="J7" s="84">
        <f>'[3]For-data-entry'!I5</f>
        <v>994733</v>
      </c>
      <c r="K7" s="84">
        <f>'[3]For-data-entry'!J5</f>
        <v>1676855</v>
      </c>
      <c r="L7" s="84">
        <f>'[3]For-data-entry'!K5</f>
        <v>6228246</v>
      </c>
      <c r="M7" s="84">
        <f>'[3]For-data-entry'!L5</f>
        <v>9961690</v>
      </c>
      <c r="N7" s="82">
        <v>1</v>
      </c>
      <c r="O7" s="74" t="s">
        <v>14</v>
      </c>
      <c r="P7" s="85">
        <f>'[3]For-data-entry'!M5</f>
        <v>957414</v>
      </c>
      <c r="Q7" s="85">
        <f>'[3]For-data-entry'!N5</f>
        <v>919002</v>
      </c>
      <c r="R7" s="85">
        <f>'[3]For-data-entry'!O5</f>
        <v>1096033</v>
      </c>
      <c r="S7" s="85">
        <f>'[3]For-data-entry'!P5</f>
        <v>2945538</v>
      </c>
      <c r="T7" s="85">
        <f>'[3]For-data-entry'!Q5</f>
        <v>5917987</v>
      </c>
      <c r="U7" s="85">
        <f>'[3]For-data-entry'!R5</f>
        <v>90.164203055781584</v>
      </c>
      <c r="V7" s="85">
        <f>'[3]For-data-entry'!S5</f>
        <v>92.386801282354156</v>
      </c>
      <c r="W7" s="85">
        <f>'[3]For-data-entry'!T5</f>
        <v>65.36241952941667</v>
      </c>
      <c r="X7" s="85">
        <f>'[3]For-data-entry'!U5</f>
        <v>47.293218668626771</v>
      </c>
      <c r="Y7" s="85">
        <f>'[3]For-data-entry'!V5</f>
        <v>59.407459979180246</v>
      </c>
    </row>
    <row r="8" spans="1:25">
      <c r="A8" s="82">
        <v>2</v>
      </c>
      <c r="B8" s="74" t="s">
        <v>15</v>
      </c>
      <c r="C8" s="76"/>
      <c r="D8" s="83">
        <f>'[3]For-data-entry'!C6</f>
        <v>196</v>
      </c>
      <c r="E8" s="83">
        <f>'[3]For-data-entry'!D6</f>
        <v>139</v>
      </c>
      <c r="F8" s="83">
        <f>'[3]For-data-entry'!E6</f>
        <v>97</v>
      </c>
      <c r="G8" s="83">
        <f>'[3]For-data-entry'!F6</f>
        <v>83</v>
      </c>
      <c r="H8" s="83">
        <f>'[3]For-data-entry'!G6</f>
        <v>515</v>
      </c>
      <c r="I8" s="84">
        <f>'[3]For-data-entry'!H6</f>
        <v>453580</v>
      </c>
      <c r="J8" s="84">
        <f>'[3]For-data-entry'!I6</f>
        <v>684203</v>
      </c>
      <c r="K8" s="84">
        <f>'[3]For-data-entry'!J6</f>
        <v>989394</v>
      </c>
      <c r="L8" s="84">
        <f>'[3]For-data-entry'!K6</f>
        <v>2307423</v>
      </c>
      <c r="M8" s="84">
        <f>'[3]For-data-entry'!L6</f>
        <v>4434600</v>
      </c>
      <c r="N8" s="82">
        <v>2</v>
      </c>
      <c r="O8" s="74" t="s">
        <v>15</v>
      </c>
      <c r="P8" s="85">
        <f>'[3]For-data-entry'!M6</f>
        <v>358885</v>
      </c>
      <c r="Q8" s="85">
        <f>'[3]For-data-entry'!N6</f>
        <v>505616</v>
      </c>
      <c r="R8" s="85">
        <f>'[3]For-data-entry'!O6</f>
        <v>534404</v>
      </c>
      <c r="S8" s="85">
        <f>'[3]For-data-entry'!P6</f>
        <v>1125595</v>
      </c>
      <c r="T8" s="85">
        <f>'[3]For-data-entry'!Q6</f>
        <v>2524500</v>
      </c>
      <c r="U8" s="85">
        <f>'[3]For-data-entry'!R6</f>
        <v>79.122756735305785</v>
      </c>
      <c r="V8" s="85">
        <f>'[3]For-data-entry'!S6</f>
        <v>73.898535960818649</v>
      </c>
      <c r="W8" s="85">
        <f>'[3]For-data-entry'!T6</f>
        <v>54.013264685251784</v>
      </c>
      <c r="X8" s="85">
        <f>'[3]For-data-entry'!U6</f>
        <v>48.781476131597891</v>
      </c>
      <c r="Y8" s="85">
        <f>'[3]For-data-entry'!V6</f>
        <v>56.927344067108642</v>
      </c>
    </row>
    <row r="9" spans="1:25">
      <c r="A9" s="82">
        <v>3</v>
      </c>
      <c r="B9" s="74" t="s">
        <v>16</v>
      </c>
      <c r="C9" s="76"/>
      <c r="D9" s="83">
        <f>'[3]For-data-entry'!C7</f>
        <v>349</v>
      </c>
      <c r="E9" s="83">
        <f>'[3]For-data-entry'!D7</f>
        <v>193</v>
      </c>
      <c r="F9" s="83">
        <f>'[3]For-data-entry'!E7</f>
        <v>153</v>
      </c>
      <c r="G9" s="83">
        <f>'[3]For-data-entry'!F7</f>
        <v>106</v>
      </c>
      <c r="H9" s="83">
        <f>'[3]For-data-entry'!G7</f>
        <v>801</v>
      </c>
      <c r="I9" s="84">
        <f>'[3]For-data-entry'!H7</f>
        <v>795429</v>
      </c>
      <c r="J9" s="84">
        <f>'[3]For-data-entry'!I7</f>
        <v>1182150</v>
      </c>
      <c r="K9" s="84">
        <f>'[3]For-data-entry'!J7</f>
        <v>2716318</v>
      </c>
      <c r="L9" s="84">
        <f>'[3]For-data-entry'!K7</f>
        <v>1977971</v>
      </c>
      <c r="M9" s="84">
        <f>'[3]For-data-entry'!L7</f>
        <v>6671868</v>
      </c>
      <c r="N9" s="82">
        <v>3</v>
      </c>
      <c r="O9" s="74" t="s">
        <v>16</v>
      </c>
      <c r="P9" s="85">
        <f>'[3]For-data-entry'!M7</f>
        <v>819277</v>
      </c>
      <c r="Q9" s="85">
        <f>'[3]For-data-entry'!N7</f>
        <v>1050482</v>
      </c>
      <c r="R9" s="85">
        <f>'[3]For-data-entry'!O7</f>
        <v>1706139</v>
      </c>
      <c r="S9" s="85">
        <f>'[3]For-data-entry'!P7</f>
        <v>1057047</v>
      </c>
      <c r="T9" s="85">
        <f>'[3]For-data-entry'!Q7</f>
        <v>4632945</v>
      </c>
      <c r="U9" s="85">
        <f>'[3]For-data-entry'!R7</f>
        <v>102.99813056853597</v>
      </c>
      <c r="V9" s="85">
        <f>'[3]For-data-entry'!S7</f>
        <v>88.861988749312687</v>
      </c>
      <c r="W9" s="85">
        <f>'[3]For-data-entry'!T7</f>
        <v>62.810723928494383</v>
      </c>
      <c r="X9" s="85">
        <f>'[3]For-data-entry'!U7</f>
        <v>53.440975626032937</v>
      </c>
      <c r="Y9" s="85">
        <f>'[3]For-data-entry'!V7</f>
        <v>69.439997913627778</v>
      </c>
    </row>
    <row r="10" spans="1:25">
      <c r="A10" s="82">
        <v>4</v>
      </c>
      <c r="B10" s="74" t="s">
        <v>17</v>
      </c>
      <c r="C10" s="76"/>
      <c r="D10" s="83">
        <f>'[3]For-data-entry'!C8</f>
        <v>64</v>
      </c>
      <c r="E10" s="83">
        <f>'[3]For-data-entry'!D8</f>
        <v>52</v>
      </c>
      <c r="F10" s="83">
        <f>'[3]For-data-entry'!E8</f>
        <v>54</v>
      </c>
      <c r="G10" s="83">
        <f>'[3]For-data-entry'!F8</f>
        <v>40</v>
      </c>
      <c r="H10" s="83">
        <f>'[3]For-data-entry'!G8</f>
        <v>210</v>
      </c>
      <c r="I10" s="84">
        <f>'[3]For-data-entry'!H8</f>
        <v>57903</v>
      </c>
      <c r="J10" s="84">
        <f>'[3]For-data-entry'!I8</f>
        <v>274980</v>
      </c>
      <c r="K10" s="84">
        <f>'[3]For-data-entry'!J8</f>
        <v>449208</v>
      </c>
      <c r="L10" s="84">
        <f>'[3]For-data-entry'!K8</f>
        <v>298604</v>
      </c>
      <c r="M10" s="84">
        <f>'[3]For-data-entry'!L8</f>
        <v>1080695</v>
      </c>
      <c r="N10" s="82">
        <v>4</v>
      </c>
      <c r="O10" s="74" t="s">
        <v>17</v>
      </c>
      <c r="P10" s="85">
        <f>'[3]For-data-entry'!M8</f>
        <v>53086</v>
      </c>
      <c r="Q10" s="85">
        <f>'[3]For-data-entry'!N8</f>
        <v>231172</v>
      </c>
      <c r="R10" s="85">
        <f>'[3]For-data-entry'!O8</f>
        <v>194765</v>
      </c>
      <c r="S10" s="85">
        <f>'[3]For-data-entry'!P8</f>
        <v>315518</v>
      </c>
      <c r="T10" s="85">
        <f>'[3]For-data-entry'!Q8</f>
        <v>794541</v>
      </c>
      <c r="U10" s="85">
        <f>'[3]For-data-entry'!R8</f>
        <v>91.68091463309328</v>
      </c>
      <c r="V10" s="85">
        <f>'[3]For-data-entry'!S8</f>
        <v>84.068659538875551</v>
      </c>
      <c r="W10" s="85">
        <f>'[3]For-data-entry'!T8</f>
        <v>43.357420170611391</v>
      </c>
      <c r="X10" s="85">
        <f>'[3]For-data-entry'!U8</f>
        <v>105.6643581465754</v>
      </c>
      <c r="Y10" s="85">
        <f>'[3]For-data-entry'!V8</f>
        <v>73.521298793831747</v>
      </c>
    </row>
    <row r="11" spans="1:25">
      <c r="A11" s="82">
        <v>5</v>
      </c>
      <c r="B11" s="74" t="s">
        <v>18</v>
      </c>
      <c r="C11" s="76"/>
      <c r="D11" s="83">
        <f>'[3]For-data-entry'!C9</f>
        <v>93</v>
      </c>
      <c r="E11" s="83">
        <f>'[3]For-data-entry'!D9</f>
        <v>203</v>
      </c>
      <c r="F11" s="83">
        <f>'[3]For-data-entry'!E9</f>
        <v>186</v>
      </c>
      <c r="G11" s="83">
        <f>'[3]For-data-entry'!F9</f>
        <v>236</v>
      </c>
      <c r="H11" s="83">
        <f>'[3]For-data-entry'!G9</f>
        <v>718</v>
      </c>
      <c r="I11" s="84">
        <f>'[3]For-data-entry'!H9</f>
        <v>214102</v>
      </c>
      <c r="J11" s="84">
        <f>'[3]For-data-entry'!I9</f>
        <v>1157751</v>
      </c>
      <c r="K11" s="84">
        <f>'[3]For-data-entry'!J9</f>
        <v>2011065</v>
      </c>
      <c r="L11" s="84">
        <f>'[3]For-data-entry'!K9</f>
        <v>4650697</v>
      </c>
      <c r="M11" s="84">
        <f>'[3]For-data-entry'!L9</f>
        <v>8033615</v>
      </c>
      <c r="N11" s="82">
        <v>5</v>
      </c>
      <c r="O11" s="74" t="s">
        <v>18</v>
      </c>
      <c r="P11" s="85">
        <f>'[3]For-data-entry'!M9</f>
        <v>224368</v>
      </c>
      <c r="Q11" s="85">
        <f>'[3]For-data-entry'!N9</f>
        <v>699702</v>
      </c>
      <c r="R11" s="85">
        <f>'[3]For-data-entry'!O9</f>
        <v>1052654</v>
      </c>
      <c r="S11" s="85">
        <f>'[3]For-data-entry'!P9</f>
        <v>4085349</v>
      </c>
      <c r="T11" s="85">
        <f>'[3]For-data-entry'!Q9</f>
        <v>6062073</v>
      </c>
      <c r="U11" s="85">
        <f>'[3]For-data-entry'!R9</f>
        <v>104.79491083689084</v>
      </c>
      <c r="V11" s="85">
        <f>'[3]For-data-entry'!S9</f>
        <v>60.436311434842203</v>
      </c>
      <c r="W11" s="85">
        <f>'[3]For-data-entry'!T9</f>
        <v>52.343111734329817</v>
      </c>
      <c r="X11" s="85">
        <f>'[3]For-data-entry'!U9</f>
        <v>87.843800617412825</v>
      </c>
      <c r="Y11" s="85">
        <f>'[3]For-data-entry'!V9</f>
        <v>75.458843870412011</v>
      </c>
    </row>
    <row r="12" spans="1:25">
      <c r="A12" s="82">
        <v>6</v>
      </c>
      <c r="B12" s="74" t="s">
        <v>19</v>
      </c>
      <c r="C12" s="76"/>
      <c r="D12" s="83">
        <f>'[3]For-data-entry'!C10</f>
        <v>319</v>
      </c>
      <c r="E12" s="83">
        <f>'[3]For-data-entry'!D10</f>
        <v>230</v>
      </c>
      <c r="F12" s="83">
        <f>'[3]For-data-entry'!E10</f>
        <v>169</v>
      </c>
      <c r="G12" s="83">
        <f>'[3]For-data-entry'!F10</f>
        <v>169</v>
      </c>
      <c r="H12" s="83">
        <f>'[3]For-data-entry'!G10</f>
        <v>887</v>
      </c>
      <c r="I12" s="84">
        <f>'[3]For-data-entry'!H10</f>
        <v>664486</v>
      </c>
      <c r="J12" s="84">
        <f>'[3]For-data-entry'!I10</f>
        <v>1300579</v>
      </c>
      <c r="K12" s="84">
        <f>'[3]For-data-entry'!J10</f>
        <v>1546135</v>
      </c>
      <c r="L12" s="84">
        <f>'[3]For-data-entry'!K10</f>
        <v>3007457</v>
      </c>
      <c r="M12" s="84">
        <f>'[3]For-data-entry'!L10</f>
        <v>6518657</v>
      </c>
      <c r="N12" s="82">
        <v>6</v>
      </c>
      <c r="O12" s="74" t="s">
        <v>19</v>
      </c>
      <c r="P12" s="85">
        <f>'[3]For-data-entry'!M10</f>
        <v>608125</v>
      </c>
      <c r="Q12" s="85">
        <f>'[3]For-data-entry'!N10</f>
        <v>689250</v>
      </c>
      <c r="R12" s="85">
        <f>'[3]For-data-entry'!O10</f>
        <v>605106</v>
      </c>
      <c r="S12" s="85">
        <f>'[3]For-data-entry'!P10</f>
        <v>1078142</v>
      </c>
      <c r="T12" s="85">
        <f>'[3]For-data-entry'!Q10</f>
        <v>2980623</v>
      </c>
      <c r="U12" s="85">
        <f>'[3]For-data-entry'!R10</f>
        <v>91.518105723822629</v>
      </c>
      <c r="V12" s="85">
        <f>'[3]For-data-entry'!S10</f>
        <v>52.995627332134376</v>
      </c>
      <c r="W12" s="85">
        <f>'[3]For-data-entry'!T10</f>
        <v>39.136685994431275</v>
      </c>
      <c r="X12" s="85">
        <f>'[3]For-data-entry'!U10</f>
        <v>35.848958106466696</v>
      </c>
      <c r="Y12" s="85">
        <f>'[3]For-data-entry'!V10</f>
        <v>45.724495091550295</v>
      </c>
    </row>
    <row r="13" spans="1:25">
      <c r="A13" s="82">
        <v>7</v>
      </c>
      <c r="B13" s="74" t="s">
        <v>20</v>
      </c>
      <c r="C13" s="76"/>
      <c r="D13" s="83">
        <f>'[3]For-data-entry'!C11</f>
        <v>252</v>
      </c>
      <c r="E13" s="83">
        <f>'[3]For-data-entry'!D11</f>
        <v>134</v>
      </c>
      <c r="F13" s="83">
        <f>'[3]For-data-entry'!E11</f>
        <v>102</v>
      </c>
      <c r="G13" s="83">
        <f>'[3]For-data-entry'!F11</f>
        <v>92</v>
      </c>
      <c r="H13" s="83">
        <f>'[3]For-data-entry'!G11</f>
        <v>580</v>
      </c>
      <c r="I13" s="84">
        <f>'[3]For-data-entry'!H11</f>
        <v>517667</v>
      </c>
      <c r="J13" s="84">
        <f>'[3]For-data-entry'!I11</f>
        <v>476933</v>
      </c>
      <c r="K13" s="84">
        <f>'[3]For-data-entry'!J11</f>
        <v>697457</v>
      </c>
      <c r="L13" s="84">
        <f>'[3]For-data-entry'!K11</f>
        <v>1656937</v>
      </c>
      <c r="M13" s="84">
        <f>'[3]For-data-entry'!L11</f>
        <v>3348994</v>
      </c>
      <c r="N13" s="82">
        <v>7</v>
      </c>
      <c r="O13" s="74" t="s">
        <v>20</v>
      </c>
      <c r="P13" s="85">
        <f>'[3]For-data-entry'!M11</f>
        <v>377925</v>
      </c>
      <c r="Q13" s="85">
        <f>'[3]For-data-entry'!N11</f>
        <v>292624</v>
      </c>
      <c r="R13" s="85">
        <f>'[3]For-data-entry'!O11</f>
        <v>308910</v>
      </c>
      <c r="S13" s="85">
        <f>'[3]For-data-entry'!P11</f>
        <v>1319384</v>
      </c>
      <c r="T13" s="85">
        <f>'[3]For-data-entry'!Q11</f>
        <v>2298843</v>
      </c>
      <c r="U13" s="85">
        <f>'[3]For-data-entry'!R11</f>
        <v>73.005426268238068</v>
      </c>
      <c r="V13" s="85">
        <f>'[3]For-data-entry'!S11</f>
        <v>61.355368573782897</v>
      </c>
      <c r="W13" s="85">
        <f>'[3]For-data-entry'!T11</f>
        <v>44.290902521589146</v>
      </c>
      <c r="X13" s="85">
        <f>'[3]For-data-entry'!U11</f>
        <v>79.627891706202476</v>
      </c>
      <c r="Y13" s="85">
        <f>'[3]For-data-entry'!V11</f>
        <v>68.642792432593197</v>
      </c>
    </row>
    <row r="14" spans="1:25">
      <c r="A14" s="74"/>
      <c r="B14" s="74" t="s">
        <v>109</v>
      </c>
      <c r="C14" s="76"/>
      <c r="D14" s="83">
        <f>'[3]For-data-entry'!C12</f>
        <v>1725</v>
      </c>
      <c r="E14" s="83">
        <f>'[3]For-data-entry'!D12</f>
        <v>1143</v>
      </c>
      <c r="F14" s="83">
        <f>'[3]For-data-entry'!E12</f>
        <v>955</v>
      </c>
      <c r="G14" s="83">
        <f>'[3]For-data-entry'!F12</f>
        <v>909</v>
      </c>
      <c r="H14" s="83">
        <f>'[3]For-data-entry'!G12</f>
        <v>4732</v>
      </c>
      <c r="I14" s="84">
        <f>'[3]For-data-entry'!H12</f>
        <v>3765023</v>
      </c>
      <c r="J14" s="84">
        <f>'[3]For-data-entry'!I12</f>
        <v>6071329</v>
      </c>
      <c r="K14" s="84">
        <f>'[3]For-data-entry'!J12</f>
        <v>10086432</v>
      </c>
      <c r="L14" s="84">
        <f>'[3]For-data-entry'!K12</f>
        <v>20127335</v>
      </c>
      <c r="M14" s="84">
        <f>'[3]For-data-entry'!L12</f>
        <v>40050119</v>
      </c>
      <c r="N14" s="74"/>
      <c r="O14" s="74" t="s">
        <v>109</v>
      </c>
      <c r="P14" s="85">
        <f>'[3]For-data-entry'!M12</f>
        <v>3399080</v>
      </c>
      <c r="Q14" s="85">
        <f>'[3]For-data-entry'!N12</f>
        <v>4387848</v>
      </c>
      <c r="R14" s="85">
        <f>'[3]For-data-entry'!O12</f>
        <v>5498011</v>
      </c>
      <c r="S14" s="85">
        <f>'[3]For-data-entry'!P12</f>
        <v>11926573</v>
      </c>
      <c r="T14" s="85">
        <f>'[3]For-data-entry'!Q12</f>
        <v>25211512</v>
      </c>
      <c r="U14" s="85">
        <f>'[3]For-data-entry'!R12</f>
        <v>90.280457782064019</v>
      </c>
      <c r="V14" s="85">
        <f>'[3]For-data-entry'!S12</f>
        <v>72.271622901674419</v>
      </c>
      <c r="W14" s="85">
        <f>'[3]For-data-entry'!T12</f>
        <v>54.508978001338825</v>
      </c>
      <c r="X14" s="85">
        <f>'[3]For-data-entry'!U12</f>
        <v>59.255599412440837</v>
      </c>
      <c r="Y14" s="85">
        <f>'[3]For-data-entry'!V12</f>
        <v>62.949905342353659</v>
      </c>
    </row>
    <row r="15" spans="1:25">
      <c r="N15" s="547"/>
      <c r="O15" s="548"/>
      <c r="P15" s="76"/>
      <c r="Q15" s="76"/>
      <c r="R15" s="76"/>
      <c r="S15" s="76"/>
      <c r="T15" s="76"/>
      <c r="U15" s="88"/>
      <c r="V15" s="88"/>
      <c r="W15" s="88"/>
      <c r="X15" s="88"/>
      <c r="Y15" s="88"/>
    </row>
    <row r="16" spans="1:25">
      <c r="N16" s="82"/>
      <c r="O16" s="74"/>
      <c r="P16" s="84"/>
      <c r="Q16" s="84"/>
      <c r="R16" s="84"/>
      <c r="S16" s="84"/>
      <c r="T16" s="84"/>
      <c r="U16" s="88"/>
      <c r="V16" s="88"/>
      <c r="W16" s="88"/>
      <c r="X16" s="88"/>
      <c r="Y16" s="88"/>
    </row>
    <row r="17" spans="1:25">
      <c r="N17" s="82"/>
      <c r="O17" s="74"/>
      <c r="P17" s="84"/>
      <c r="Q17" s="84"/>
      <c r="R17" s="84"/>
      <c r="S17" s="84"/>
      <c r="T17" s="84"/>
      <c r="U17" s="89"/>
      <c r="V17" s="88"/>
      <c r="W17" s="88"/>
      <c r="X17" s="88"/>
      <c r="Y17" s="88"/>
    </row>
    <row r="18" spans="1:25">
      <c r="A18" s="547" t="s">
        <v>110</v>
      </c>
      <c r="B18" s="548"/>
      <c r="C18" s="76"/>
      <c r="D18" s="76" t="s">
        <v>265</v>
      </c>
      <c r="E18" s="76" t="s">
        <v>266</v>
      </c>
      <c r="F18" s="76" t="s">
        <v>267</v>
      </c>
      <c r="G18" s="77" t="s">
        <v>268</v>
      </c>
      <c r="H18" s="78" t="s">
        <v>269</v>
      </c>
      <c r="I18" s="82" t="s">
        <v>272</v>
      </c>
      <c r="J18" s="76" t="s">
        <v>273</v>
      </c>
      <c r="K18" s="82" t="s">
        <v>274</v>
      </c>
      <c r="L18" s="82" t="s">
        <v>268</v>
      </c>
      <c r="M18" s="82" t="s">
        <v>127</v>
      </c>
      <c r="N18" s="547" t="s">
        <v>110</v>
      </c>
      <c r="O18" s="548"/>
      <c r="P18" s="84"/>
      <c r="Q18" s="84"/>
      <c r="R18" s="84"/>
      <c r="S18" s="84"/>
      <c r="T18" s="84"/>
      <c r="U18" s="88"/>
      <c r="V18" s="88"/>
      <c r="W18" s="88"/>
      <c r="X18" s="88"/>
      <c r="Y18" s="88"/>
    </row>
    <row r="19" spans="1:25">
      <c r="A19" s="90">
        <v>1</v>
      </c>
      <c r="B19" s="91" t="s">
        <v>24</v>
      </c>
      <c r="C19" s="76"/>
      <c r="D19" s="76">
        <f>'[3]For-data-entry'!C15</f>
        <v>3</v>
      </c>
      <c r="E19" s="76">
        <f>'[3]For-data-entry'!D15</f>
        <v>6</v>
      </c>
      <c r="F19" s="76">
        <f>'[3]For-data-entry'!E15</f>
        <v>22</v>
      </c>
      <c r="G19" s="76">
        <f>'[3]For-data-entry'!F15</f>
        <v>26</v>
      </c>
      <c r="H19" s="76">
        <f>'[3]For-data-entry'!G15</f>
        <v>57</v>
      </c>
      <c r="I19" s="84">
        <f>'[3]For-data-entry'!H15</f>
        <v>7510</v>
      </c>
      <c r="J19" s="84">
        <f>'[3]For-data-entry'!I15</f>
        <v>8816</v>
      </c>
      <c r="K19" s="84">
        <f>'[3]For-data-entry'!J15</f>
        <v>45476</v>
      </c>
      <c r="L19" s="84">
        <f>'[3]For-data-entry'!K15</f>
        <v>286754</v>
      </c>
      <c r="M19" s="84">
        <f>'[3]For-data-entry'!L15</f>
        <v>348556</v>
      </c>
      <c r="N19" s="90">
        <v>1</v>
      </c>
      <c r="O19" s="91" t="s">
        <v>24</v>
      </c>
      <c r="P19" s="84">
        <f>'[3]For-data-entry'!M15</f>
        <v>3580</v>
      </c>
      <c r="Q19" s="84">
        <f>'[3]For-data-entry'!N15</f>
        <v>4399</v>
      </c>
      <c r="R19" s="84">
        <f>'[3]For-data-entry'!O15</f>
        <v>27264</v>
      </c>
      <c r="S19" s="84">
        <f>'[3]For-data-entry'!P15</f>
        <v>204711</v>
      </c>
      <c r="T19" s="84">
        <f>'[3]For-data-entry'!Q15</f>
        <v>239954</v>
      </c>
      <c r="U19" s="84">
        <f>'[3]For-data-entry'!R15</f>
        <v>47.669773635153128</v>
      </c>
      <c r="V19" s="84">
        <f>'[3]For-data-entry'!S15</f>
        <v>49.897912885662436</v>
      </c>
      <c r="W19" s="84">
        <f>'[3]For-data-entry'!T15</f>
        <v>59.952502418858302</v>
      </c>
      <c r="X19" s="84">
        <f>'[3]For-data-entry'!U15</f>
        <v>71.389065191767159</v>
      </c>
      <c r="Y19" s="84">
        <f>'[3]For-data-entry'!V15</f>
        <v>68.842309413695361</v>
      </c>
    </row>
    <row r="20" spans="1:25">
      <c r="A20" s="90">
        <v>2</v>
      </c>
      <c r="B20" s="91" t="s">
        <v>25</v>
      </c>
      <c r="C20" s="76"/>
      <c r="D20" s="76">
        <f>'[3]For-data-entry'!C16</f>
        <v>10</v>
      </c>
      <c r="E20" s="76">
        <f>'[3]For-data-entry'!D16</f>
        <v>13</v>
      </c>
      <c r="F20" s="76">
        <f>'[3]For-data-entry'!E16</f>
        <v>29</v>
      </c>
      <c r="G20" s="76">
        <f>'[3]For-data-entry'!F16</f>
        <v>71</v>
      </c>
      <c r="H20" s="76">
        <f>'[3]For-data-entry'!G16</f>
        <v>123</v>
      </c>
      <c r="I20" s="84">
        <f>'[3]For-data-entry'!H16</f>
        <v>3236</v>
      </c>
      <c r="J20" s="84">
        <f>'[3]For-data-entry'!I16</f>
        <v>7315</v>
      </c>
      <c r="K20" s="84">
        <f>'[3]For-data-entry'!J16</f>
        <v>64832</v>
      </c>
      <c r="L20" s="84">
        <f>'[3]For-data-entry'!K16</f>
        <v>480738</v>
      </c>
      <c r="M20" s="84">
        <f>'[3]For-data-entry'!L16</f>
        <v>556121</v>
      </c>
      <c r="N20" s="90">
        <v>2</v>
      </c>
      <c r="O20" s="91" t="s">
        <v>25</v>
      </c>
      <c r="P20" s="84">
        <f>'[3]For-data-entry'!M16</f>
        <v>11275</v>
      </c>
      <c r="Q20" s="84">
        <f>'[3]For-data-entry'!N16</f>
        <v>19509</v>
      </c>
      <c r="R20" s="84">
        <f>'[3]For-data-entry'!O16</f>
        <v>98355</v>
      </c>
      <c r="S20" s="84">
        <f>'[3]For-data-entry'!P16</f>
        <v>485290</v>
      </c>
      <c r="T20" s="84">
        <f>'[3]For-data-entry'!Q16</f>
        <v>614429</v>
      </c>
      <c r="U20" s="84">
        <f>'[3]For-data-entry'!R16</f>
        <v>348.42398022249694</v>
      </c>
      <c r="V20" s="84">
        <f>'[3]For-data-entry'!S16</f>
        <v>266.69856459330146</v>
      </c>
      <c r="W20" s="84">
        <f>'[3]For-data-entry'!T16</f>
        <v>151.7074901283317</v>
      </c>
      <c r="X20" s="84">
        <f>'[3]For-data-entry'!U16</f>
        <v>100.946877509163</v>
      </c>
      <c r="Y20" s="84">
        <f>'[3]For-data-entry'!V16</f>
        <v>110.48476860251635</v>
      </c>
    </row>
    <row r="21" spans="1:25">
      <c r="A21" s="90">
        <v>3</v>
      </c>
      <c r="B21" s="91" t="s">
        <v>26</v>
      </c>
      <c r="C21" s="76"/>
      <c r="D21" s="76">
        <f>'[3]For-data-entry'!C17</f>
        <v>14</v>
      </c>
      <c r="E21" s="76">
        <f>'[3]For-data-entry'!D17</f>
        <v>28</v>
      </c>
      <c r="F21" s="76">
        <f>'[3]For-data-entry'!E17</f>
        <v>35</v>
      </c>
      <c r="G21" s="76">
        <f>'[3]For-data-entry'!F17</f>
        <v>38</v>
      </c>
      <c r="H21" s="76">
        <f>'[3]For-data-entry'!G17</f>
        <v>115</v>
      </c>
      <c r="I21" s="84">
        <f>'[3]For-data-entry'!H17</f>
        <v>16407</v>
      </c>
      <c r="J21" s="84">
        <f>'[3]For-data-entry'!I17</f>
        <v>23486</v>
      </c>
      <c r="K21" s="84">
        <f>'[3]For-data-entry'!J17</f>
        <v>71301</v>
      </c>
      <c r="L21" s="84">
        <f>'[3]For-data-entry'!K17</f>
        <v>671629</v>
      </c>
      <c r="M21" s="84">
        <f>'[3]For-data-entry'!L17</f>
        <v>782823</v>
      </c>
      <c r="N21" s="90">
        <v>3</v>
      </c>
      <c r="O21" s="91" t="s">
        <v>26</v>
      </c>
      <c r="P21" s="84">
        <f>'[3]For-data-entry'!M17</f>
        <v>16631</v>
      </c>
      <c r="Q21" s="84">
        <f>'[3]For-data-entry'!N17</f>
        <v>24502</v>
      </c>
      <c r="R21" s="84">
        <f>'[3]For-data-entry'!O17</f>
        <v>108700</v>
      </c>
      <c r="S21" s="84">
        <f>'[3]For-data-entry'!P17</f>
        <v>600218</v>
      </c>
      <c r="T21" s="84">
        <f>'[3]For-data-entry'!Q17</f>
        <v>750051</v>
      </c>
      <c r="U21" s="84">
        <f>'[3]For-data-entry'!R17</f>
        <v>101.36527092094838</v>
      </c>
      <c r="V21" s="84">
        <f>'[3]For-data-entry'!S17</f>
        <v>104.32598143574896</v>
      </c>
      <c r="W21" s="84">
        <f>'[3]For-data-entry'!T17</f>
        <v>152.45227977167221</v>
      </c>
      <c r="X21" s="84">
        <f>'[3]For-data-entry'!U17</f>
        <v>89.367493065367938</v>
      </c>
      <c r="Y21" s="84">
        <f>'[3]For-data-entry'!V17</f>
        <v>95.813613038962828</v>
      </c>
    </row>
    <row r="22" spans="1:25">
      <c r="A22" s="90">
        <v>4</v>
      </c>
      <c r="B22" s="92" t="s">
        <v>27</v>
      </c>
      <c r="C22" s="76"/>
      <c r="D22" s="76">
        <f>'[3]For-data-entry'!C18</f>
        <v>30</v>
      </c>
      <c r="E22" s="76">
        <f>'[3]For-data-entry'!D18</f>
        <v>29</v>
      </c>
      <c r="F22" s="76">
        <f>'[3]For-data-entry'!E18</f>
        <v>32</v>
      </c>
      <c r="G22" s="76">
        <f>'[3]For-data-entry'!F18</f>
        <v>45</v>
      </c>
      <c r="H22" s="76">
        <f>'[3]For-data-entry'!G18</f>
        <v>136</v>
      </c>
      <c r="I22" s="84">
        <f>'[3]For-data-entry'!H18</f>
        <v>63453</v>
      </c>
      <c r="J22" s="84">
        <f>'[3]For-data-entry'!I18</f>
        <v>62414</v>
      </c>
      <c r="K22" s="84">
        <f>'[3]For-data-entry'!J18</f>
        <v>201595</v>
      </c>
      <c r="L22" s="84">
        <f>'[3]For-data-entry'!K18</f>
        <v>691997</v>
      </c>
      <c r="M22" s="84">
        <f>'[3]For-data-entry'!L18</f>
        <v>1019459</v>
      </c>
      <c r="N22" s="90">
        <v>4</v>
      </c>
      <c r="O22" s="92" t="s">
        <v>27</v>
      </c>
      <c r="P22" s="84">
        <f>'[3]For-data-entry'!M18</f>
        <v>38857</v>
      </c>
      <c r="Q22" s="84">
        <f>'[3]For-data-entry'!N18</f>
        <v>86592</v>
      </c>
      <c r="R22" s="84">
        <f>'[3]For-data-entry'!O18</f>
        <v>206465</v>
      </c>
      <c r="S22" s="84">
        <f>'[3]For-data-entry'!P18</f>
        <v>775086</v>
      </c>
      <c r="T22" s="84">
        <f>'[3]For-data-entry'!Q18</f>
        <v>1107000</v>
      </c>
      <c r="U22" s="84">
        <f>'[3]For-data-entry'!R18</f>
        <v>61.237451341938133</v>
      </c>
      <c r="V22" s="84">
        <f>'[3]For-data-entry'!S18</f>
        <v>138.7381036305957</v>
      </c>
      <c r="W22" s="84">
        <f>'[3]For-data-entry'!T18</f>
        <v>102.41573451722512</v>
      </c>
      <c r="X22" s="84">
        <f>'[3]For-data-entry'!U18</f>
        <v>112.00713297890019</v>
      </c>
      <c r="Y22" s="84">
        <f>'[3]For-data-entry'!V18</f>
        <v>108.58700546073948</v>
      </c>
    </row>
    <row r="23" spans="1:25">
      <c r="A23" s="90">
        <v>5</v>
      </c>
      <c r="B23" s="92" t="s">
        <v>28</v>
      </c>
      <c r="C23" s="76"/>
      <c r="D23" s="76">
        <f>'[3]For-data-entry'!C19</f>
        <v>11</v>
      </c>
      <c r="E23" s="76">
        <f>'[3]For-data-entry'!D19</f>
        <v>9</v>
      </c>
      <c r="F23" s="76">
        <f>'[3]For-data-entry'!E19</f>
        <v>25</v>
      </c>
      <c r="G23" s="76">
        <f>'[3]For-data-entry'!F19</f>
        <v>17</v>
      </c>
      <c r="H23" s="76">
        <f>'[3]For-data-entry'!G19</f>
        <v>62</v>
      </c>
      <c r="I23" s="84">
        <f>'[3]For-data-entry'!H19</f>
        <v>19757</v>
      </c>
      <c r="J23" s="84">
        <f>'[3]For-data-entry'!I19</f>
        <v>19251</v>
      </c>
      <c r="K23" s="84">
        <f>'[3]For-data-entry'!J19</f>
        <v>101619</v>
      </c>
      <c r="L23" s="84">
        <f>'[3]For-data-entry'!K19</f>
        <v>140196</v>
      </c>
      <c r="M23" s="84">
        <f>'[3]For-data-entry'!L19</f>
        <v>280823</v>
      </c>
      <c r="N23" s="90">
        <v>5</v>
      </c>
      <c r="O23" s="92" t="s">
        <v>28</v>
      </c>
      <c r="P23" s="84">
        <f>'[3]For-data-entry'!M19</f>
        <v>15178</v>
      </c>
      <c r="Q23" s="84">
        <f>'[3]For-data-entry'!N19</f>
        <v>14308</v>
      </c>
      <c r="R23" s="84">
        <f>'[3]For-data-entry'!O19</f>
        <v>62004</v>
      </c>
      <c r="S23" s="84">
        <f>'[3]For-data-entry'!P19</f>
        <v>383472</v>
      </c>
      <c r="T23" s="84">
        <f>'[3]For-data-entry'!Q19</f>
        <v>474962</v>
      </c>
      <c r="U23" s="84">
        <f>'[3]For-data-entry'!R19</f>
        <v>76.823404363010582</v>
      </c>
      <c r="V23" s="84">
        <f>'[3]For-data-entry'!S19</f>
        <v>74.323411770817103</v>
      </c>
      <c r="W23" s="84">
        <f>'[3]For-data-entry'!T19</f>
        <v>61.016148554896233</v>
      </c>
      <c r="X23" s="84">
        <f>'[3]For-data-entry'!U19</f>
        <v>273.52563553881708</v>
      </c>
      <c r="Y23" s="84">
        <f>'[3]For-data-entry'!V19</f>
        <v>169.13215797851316</v>
      </c>
    </row>
    <row r="24" spans="1:25">
      <c r="A24" s="90">
        <v>6</v>
      </c>
      <c r="B24" s="91" t="s">
        <v>29</v>
      </c>
      <c r="C24" s="76"/>
      <c r="D24" s="76">
        <f>'[3]For-data-entry'!C20</f>
        <v>11</v>
      </c>
      <c r="E24" s="76">
        <f>'[3]For-data-entry'!D20</f>
        <v>35</v>
      </c>
      <c r="F24" s="76">
        <f>'[3]For-data-entry'!E20</f>
        <v>33</v>
      </c>
      <c r="G24" s="76">
        <f>'[3]For-data-entry'!F20</f>
        <v>41</v>
      </c>
      <c r="H24" s="76">
        <f>'[3]For-data-entry'!G20</f>
        <v>120</v>
      </c>
      <c r="I24" s="84">
        <f>'[3]For-data-entry'!H20</f>
        <v>27458</v>
      </c>
      <c r="J24" s="84">
        <f>'[3]For-data-entry'!I20</f>
        <v>39685</v>
      </c>
      <c r="K24" s="84">
        <f>'[3]For-data-entry'!J20</f>
        <v>98560</v>
      </c>
      <c r="L24" s="84">
        <f>'[3]For-data-entry'!K20</f>
        <v>541266</v>
      </c>
      <c r="M24" s="84">
        <f>'[3]For-data-entry'!L20</f>
        <v>706969</v>
      </c>
      <c r="N24" s="90">
        <v>6</v>
      </c>
      <c r="O24" s="91" t="s">
        <v>29</v>
      </c>
      <c r="P24" s="84">
        <f>'[3]For-data-entry'!M20</f>
        <v>20978</v>
      </c>
      <c r="Q24" s="84">
        <f>'[3]For-data-entry'!N20</f>
        <v>38886</v>
      </c>
      <c r="R24" s="84">
        <f>'[3]For-data-entry'!O20</f>
        <v>62863</v>
      </c>
      <c r="S24" s="84">
        <f>'[3]For-data-entry'!P20</f>
        <v>292384</v>
      </c>
      <c r="T24" s="84">
        <f>'[3]For-data-entry'!Q20</f>
        <v>415111</v>
      </c>
      <c r="U24" s="84">
        <f>'[3]For-data-entry'!R20</f>
        <v>76.400320489474836</v>
      </c>
      <c r="V24" s="84">
        <f>'[3]For-data-entry'!S20</f>
        <v>97.986644828020658</v>
      </c>
      <c r="W24" s="84">
        <f>'[3]For-data-entry'!T20</f>
        <v>63.781452922077918</v>
      </c>
      <c r="X24" s="84">
        <f>'[3]For-data-entry'!U20</f>
        <v>54.018541715164083</v>
      </c>
      <c r="Y24" s="84">
        <f>'[3]For-data-entry'!V20</f>
        <v>58.717001735578222</v>
      </c>
    </row>
    <row r="25" spans="1:25">
      <c r="A25" s="90">
        <v>7</v>
      </c>
      <c r="B25" s="92" t="s">
        <v>30</v>
      </c>
      <c r="C25" s="76"/>
      <c r="D25" s="76">
        <f>'[3]For-data-entry'!C21</f>
        <v>19</v>
      </c>
      <c r="E25" s="76">
        <f>'[3]For-data-entry'!D21</f>
        <v>6</v>
      </c>
      <c r="F25" s="76">
        <f>'[3]For-data-entry'!E21</f>
        <v>20</v>
      </c>
      <c r="G25" s="76">
        <f>'[3]For-data-entry'!F21</f>
        <v>17</v>
      </c>
      <c r="H25" s="76">
        <f>'[3]For-data-entry'!G21</f>
        <v>62</v>
      </c>
      <c r="I25" s="84">
        <f>'[3]For-data-entry'!H21</f>
        <v>19002</v>
      </c>
      <c r="J25" s="84">
        <f>'[3]For-data-entry'!I21</f>
        <v>2689</v>
      </c>
      <c r="K25" s="84">
        <f>'[3]For-data-entry'!J21</f>
        <v>34501</v>
      </c>
      <c r="L25" s="84">
        <f>'[3]For-data-entry'!K21</f>
        <v>119064</v>
      </c>
      <c r="M25" s="84">
        <f>'[3]For-data-entry'!L21</f>
        <v>175256</v>
      </c>
      <c r="N25" s="90">
        <v>7</v>
      </c>
      <c r="O25" s="92" t="s">
        <v>30</v>
      </c>
      <c r="P25" s="84">
        <f>'[3]For-data-entry'!M21</f>
        <v>9031</v>
      </c>
      <c r="Q25" s="84">
        <f>'[3]For-data-entry'!N21</f>
        <v>3808</v>
      </c>
      <c r="R25" s="84">
        <f>'[3]For-data-entry'!O21</f>
        <v>9220</v>
      </c>
      <c r="S25" s="84">
        <f>'[3]For-data-entry'!P21</f>
        <v>112032</v>
      </c>
      <c r="T25" s="84">
        <f>'[3]For-data-entry'!Q21</f>
        <v>134091</v>
      </c>
      <c r="U25" s="84">
        <f>'[3]For-data-entry'!R21</f>
        <v>47.526576149878956</v>
      </c>
      <c r="V25" s="84">
        <f>'[3]For-data-entry'!S21</f>
        <v>141.61398289326888</v>
      </c>
      <c r="W25" s="84">
        <f>'[3]For-data-entry'!T21</f>
        <v>26.723863076432568</v>
      </c>
      <c r="X25" s="84">
        <f>'[3]For-data-entry'!U21</f>
        <v>94.093932674863936</v>
      </c>
      <c r="Y25" s="84">
        <f>'[3]For-data-entry'!V21</f>
        <v>76.511503172501932</v>
      </c>
    </row>
    <row r="26" spans="1:25">
      <c r="A26" s="90">
        <v>8</v>
      </c>
      <c r="B26" s="92" t="s">
        <v>31</v>
      </c>
      <c r="C26" s="76"/>
      <c r="D26" s="76">
        <f>'[3]For-data-entry'!C22</f>
        <v>12</v>
      </c>
      <c r="E26" s="76">
        <f>'[3]For-data-entry'!D22</f>
        <v>20</v>
      </c>
      <c r="F26" s="76">
        <f>'[3]For-data-entry'!E22</f>
        <v>30</v>
      </c>
      <c r="G26" s="76">
        <f>'[3]For-data-entry'!F22</f>
        <v>46</v>
      </c>
      <c r="H26" s="76">
        <f>'[3]For-data-entry'!G22</f>
        <v>108</v>
      </c>
      <c r="I26" s="84">
        <f>'[3]For-data-entry'!H22</f>
        <v>12525</v>
      </c>
      <c r="J26" s="84">
        <f>'[3]For-data-entry'!I22</f>
        <v>76662</v>
      </c>
      <c r="K26" s="84">
        <f>'[3]For-data-entry'!J22</f>
        <v>149659</v>
      </c>
      <c r="L26" s="84">
        <f>'[3]For-data-entry'!K22</f>
        <v>640904</v>
      </c>
      <c r="M26" s="84">
        <f>'[3]For-data-entry'!L22</f>
        <v>879750</v>
      </c>
      <c r="N26" s="90">
        <v>8</v>
      </c>
      <c r="O26" s="92" t="s">
        <v>31</v>
      </c>
      <c r="P26" s="84">
        <f>'[3]For-data-entry'!M22</f>
        <v>21963</v>
      </c>
      <c r="Q26" s="84">
        <f>'[3]For-data-entry'!N22</f>
        <v>31949</v>
      </c>
      <c r="R26" s="84">
        <f>'[3]For-data-entry'!O22</f>
        <v>64690</v>
      </c>
      <c r="S26" s="84">
        <f>'[3]For-data-entry'!P22</f>
        <v>455491</v>
      </c>
      <c r="T26" s="84">
        <f>'[3]For-data-entry'!Q22</f>
        <v>574093</v>
      </c>
      <c r="U26" s="84">
        <f>'[3]For-data-entry'!R22</f>
        <v>175.35329341317365</v>
      </c>
      <c r="V26" s="84">
        <f>'[3]For-data-entry'!S22</f>
        <v>41.675145443635699</v>
      </c>
      <c r="W26" s="84">
        <f>'[3]For-data-entry'!T22</f>
        <v>43.224931343921845</v>
      </c>
      <c r="X26" s="84">
        <f>'[3]For-data-entry'!U22</f>
        <v>71.070082258809435</v>
      </c>
      <c r="Y26" s="84">
        <f>'[3]For-data-entry'!V22</f>
        <v>65.256379653310603</v>
      </c>
    </row>
    <row r="27" spans="1:25">
      <c r="A27" s="90">
        <v>9</v>
      </c>
      <c r="B27" s="92" t="s">
        <v>32</v>
      </c>
      <c r="C27" s="76"/>
      <c r="D27" s="76">
        <f>'[3]For-data-entry'!C23</f>
        <v>79</v>
      </c>
      <c r="E27" s="76">
        <f>'[3]For-data-entry'!D23</f>
        <v>64</v>
      </c>
      <c r="F27" s="76">
        <f>'[3]For-data-entry'!E23</f>
        <v>51</v>
      </c>
      <c r="G27" s="76">
        <f>'[3]For-data-entry'!F23</f>
        <v>47</v>
      </c>
      <c r="H27" s="76">
        <f>'[3]For-data-entry'!G23</f>
        <v>241</v>
      </c>
      <c r="I27" s="84">
        <f>'[3]For-data-entry'!H23</f>
        <v>63297</v>
      </c>
      <c r="J27" s="84">
        <f>'[3]For-data-entry'!I23</f>
        <v>52115</v>
      </c>
      <c r="K27" s="84">
        <f>'[3]For-data-entry'!J23</f>
        <v>178728</v>
      </c>
      <c r="L27" s="84">
        <f>'[3]For-data-entry'!K23</f>
        <v>581031</v>
      </c>
      <c r="M27" s="84">
        <f>'[3]For-data-entry'!L23</f>
        <v>875171</v>
      </c>
      <c r="N27" s="90">
        <v>9</v>
      </c>
      <c r="O27" s="92" t="s">
        <v>32</v>
      </c>
      <c r="P27" s="84">
        <f>'[3]For-data-entry'!M23</f>
        <v>59391</v>
      </c>
      <c r="Q27" s="84">
        <f>'[3]For-data-entry'!N23</f>
        <v>58834</v>
      </c>
      <c r="R27" s="84">
        <f>'[3]For-data-entry'!O23</f>
        <v>100373</v>
      </c>
      <c r="S27" s="84">
        <f>'[3]For-data-entry'!P23</f>
        <v>271849</v>
      </c>
      <c r="T27" s="84">
        <f>'[3]For-data-entry'!Q23</f>
        <v>490447</v>
      </c>
      <c r="U27" s="84">
        <f>'[3]For-data-entry'!R23</f>
        <v>93.829091426133942</v>
      </c>
      <c r="V27" s="84">
        <f>'[3]For-data-entry'!S23</f>
        <v>112.89264127410534</v>
      </c>
      <c r="W27" s="84">
        <f>'[3]For-data-entry'!T23</f>
        <v>56.159639228324608</v>
      </c>
      <c r="X27" s="84">
        <f>'[3]For-data-entry'!U23</f>
        <v>46.787348695680606</v>
      </c>
      <c r="Y27" s="84">
        <f>'[3]For-data-entry'!V23</f>
        <v>56.040133870980647</v>
      </c>
    </row>
    <row r="28" spans="1:25">
      <c r="A28" s="90">
        <v>10</v>
      </c>
      <c r="B28" s="92" t="s">
        <v>33</v>
      </c>
      <c r="C28" s="76"/>
      <c r="D28" s="76">
        <f>'[3]For-data-entry'!C24</f>
        <v>1</v>
      </c>
      <c r="E28" s="76">
        <f>'[3]For-data-entry'!D24</f>
        <v>9</v>
      </c>
      <c r="F28" s="76">
        <f>'[3]For-data-entry'!E24</f>
        <v>19</v>
      </c>
      <c r="G28" s="76">
        <f>'[3]For-data-entry'!F24</f>
        <v>19</v>
      </c>
      <c r="H28" s="76">
        <f>'[3]For-data-entry'!G24</f>
        <v>48</v>
      </c>
      <c r="I28" s="84">
        <f>'[3]For-data-entry'!H24</f>
        <v>1483</v>
      </c>
      <c r="J28" s="84">
        <f>'[3]For-data-entry'!I24</f>
        <v>9990</v>
      </c>
      <c r="K28" s="84">
        <f>'[3]For-data-entry'!J24</f>
        <v>48325</v>
      </c>
      <c r="L28" s="84">
        <f>'[3]For-data-entry'!K24</f>
        <v>580634</v>
      </c>
      <c r="M28" s="84">
        <f>'[3]For-data-entry'!L24</f>
        <v>640432</v>
      </c>
      <c r="N28" s="90">
        <v>10</v>
      </c>
      <c r="O28" s="92" t="s">
        <v>33</v>
      </c>
      <c r="P28" s="84">
        <f>'[3]For-data-entry'!M24</f>
        <v>2220</v>
      </c>
      <c r="Q28" s="84">
        <f>'[3]For-data-entry'!N24</f>
        <v>8531</v>
      </c>
      <c r="R28" s="84">
        <f>'[3]For-data-entry'!O24</f>
        <v>31394</v>
      </c>
      <c r="S28" s="84">
        <f>'[3]For-data-entry'!P24</f>
        <v>254219</v>
      </c>
      <c r="T28" s="84">
        <f>'[3]For-data-entry'!Q24</f>
        <v>296364</v>
      </c>
      <c r="U28" s="84">
        <f>'[3]For-data-entry'!R24</f>
        <v>149.69656102494943</v>
      </c>
      <c r="V28" s="84">
        <f>'[3]For-data-entry'!S24</f>
        <v>85.395395395395397</v>
      </c>
      <c r="W28" s="84">
        <f>'[3]For-data-entry'!T24</f>
        <v>64.964304190377646</v>
      </c>
      <c r="X28" s="84">
        <f>'[3]For-data-entry'!U24</f>
        <v>43.783002717718908</v>
      </c>
      <c r="Y28" s="84">
        <f>'[3]For-data-entry'!V24</f>
        <v>46.275638943712991</v>
      </c>
    </row>
    <row r="29" spans="1:25">
      <c r="A29" s="90">
        <v>11</v>
      </c>
      <c r="B29" s="92" t="s">
        <v>34</v>
      </c>
      <c r="C29" s="76"/>
      <c r="D29" s="76">
        <f>'[3]For-data-entry'!C25</f>
        <v>9</v>
      </c>
      <c r="E29" s="76">
        <f>'[3]For-data-entry'!D25</f>
        <v>13</v>
      </c>
      <c r="F29" s="76">
        <f>'[3]For-data-entry'!E25</f>
        <v>24</v>
      </c>
      <c r="G29" s="76">
        <f>'[3]For-data-entry'!F25</f>
        <v>36</v>
      </c>
      <c r="H29" s="76">
        <f>'[3]For-data-entry'!G25</f>
        <v>82</v>
      </c>
      <c r="I29" s="84">
        <f>'[3]For-data-entry'!H25</f>
        <v>15436</v>
      </c>
      <c r="J29" s="84">
        <f>'[3]For-data-entry'!I25</f>
        <v>14962</v>
      </c>
      <c r="K29" s="84">
        <f>'[3]For-data-entry'!J25</f>
        <v>116524</v>
      </c>
      <c r="L29" s="84">
        <f>'[3]For-data-entry'!K25</f>
        <v>445866</v>
      </c>
      <c r="M29" s="84">
        <f>'[3]For-data-entry'!L25</f>
        <v>592788</v>
      </c>
      <c r="N29" s="90">
        <v>11</v>
      </c>
      <c r="O29" s="92" t="s">
        <v>34</v>
      </c>
      <c r="P29" s="84">
        <f>'[3]For-data-entry'!M25</f>
        <v>20058</v>
      </c>
      <c r="Q29" s="84">
        <f>'[3]For-data-entry'!N25</f>
        <v>9115</v>
      </c>
      <c r="R29" s="84">
        <f>'[3]For-data-entry'!O25</f>
        <v>66426</v>
      </c>
      <c r="S29" s="84">
        <f>'[3]For-data-entry'!P25</f>
        <v>1049468</v>
      </c>
      <c r="T29" s="84">
        <f>'[3]For-data-entry'!Q25</f>
        <v>1145067</v>
      </c>
      <c r="U29" s="84">
        <f>'[3]For-data-entry'!R25</f>
        <v>129.94299041202385</v>
      </c>
      <c r="V29" s="84">
        <f>'[3]For-data-entry'!S25</f>
        <v>60.920999866328032</v>
      </c>
      <c r="W29" s="84">
        <f>'[3]For-data-entry'!T25</f>
        <v>57.00628196766332</v>
      </c>
      <c r="X29" s="84">
        <f>'[3]For-data-entry'!U25</f>
        <v>235.37744524139538</v>
      </c>
      <c r="Y29" s="84">
        <f>'[3]For-data-entry'!V25</f>
        <v>193.16635964290776</v>
      </c>
    </row>
    <row r="30" spans="1:25">
      <c r="A30" s="90">
        <v>12</v>
      </c>
      <c r="B30" s="92" t="s">
        <v>35</v>
      </c>
      <c r="C30" s="76"/>
      <c r="D30" s="76">
        <f>'[3]For-data-entry'!C26</f>
        <v>0</v>
      </c>
      <c r="E30" s="76">
        <f>'[3]For-data-entry'!D26</f>
        <v>2</v>
      </c>
      <c r="F30" s="76">
        <f>'[3]For-data-entry'!E26</f>
        <v>5</v>
      </c>
      <c r="G30" s="76">
        <f>'[3]For-data-entry'!F26</f>
        <v>15</v>
      </c>
      <c r="H30" s="76">
        <f>'[3]For-data-entry'!G26</f>
        <v>22</v>
      </c>
      <c r="I30" s="84">
        <f>'[3]For-data-entry'!H26</f>
        <v>0</v>
      </c>
      <c r="J30" s="84">
        <f>'[3]For-data-entry'!I26</f>
        <v>1949</v>
      </c>
      <c r="K30" s="84">
        <f>'[3]For-data-entry'!J26</f>
        <v>7762</v>
      </c>
      <c r="L30" s="84">
        <f>'[3]For-data-entry'!K26</f>
        <v>204093</v>
      </c>
      <c r="M30" s="84">
        <f>'[3]For-data-entry'!L26</f>
        <v>213804</v>
      </c>
      <c r="N30" s="90">
        <v>12</v>
      </c>
      <c r="O30" s="92" t="s">
        <v>35</v>
      </c>
      <c r="P30" s="84">
        <f>'[3]For-data-entry'!M26</f>
        <v>0</v>
      </c>
      <c r="Q30" s="84">
        <f>'[3]For-data-entry'!N26</f>
        <v>1075</v>
      </c>
      <c r="R30" s="84">
        <f>'[3]For-data-entry'!O26</f>
        <v>4694</v>
      </c>
      <c r="S30" s="84">
        <f>'[3]For-data-entry'!P26</f>
        <v>175626</v>
      </c>
      <c r="T30" s="84">
        <f>'[3]For-data-entry'!Q26</f>
        <v>181395</v>
      </c>
      <c r="U30" s="84"/>
      <c r="V30" s="84">
        <f>'[3]For-data-entry'!S26</f>
        <v>55.156490507952796</v>
      </c>
      <c r="W30" s="84">
        <f>'[3]For-data-entry'!T26</f>
        <v>60.474104612213338</v>
      </c>
      <c r="X30" s="84">
        <f>'[3]For-data-entry'!U26</f>
        <v>86.051946906557305</v>
      </c>
      <c r="Y30" s="84">
        <f>'[3]For-data-entry'!V26</f>
        <v>84.841724195992597</v>
      </c>
    </row>
    <row r="31" spans="1:25">
      <c r="A31" s="90">
        <v>13</v>
      </c>
      <c r="B31" s="91" t="s">
        <v>36</v>
      </c>
      <c r="C31" s="76"/>
      <c r="D31" s="76">
        <f>'[3]For-data-entry'!C27</f>
        <v>2</v>
      </c>
      <c r="E31" s="76">
        <f>'[3]For-data-entry'!D27</f>
        <v>2</v>
      </c>
      <c r="F31" s="76">
        <f>'[3]For-data-entry'!E27</f>
        <v>0</v>
      </c>
      <c r="G31" s="76">
        <f>'[3]For-data-entry'!F27</f>
        <v>10</v>
      </c>
      <c r="H31" s="76">
        <f>'[3]For-data-entry'!G27</f>
        <v>14</v>
      </c>
      <c r="I31" s="84">
        <f>'[3]For-data-entry'!H27</f>
        <v>4202</v>
      </c>
      <c r="J31" s="84">
        <f>'[3]For-data-entry'!I27</f>
        <v>4603</v>
      </c>
      <c r="K31" s="84">
        <f>'[3]For-data-entry'!J27</f>
        <v>0</v>
      </c>
      <c r="L31" s="84">
        <f>'[3]For-data-entry'!K27</f>
        <v>110543</v>
      </c>
      <c r="M31" s="84">
        <f>'[3]For-data-entry'!L27</f>
        <v>119348</v>
      </c>
      <c r="N31" s="90">
        <v>13</v>
      </c>
      <c r="O31" s="91" t="s">
        <v>36</v>
      </c>
      <c r="P31" s="84">
        <f>'[3]For-data-entry'!M27</f>
        <v>6610</v>
      </c>
      <c r="Q31" s="84">
        <f>'[3]For-data-entry'!N27</f>
        <v>4433</v>
      </c>
      <c r="R31" s="84">
        <f>'[3]For-data-entry'!O27</f>
        <v>0</v>
      </c>
      <c r="S31" s="84">
        <f>'[3]For-data-entry'!P27</f>
        <v>101868</v>
      </c>
      <c r="T31" s="84">
        <f>'[3]For-data-entry'!Q27</f>
        <v>112911</v>
      </c>
      <c r="U31" s="84"/>
      <c r="V31" s="84">
        <f>'[3]For-data-entry'!S27</f>
        <v>96.306756463176185</v>
      </c>
      <c r="W31" s="84"/>
      <c r="X31" s="84">
        <f>'[3]For-data-entry'!U27</f>
        <v>92.152375093854872</v>
      </c>
      <c r="Y31" s="84">
        <f>'[3]For-data-entry'!V27</f>
        <v>94.606528806515399</v>
      </c>
    </row>
    <row r="32" spans="1:25">
      <c r="A32" s="90">
        <v>14</v>
      </c>
      <c r="B32" s="91" t="s">
        <v>82</v>
      </c>
      <c r="C32" s="76"/>
      <c r="D32" s="76">
        <f>'[3]For-data-entry'!C28</f>
        <v>0</v>
      </c>
      <c r="E32" s="76">
        <f>'[3]For-data-entry'!D28</f>
        <v>0</v>
      </c>
      <c r="F32" s="76">
        <f>'[3]For-data-entry'!E28</f>
        <v>0</v>
      </c>
      <c r="G32" s="76">
        <f>'[3]For-data-entry'!F28</f>
        <v>8</v>
      </c>
      <c r="H32" s="76">
        <f>'[3]For-data-entry'!G28</f>
        <v>8</v>
      </c>
      <c r="I32" s="84">
        <f>'[3]For-data-entry'!H28</f>
        <v>0</v>
      </c>
      <c r="J32" s="84">
        <f>'[3]For-data-entry'!I28</f>
        <v>0</v>
      </c>
      <c r="K32" s="84">
        <f>'[3]For-data-entry'!J28</f>
        <v>0</v>
      </c>
      <c r="L32" s="84">
        <f>'[3]For-data-entry'!K28</f>
        <v>107341</v>
      </c>
      <c r="M32" s="84">
        <f>'[3]For-data-entry'!L28</f>
        <v>107341</v>
      </c>
      <c r="N32" s="90">
        <v>14</v>
      </c>
      <c r="O32" s="91" t="s">
        <v>82</v>
      </c>
      <c r="P32" s="84">
        <f>'[3]For-data-entry'!M28</f>
        <v>0</v>
      </c>
      <c r="Q32" s="84">
        <f>'[3]For-data-entry'!N28</f>
        <v>0</v>
      </c>
      <c r="R32" s="84">
        <f>'[3]For-data-entry'!O28</f>
        <v>0</v>
      </c>
      <c r="S32" s="84">
        <f>'[3]For-data-entry'!P28</f>
        <v>50900</v>
      </c>
      <c r="T32" s="84">
        <f>'[3]For-data-entry'!Q28</f>
        <v>50900</v>
      </c>
      <c r="U32" s="84"/>
      <c r="V32" s="84"/>
      <c r="W32" s="84"/>
      <c r="X32" s="84">
        <f>'[3]For-data-entry'!U28</f>
        <v>47.418973178934429</v>
      </c>
      <c r="Y32" s="84">
        <f>'[3]For-data-entry'!V28</f>
        <v>47.418973178934429</v>
      </c>
    </row>
    <row r="33" spans="1:25">
      <c r="A33" s="90">
        <v>15</v>
      </c>
      <c r="B33" s="91" t="s">
        <v>38</v>
      </c>
      <c r="C33" s="76"/>
      <c r="D33" s="76">
        <f>'[3]For-data-entry'!C29</f>
        <v>15</v>
      </c>
      <c r="E33" s="76">
        <f>'[3]For-data-entry'!D29</f>
        <v>1</v>
      </c>
      <c r="F33" s="76">
        <f>'[3]For-data-entry'!E29</f>
        <v>4</v>
      </c>
      <c r="G33" s="76">
        <f>'[3]For-data-entry'!F29</f>
        <v>22</v>
      </c>
      <c r="H33" s="76">
        <f>'[3]For-data-entry'!G29</f>
        <v>42</v>
      </c>
      <c r="I33" s="84">
        <f>'[3]For-data-entry'!H29</f>
        <v>8628</v>
      </c>
      <c r="J33" s="84">
        <f>'[3]For-data-entry'!I29</f>
        <v>2457</v>
      </c>
      <c r="K33" s="84">
        <f>'[3]For-data-entry'!J29</f>
        <v>16806</v>
      </c>
      <c r="L33" s="84">
        <f>'[3]For-data-entry'!K29</f>
        <v>226348</v>
      </c>
      <c r="M33" s="84">
        <f>'[3]For-data-entry'!L29</f>
        <v>254239</v>
      </c>
      <c r="N33" s="90">
        <v>15</v>
      </c>
      <c r="O33" s="91" t="s">
        <v>38</v>
      </c>
      <c r="P33" s="84">
        <f>'[3]For-data-entry'!M29</f>
        <v>8756</v>
      </c>
      <c r="Q33" s="84">
        <f>'[3]For-data-entry'!N29</f>
        <v>1590</v>
      </c>
      <c r="R33" s="84">
        <f>'[3]For-data-entry'!O29</f>
        <v>11312</v>
      </c>
      <c r="S33" s="84">
        <f>'[3]For-data-entry'!P29</f>
        <v>301662</v>
      </c>
      <c r="T33" s="84">
        <f>'[3]For-data-entry'!Q29</f>
        <v>323320</v>
      </c>
      <c r="U33" s="84">
        <f>'[3]For-data-entry'!R29</f>
        <v>101.48354195642095</v>
      </c>
      <c r="V33" s="84">
        <f>'[3]For-data-entry'!S29</f>
        <v>64.713064713064711</v>
      </c>
      <c r="W33" s="84">
        <f>'[3]For-data-entry'!T29</f>
        <v>67.30929429965488</v>
      </c>
      <c r="X33" s="84">
        <f>'[3]For-data-entry'!U29</f>
        <v>133.27354339335892</v>
      </c>
      <c r="Y33" s="84">
        <f>'[3]For-data-entry'!V29</f>
        <v>127.17167704404125</v>
      </c>
    </row>
    <row r="34" spans="1:25">
      <c r="A34" s="90">
        <v>16</v>
      </c>
      <c r="B34" s="92" t="s">
        <v>39</v>
      </c>
      <c r="C34" s="76"/>
      <c r="D34" s="76">
        <f>'[3]For-data-entry'!C30</f>
        <v>9</v>
      </c>
      <c r="E34" s="76">
        <f>'[3]For-data-entry'!D30</f>
        <v>9</v>
      </c>
      <c r="F34" s="76">
        <f>'[3]For-data-entry'!E30</f>
        <v>20</v>
      </c>
      <c r="G34" s="76">
        <f>'[3]For-data-entry'!F30</f>
        <v>24</v>
      </c>
      <c r="H34" s="76">
        <f>'[3]For-data-entry'!G30</f>
        <v>62</v>
      </c>
      <c r="I34" s="84">
        <f>'[3]For-data-entry'!H30</f>
        <v>8133</v>
      </c>
      <c r="J34" s="84">
        <f>'[3]For-data-entry'!I30</f>
        <v>12156</v>
      </c>
      <c r="K34" s="84">
        <f>'[3]For-data-entry'!J30</f>
        <v>36436</v>
      </c>
      <c r="L34" s="84">
        <f>'[3]For-data-entry'!K30</f>
        <v>207406</v>
      </c>
      <c r="M34" s="84">
        <f>'[3]For-data-entry'!L30</f>
        <v>264131</v>
      </c>
      <c r="N34" s="90">
        <v>16</v>
      </c>
      <c r="O34" s="92" t="s">
        <v>39</v>
      </c>
      <c r="P34" s="84">
        <f>'[3]For-data-entry'!M30</f>
        <v>7333</v>
      </c>
      <c r="Q34" s="84">
        <f>'[3]For-data-entry'!N30</f>
        <v>14298</v>
      </c>
      <c r="R34" s="84">
        <f>'[3]For-data-entry'!O30</f>
        <v>22441</v>
      </c>
      <c r="S34" s="84">
        <f>'[3]For-data-entry'!P30</f>
        <v>157211</v>
      </c>
      <c r="T34" s="84">
        <f>'[3]For-data-entry'!Q30</f>
        <v>201283</v>
      </c>
      <c r="U34" s="84">
        <f>'[3]For-data-entry'!R30</f>
        <v>90.163531292266072</v>
      </c>
      <c r="V34" s="84">
        <f>'[3]For-data-entry'!S30</f>
        <v>117.62092793682133</v>
      </c>
      <c r="W34" s="84">
        <f>'[3]For-data-entry'!T30</f>
        <v>61.590185530793718</v>
      </c>
      <c r="X34" s="84">
        <f>'[3]For-data-entry'!U30</f>
        <v>75.798675062437923</v>
      </c>
      <c r="Y34" s="84">
        <f>'[3]For-data-entry'!V30</f>
        <v>76.205746390995373</v>
      </c>
    </row>
    <row r="35" spans="1:25">
      <c r="A35" s="90">
        <v>17</v>
      </c>
      <c r="B35" s="92" t="s">
        <v>40</v>
      </c>
      <c r="C35" s="76"/>
      <c r="D35" s="76">
        <f>'[3]For-data-entry'!C31</f>
        <v>19</v>
      </c>
      <c r="E35" s="76">
        <f>'[3]For-data-entry'!D31</f>
        <v>56</v>
      </c>
      <c r="F35" s="76">
        <f>'[3]For-data-entry'!E31</f>
        <v>49</v>
      </c>
      <c r="G35" s="76">
        <f>'[3]For-data-entry'!F31</f>
        <v>36</v>
      </c>
      <c r="H35" s="76">
        <f>'[3]For-data-entry'!G31</f>
        <v>160</v>
      </c>
      <c r="I35" s="84">
        <f>'[3]For-data-entry'!H31</f>
        <v>19621</v>
      </c>
      <c r="J35" s="84">
        <f>'[3]For-data-entry'!I31</f>
        <v>107246</v>
      </c>
      <c r="K35" s="84">
        <f>'[3]For-data-entry'!J31</f>
        <v>272732</v>
      </c>
      <c r="L35" s="84">
        <f>'[3]For-data-entry'!K31</f>
        <v>600596</v>
      </c>
      <c r="M35" s="84">
        <f>'[3]For-data-entry'!L31</f>
        <v>1000195</v>
      </c>
      <c r="N35" s="90">
        <v>17</v>
      </c>
      <c r="O35" s="92" t="s">
        <v>40</v>
      </c>
      <c r="P35" s="84">
        <f>'[3]For-data-entry'!M31</f>
        <v>34613</v>
      </c>
      <c r="Q35" s="84">
        <f>'[3]For-data-entry'!N31</f>
        <v>159357</v>
      </c>
      <c r="R35" s="84">
        <f>'[3]For-data-entry'!O31</f>
        <v>167028</v>
      </c>
      <c r="S35" s="84">
        <f>'[3]For-data-entry'!P31</f>
        <v>630479</v>
      </c>
      <c r="T35" s="84">
        <f>'[3]For-data-entry'!Q31</f>
        <v>991477</v>
      </c>
      <c r="U35" s="84">
        <f>'[3]For-data-entry'!R31</f>
        <v>176.40793027878294</v>
      </c>
      <c r="V35" s="84">
        <f>'[3]For-data-entry'!S31</f>
        <v>148.59015720866046</v>
      </c>
      <c r="W35" s="84">
        <f>'[3]For-data-entry'!T31</f>
        <v>61.242538462666651</v>
      </c>
      <c r="X35" s="84">
        <f>'[3]For-data-entry'!U31</f>
        <v>104.97555761277131</v>
      </c>
      <c r="Y35" s="84">
        <f>'[3]For-data-entry'!V31</f>
        <v>99.128369967856273</v>
      </c>
    </row>
    <row r="36" spans="1:25">
      <c r="A36" s="90">
        <v>18</v>
      </c>
      <c r="B36" s="92" t="s">
        <v>41</v>
      </c>
      <c r="C36" s="76"/>
      <c r="D36" s="76">
        <f>'[3]For-data-entry'!C32</f>
        <v>0</v>
      </c>
      <c r="E36" s="76">
        <f>'[3]For-data-entry'!D32</f>
        <v>1</v>
      </c>
      <c r="F36" s="76">
        <f>'[3]For-data-entry'!E32</f>
        <v>16</v>
      </c>
      <c r="G36" s="76">
        <f>'[3]For-data-entry'!F32</f>
        <v>12</v>
      </c>
      <c r="H36" s="76">
        <f>'[3]For-data-entry'!G32</f>
        <v>29</v>
      </c>
      <c r="I36" s="84">
        <f>'[3]For-data-entry'!H32</f>
        <v>0</v>
      </c>
      <c r="J36" s="84">
        <f>'[3]For-data-entry'!I32</f>
        <v>198</v>
      </c>
      <c r="K36" s="84">
        <f>'[3]For-data-entry'!J32</f>
        <v>9400</v>
      </c>
      <c r="L36" s="84">
        <f>'[3]For-data-entry'!K32</f>
        <v>27104</v>
      </c>
      <c r="M36" s="84">
        <f>'[3]For-data-entry'!L32</f>
        <v>36702</v>
      </c>
      <c r="N36" s="90">
        <v>18</v>
      </c>
      <c r="O36" s="92" t="s">
        <v>41</v>
      </c>
      <c r="P36" s="84">
        <f>'[3]For-data-entry'!M32</f>
        <v>0</v>
      </c>
      <c r="Q36" s="84">
        <f>'[3]For-data-entry'!N32</f>
        <v>198</v>
      </c>
      <c r="R36" s="84">
        <f>'[3]For-data-entry'!O32</f>
        <v>10118</v>
      </c>
      <c r="S36" s="84">
        <f>'[3]For-data-entry'!P32</f>
        <v>198752</v>
      </c>
      <c r="T36" s="84">
        <f>'[3]For-data-entry'!Q32</f>
        <v>209068</v>
      </c>
      <c r="U36" s="84"/>
      <c r="V36" s="84">
        <f>'[3]For-data-entry'!S32</f>
        <v>100</v>
      </c>
      <c r="W36" s="84">
        <f>'[3]For-data-entry'!T32</f>
        <v>107.63829787234043</v>
      </c>
      <c r="X36" s="84">
        <f>'[3]For-data-entry'!U32</f>
        <v>733.29397874852418</v>
      </c>
      <c r="Y36" s="84">
        <f>'[3]For-data-entry'!V32</f>
        <v>569.63653206909703</v>
      </c>
    </row>
    <row r="37" spans="1:25">
      <c r="A37" s="93">
        <v>19</v>
      </c>
      <c r="B37" s="92" t="s">
        <v>238</v>
      </c>
      <c r="C37" s="76"/>
      <c r="D37" s="76">
        <f>'[3]For-data-entry'!C33</f>
        <v>9</v>
      </c>
      <c r="E37" s="76">
        <f>'[3]For-data-entry'!D33</f>
        <v>30</v>
      </c>
      <c r="F37" s="76">
        <f>'[3]For-data-entry'!E33</f>
        <v>25</v>
      </c>
      <c r="G37" s="76">
        <f>'[3]For-data-entry'!F33</f>
        <v>23</v>
      </c>
      <c r="H37" s="76">
        <f>'[3]For-data-entry'!G33</f>
        <v>87</v>
      </c>
      <c r="I37" s="84">
        <f>'[3]For-data-entry'!H33</f>
        <v>11804</v>
      </c>
      <c r="J37" s="84">
        <f>'[3]For-data-entry'!I33</f>
        <v>77518</v>
      </c>
      <c r="K37" s="84">
        <f>'[3]For-data-entry'!J33</f>
        <v>423297</v>
      </c>
      <c r="L37" s="84">
        <f>'[3]For-data-entry'!K33</f>
        <v>1287185</v>
      </c>
      <c r="M37" s="84">
        <f>'[3]For-data-entry'!L33</f>
        <v>1799804</v>
      </c>
      <c r="N37" s="93">
        <v>19</v>
      </c>
      <c r="O37" s="92" t="s">
        <v>238</v>
      </c>
      <c r="P37" s="84">
        <f>'[3]For-data-entry'!M33</f>
        <v>17543</v>
      </c>
      <c r="Q37" s="84">
        <f>'[3]For-data-entry'!N33</f>
        <v>71799</v>
      </c>
      <c r="R37" s="84">
        <f>'[3]For-data-entry'!O33</f>
        <v>232716</v>
      </c>
      <c r="S37" s="84">
        <f>'[3]For-data-entry'!P33</f>
        <v>915638</v>
      </c>
      <c r="T37" s="84">
        <f>'[3]For-data-entry'!Q33</f>
        <v>1237696</v>
      </c>
      <c r="U37" s="84">
        <f>'[3]For-data-entry'!R33</f>
        <v>148.61911216536768</v>
      </c>
      <c r="V37" s="84">
        <f>'[3]For-data-entry'!S33</f>
        <v>92.622358677984479</v>
      </c>
      <c r="W37" s="84">
        <f>'[3]For-data-entry'!T33</f>
        <v>54.977001963160617</v>
      </c>
      <c r="X37" s="84">
        <f>'[3]For-data-entry'!U33</f>
        <v>71.134918446066422</v>
      </c>
      <c r="Y37" s="84">
        <f>'[3]For-data-entry'!V33</f>
        <v>68.768377001051235</v>
      </c>
    </row>
    <row r="38" spans="1:25">
      <c r="A38" s="93">
        <v>20</v>
      </c>
      <c r="B38" s="92" t="s">
        <v>171</v>
      </c>
      <c r="C38" s="76"/>
      <c r="D38" s="76">
        <f>'[3]For-data-entry'!C34</f>
        <v>4</v>
      </c>
      <c r="E38" s="76">
        <f>'[3]For-data-entry'!D34</f>
        <v>0</v>
      </c>
      <c r="F38" s="76">
        <f>'[3]For-data-entry'!E34</f>
        <v>2</v>
      </c>
      <c r="G38" s="76">
        <f>'[3]For-data-entry'!F34</f>
        <v>1</v>
      </c>
      <c r="H38" s="76">
        <f>'[3]For-data-entry'!G34</f>
        <v>7</v>
      </c>
      <c r="I38" s="84">
        <f>'[3]For-data-entry'!H34</f>
        <v>399</v>
      </c>
      <c r="J38" s="84">
        <f>'[3]For-data-entry'!I34</f>
        <v>0</v>
      </c>
      <c r="K38" s="84">
        <f>'[3]For-data-entry'!J34</f>
        <v>2064</v>
      </c>
      <c r="L38" s="84">
        <f>'[3]For-data-entry'!K34</f>
        <v>1273</v>
      </c>
      <c r="M38" s="84">
        <f>'[3]For-data-entry'!L34</f>
        <v>3736</v>
      </c>
      <c r="N38" s="93">
        <v>20</v>
      </c>
      <c r="O38" s="92" t="s">
        <v>171</v>
      </c>
      <c r="P38" s="84">
        <f>'[3]For-data-entry'!M34</f>
        <v>295</v>
      </c>
      <c r="Q38" s="84">
        <f>'[3]For-data-entry'!N34</f>
        <v>0</v>
      </c>
      <c r="R38" s="84">
        <f>'[3]For-data-entry'!O34</f>
        <v>332</v>
      </c>
      <c r="S38" s="84">
        <f>'[3]For-data-entry'!P34</f>
        <v>2312</v>
      </c>
      <c r="T38" s="84">
        <f>'[3]For-data-entry'!Q34</f>
        <v>2939</v>
      </c>
      <c r="U38" s="84">
        <f>'[3]For-data-entry'!R34</f>
        <v>73.934837092731826</v>
      </c>
      <c r="V38" s="84"/>
      <c r="W38" s="84">
        <f>'[3]For-data-entry'!T34</f>
        <v>16.085271317829459</v>
      </c>
      <c r="X38" s="84">
        <f>'[3]For-data-entry'!U34</f>
        <v>181.61822466614296</v>
      </c>
      <c r="Y38" s="84">
        <f>'[3]For-data-entry'!V34</f>
        <v>78.667023554603858</v>
      </c>
    </row>
    <row r="39" spans="1:25">
      <c r="A39" s="90"/>
      <c r="B39" s="91" t="s">
        <v>42</v>
      </c>
      <c r="C39" s="76"/>
      <c r="D39" s="76">
        <f>'[3]For-data-entry'!C35</f>
        <v>257</v>
      </c>
      <c r="E39" s="76">
        <f>'[3]For-data-entry'!D35</f>
        <v>333</v>
      </c>
      <c r="F39" s="76">
        <f>'[3]For-data-entry'!E35</f>
        <v>441</v>
      </c>
      <c r="G39" s="76">
        <f>'[3]For-data-entry'!F35</f>
        <v>554</v>
      </c>
      <c r="H39" s="76">
        <f>'[3]For-data-entry'!G35</f>
        <v>1585</v>
      </c>
      <c r="I39" s="84">
        <f>'[3]For-data-entry'!H35</f>
        <v>302351</v>
      </c>
      <c r="J39" s="84">
        <f>'[3]For-data-entry'!I35</f>
        <v>523512</v>
      </c>
      <c r="K39" s="84">
        <f>'[3]For-data-entry'!J35</f>
        <v>1879617</v>
      </c>
      <c r="L39" s="84">
        <f>'[3]For-data-entry'!K35</f>
        <v>7951968</v>
      </c>
      <c r="M39" s="84">
        <f>'[3]For-data-entry'!L35</f>
        <v>10657448</v>
      </c>
      <c r="N39" s="90"/>
      <c r="O39" s="91" t="s">
        <v>42</v>
      </c>
      <c r="P39" s="84">
        <f>'[3]For-data-entry'!M35</f>
        <v>294312</v>
      </c>
      <c r="Q39" s="84">
        <f>'[3]For-data-entry'!N35</f>
        <v>553183</v>
      </c>
      <c r="R39" s="84">
        <f>'[3]For-data-entry'!O35</f>
        <v>1286395</v>
      </c>
      <c r="S39" s="84">
        <f>'[3]For-data-entry'!P35</f>
        <v>7418668</v>
      </c>
      <c r="T39" s="84">
        <f>'[3]For-data-entry'!Q35</f>
        <v>9552558</v>
      </c>
      <c r="U39" s="84">
        <f>'[3]For-data-entry'!R35</f>
        <v>97.341169700116751</v>
      </c>
      <c r="V39" s="84">
        <f>'[3]For-data-entry'!S35</f>
        <v>105.66768288023962</v>
      </c>
      <c r="W39" s="84">
        <f>'[3]For-data-entry'!T35</f>
        <v>68.439208626012643</v>
      </c>
      <c r="X39" s="84">
        <f>'[3]For-data-entry'!U35</f>
        <v>93.293484078406749</v>
      </c>
      <c r="Y39" s="84">
        <f>'[3]For-data-entry'!V35</f>
        <v>89.632696307784002</v>
      </c>
    </row>
    <row r="40" spans="1:25">
      <c r="A40" s="94"/>
      <c r="B40" s="94"/>
      <c r="C40" s="76"/>
      <c r="D40" s="76"/>
      <c r="E40" s="76"/>
      <c r="F40" s="76"/>
      <c r="G40" s="76"/>
      <c r="H40" s="75"/>
      <c r="I40" s="84"/>
      <c r="J40" s="84"/>
      <c r="K40" s="84"/>
      <c r="L40" s="84"/>
      <c r="M40" s="84"/>
      <c r="N40" s="95"/>
      <c r="O40" s="96"/>
      <c r="P40" s="97"/>
      <c r="Q40" s="97"/>
      <c r="R40" s="97"/>
      <c r="S40" s="97"/>
      <c r="T40" s="97"/>
      <c r="U40" s="98"/>
      <c r="V40" s="98"/>
      <c r="W40" s="98"/>
      <c r="X40" s="98"/>
      <c r="Y40" s="98"/>
    </row>
    <row r="41" spans="1:25">
      <c r="A41" s="94"/>
      <c r="B41" s="94"/>
      <c r="C41" s="76"/>
      <c r="D41" s="76"/>
      <c r="E41" s="76"/>
      <c r="F41" s="76"/>
      <c r="G41" s="76"/>
      <c r="H41" s="75"/>
      <c r="I41" s="84"/>
      <c r="J41" s="84"/>
      <c r="K41" s="84"/>
      <c r="L41" s="84"/>
      <c r="M41" s="84"/>
      <c r="N41" s="74"/>
      <c r="O41" s="74"/>
      <c r="P41" s="84"/>
      <c r="Q41" s="84"/>
      <c r="R41" s="84"/>
      <c r="S41" s="84"/>
      <c r="T41" s="84"/>
      <c r="U41" s="88"/>
      <c r="V41" s="88"/>
      <c r="W41" s="88"/>
      <c r="X41" s="88"/>
      <c r="Y41" s="88"/>
    </row>
    <row r="42" spans="1:25">
      <c r="A42" s="542" t="s">
        <v>0</v>
      </c>
      <c r="B42" s="542"/>
      <c r="C42" s="542"/>
      <c r="D42" s="542"/>
      <c r="E42" s="542"/>
      <c r="F42" s="542"/>
      <c r="G42" s="542"/>
      <c r="H42" s="542"/>
      <c r="I42" s="542"/>
      <c r="J42" s="542"/>
      <c r="K42" s="542"/>
      <c r="L42" s="542"/>
      <c r="M42" s="542"/>
      <c r="N42" s="542" t="s">
        <v>76</v>
      </c>
      <c r="O42" s="542"/>
      <c r="P42" s="542"/>
      <c r="Q42" s="542"/>
      <c r="R42" s="542"/>
      <c r="S42" s="542"/>
      <c r="T42" s="542"/>
      <c r="U42" s="542"/>
      <c r="V42" s="542"/>
      <c r="W42" s="542"/>
      <c r="X42" s="542"/>
      <c r="Y42" s="99"/>
    </row>
    <row r="43" spans="1:25">
      <c r="A43" s="542" t="s">
        <v>77</v>
      </c>
      <c r="B43" s="542"/>
      <c r="C43" s="542"/>
      <c r="D43" s="542"/>
      <c r="E43" s="542"/>
      <c r="F43" s="542"/>
      <c r="G43" s="542"/>
      <c r="H43" s="542"/>
      <c r="I43" s="542"/>
      <c r="J43" s="542"/>
      <c r="K43" s="542"/>
      <c r="L43" s="542"/>
      <c r="M43" s="542"/>
      <c r="N43" s="542" t="s">
        <v>77</v>
      </c>
      <c r="O43" s="542"/>
      <c r="P43" s="542"/>
      <c r="Q43" s="542"/>
      <c r="R43" s="542"/>
      <c r="S43" s="542"/>
      <c r="T43" s="542"/>
      <c r="U43" s="542"/>
      <c r="V43" s="542"/>
      <c r="W43" s="542"/>
      <c r="X43" s="542"/>
      <c r="Y43" s="99"/>
    </row>
    <row r="44" spans="1:25" ht="33" customHeight="1">
      <c r="A44" s="538" t="s">
        <v>275</v>
      </c>
      <c r="B44" s="538"/>
      <c r="C44" s="538"/>
      <c r="D44" s="538"/>
      <c r="E44" s="538"/>
      <c r="F44" s="538"/>
      <c r="G44" s="538"/>
      <c r="H44" s="538"/>
      <c r="I44" s="538"/>
      <c r="J44" s="538"/>
      <c r="K44" s="538"/>
      <c r="L44" s="538"/>
      <c r="M44" s="538"/>
      <c r="N44" s="538" t="s">
        <v>276</v>
      </c>
      <c r="O44" s="538"/>
      <c r="P44" s="538"/>
      <c r="Q44" s="538"/>
      <c r="R44" s="538"/>
      <c r="S44" s="538"/>
      <c r="T44" s="538"/>
      <c r="U44" s="538"/>
      <c r="V44" s="538"/>
      <c r="W44" s="538"/>
      <c r="X44" s="538"/>
      <c r="Y44" s="99"/>
    </row>
    <row r="45" spans="1:25">
      <c r="A45" s="94" t="s">
        <v>105</v>
      </c>
      <c r="B45" s="539" t="s">
        <v>5</v>
      </c>
      <c r="C45" s="76"/>
      <c r="D45" s="540" t="s">
        <v>277</v>
      </c>
      <c r="E45" s="540"/>
      <c r="F45" s="540"/>
      <c r="G45" s="540"/>
      <c r="H45" s="540"/>
      <c r="I45" s="540" t="s">
        <v>262</v>
      </c>
      <c r="J45" s="540"/>
      <c r="K45" s="540"/>
      <c r="L45" s="540"/>
      <c r="M45" s="540"/>
      <c r="N45" s="74" t="s">
        <v>105</v>
      </c>
      <c r="O45" s="541" t="s">
        <v>5</v>
      </c>
      <c r="P45" s="540" t="s">
        <v>263</v>
      </c>
      <c r="Q45" s="540"/>
      <c r="R45" s="540"/>
      <c r="S45" s="540"/>
      <c r="T45" s="540"/>
      <c r="U45" s="540" t="s">
        <v>264</v>
      </c>
      <c r="V45" s="540"/>
      <c r="W45" s="540"/>
      <c r="X45" s="540"/>
      <c r="Y45" s="540"/>
    </row>
    <row r="46" spans="1:25">
      <c r="A46" s="94" t="s">
        <v>106</v>
      </c>
      <c r="B46" s="539"/>
      <c r="C46" s="76"/>
      <c r="D46" s="76" t="s">
        <v>265</v>
      </c>
      <c r="E46" s="76" t="s">
        <v>266</v>
      </c>
      <c r="F46" s="76" t="s">
        <v>267</v>
      </c>
      <c r="G46" s="77" t="s">
        <v>268</v>
      </c>
      <c r="H46" s="78" t="s">
        <v>269</v>
      </c>
      <c r="I46" s="536" t="s">
        <v>271</v>
      </c>
      <c r="J46" s="537"/>
      <c r="K46" s="537"/>
      <c r="L46" s="537"/>
      <c r="M46" s="537"/>
      <c r="N46" s="74" t="s">
        <v>106</v>
      </c>
      <c r="O46" s="541"/>
      <c r="P46" s="536" t="s">
        <v>271</v>
      </c>
      <c r="Q46" s="537"/>
      <c r="R46" s="537"/>
      <c r="S46" s="537"/>
      <c r="T46" s="537"/>
      <c r="U46" s="536" t="s">
        <v>270</v>
      </c>
      <c r="V46" s="537"/>
      <c r="W46" s="537"/>
      <c r="X46" s="537"/>
      <c r="Y46" s="537"/>
    </row>
    <row r="47" spans="1:25">
      <c r="A47" s="90" t="s">
        <v>43</v>
      </c>
      <c r="B47" s="91" t="s">
        <v>111</v>
      </c>
      <c r="C47" s="76"/>
      <c r="D47" s="76"/>
      <c r="E47" s="76"/>
      <c r="F47" s="76"/>
      <c r="G47" s="76"/>
      <c r="H47" s="75"/>
      <c r="I47" s="81" t="s">
        <v>272</v>
      </c>
      <c r="J47" s="79" t="s">
        <v>273</v>
      </c>
      <c r="K47" s="81" t="s">
        <v>274</v>
      </c>
      <c r="L47" s="81" t="s">
        <v>268</v>
      </c>
      <c r="M47" s="82" t="s">
        <v>127</v>
      </c>
      <c r="N47" s="90" t="s">
        <v>43</v>
      </c>
      <c r="O47" s="91" t="s">
        <v>111</v>
      </c>
      <c r="P47" s="82" t="s">
        <v>272</v>
      </c>
      <c r="Q47" s="76" t="s">
        <v>273</v>
      </c>
      <c r="R47" s="82" t="s">
        <v>274</v>
      </c>
      <c r="S47" s="82" t="s">
        <v>268</v>
      </c>
      <c r="T47" s="82" t="s">
        <v>127</v>
      </c>
      <c r="U47" s="82" t="s">
        <v>272</v>
      </c>
      <c r="V47" s="76" t="s">
        <v>273</v>
      </c>
      <c r="W47" s="82" t="s">
        <v>274</v>
      </c>
      <c r="X47" s="82" t="s">
        <v>268</v>
      </c>
      <c r="Y47" s="82" t="s">
        <v>127</v>
      </c>
    </row>
    <row r="48" spans="1:25">
      <c r="A48" s="93">
        <v>1</v>
      </c>
      <c r="B48" s="92" t="s">
        <v>45</v>
      </c>
      <c r="C48" s="76"/>
      <c r="D48" s="76">
        <f>'[3]For-data-entry'!C38</f>
        <v>148</v>
      </c>
      <c r="E48" s="76">
        <f>'[3]For-data-entry'!D38</f>
        <v>142</v>
      </c>
      <c r="F48" s="76">
        <f>'[3]For-data-entry'!E38</f>
        <v>96</v>
      </c>
      <c r="G48" s="76">
        <f>'[3]For-data-entry'!F38</f>
        <v>72</v>
      </c>
      <c r="H48" s="76">
        <f>'[3]For-data-entry'!G38</f>
        <v>458</v>
      </c>
      <c r="I48" s="84">
        <f>'[3]For-data-entry'!H38</f>
        <v>357822</v>
      </c>
      <c r="J48" s="84">
        <f>'[3]For-data-entry'!I38</f>
        <v>676507</v>
      </c>
      <c r="K48" s="84">
        <f>'[3]For-data-entry'!J38</f>
        <v>1070039</v>
      </c>
      <c r="L48" s="84">
        <f>'[3]For-data-entry'!K38</f>
        <v>1489527</v>
      </c>
      <c r="M48" s="84">
        <f>'[3]For-data-entry'!L38</f>
        <v>3593895</v>
      </c>
      <c r="N48" s="93">
        <v>1</v>
      </c>
      <c r="O48" s="92" t="s">
        <v>45</v>
      </c>
      <c r="P48" s="85">
        <f>'[3]For-data-entry'!M38</f>
        <v>175125</v>
      </c>
      <c r="Q48" s="85">
        <f>'[3]For-data-entry'!N38</f>
        <v>350017</v>
      </c>
      <c r="R48" s="85">
        <f>'[3]For-data-entry'!O38</f>
        <v>378103</v>
      </c>
      <c r="S48" s="85">
        <f>'[3]For-data-entry'!P38</f>
        <v>617013</v>
      </c>
      <c r="T48" s="85">
        <f>'[3]For-data-entry'!Q38</f>
        <v>1520258</v>
      </c>
      <c r="U48" s="85">
        <f>'[3]For-data-entry'!R38</f>
        <v>48.941932022066837</v>
      </c>
      <c r="V48" s="85">
        <f>'[3]For-data-entry'!S38</f>
        <v>51.738858577960023</v>
      </c>
      <c r="W48" s="85">
        <f>'[3]For-data-entry'!T38</f>
        <v>35.335441044672208</v>
      </c>
      <c r="X48" s="85">
        <f>'[3]For-data-entry'!U38</f>
        <v>41.423418306616796</v>
      </c>
      <c r="Y48" s="85">
        <f>'[3]For-data-entry'!V38</f>
        <v>42.301124545931366</v>
      </c>
    </row>
    <row r="49" spans="1:25">
      <c r="A49" s="93">
        <v>2</v>
      </c>
      <c r="B49" s="92" t="s">
        <v>83</v>
      </c>
      <c r="C49" s="76"/>
      <c r="D49" s="76">
        <f>'[3]For-data-entry'!C39</f>
        <v>35</v>
      </c>
      <c r="E49" s="76">
        <f>'[3]For-data-entry'!D39</f>
        <v>26</v>
      </c>
      <c r="F49" s="76">
        <f>'[3]For-data-entry'!E39</f>
        <v>37</v>
      </c>
      <c r="G49" s="76">
        <f>'[3]For-data-entry'!F39</f>
        <v>56</v>
      </c>
      <c r="H49" s="76">
        <f>'[3]For-data-entry'!G39</f>
        <v>154</v>
      </c>
      <c r="I49" s="84">
        <f>'[3]For-data-entry'!H39</f>
        <v>77257</v>
      </c>
      <c r="J49" s="84">
        <f>'[3]For-data-entry'!I39</f>
        <v>57598</v>
      </c>
      <c r="K49" s="84">
        <f>'[3]For-data-entry'!J39</f>
        <v>170339</v>
      </c>
      <c r="L49" s="84">
        <f>'[3]For-data-entry'!K39</f>
        <v>1360642</v>
      </c>
      <c r="M49" s="84">
        <f>'[3]For-data-entry'!L39</f>
        <v>1665836</v>
      </c>
      <c r="N49" s="93">
        <v>2</v>
      </c>
      <c r="O49" s="92" t="s">
        <v>278</v>
      </c>
      <c r="P49" s="85">
        <f>'[3]For-data-entry'!M39</f>
        <v>46370</v>
      </c>
      <c r="Q49" s="85">
        <f>'[3]For-data-entry'!N39</f>
        <v>9564</v>
      </c>
      <c r="R49" s="85">
        <f>'[3]For-data-entry'!O39</f>
        <v>54943</v>
      </c>
      <c r="S49" s="85">
        <f>'[3]For-data-entry'!P39</f>
        <v>836133</v>
      </c>
      <c r="T49" s="85">
        <f>'[3]For-data-entry'!Q39</f>
        <v>947010</v>
      </c>
      <c r="U49" s="85">
        <f>'[3]For-data-entry'!R39</f>
        <v>60.020451221248564</v>
      </c>
      <c r="V49" s="85">
        <f>'[3]For-data-entry'!S39</f>
        <v>16.604743220250704</v>
      </c>
      <c r="W49" s="85">
        <f>'[3]For-data-entry'!T39</f>
        <v>32.255091317901361</v>
      </c>
      <c r="X49" s="85">
        <f>'[3]For-data-entry'!U39</f>
        <v>61.451358990829327</v>
      </c>
      <c r="Y49" s="85">
        <f>'[3]For-data-entry'!V39</f>
        <v>56.848933508460618</v>
      </c>
    </row>
    <row r="50" spans="1:25">
      <c r="A50" s="93">
        <v>3</v>
      </c>
      <c r="B50" s="92" t="s">
        <v>184</v>
      </c>
      <c r="C50" s="76"/>
      <c r="D50" s="76">
        <f>'[3]For-data-entry'!C40</f>
        <v>3</v>
      </c>
      <c r="E50" s="76">
        <f>'[3]For-data-entry'!D40</f>
        <v>0</v>
      </c>
      <c r="F50" s="76">
        <f>'[3]For-data-entry'!E40</f>
        <v>7</v>
      </c>
      <c r="G50" s="76">
        <f>'[3]For-data-entry'!F40</f>
        <v>6</v>
      </c>
      <c r="H50" s="76">
        <f>'[3]For-data-entry'!G40</f>
        <v>16</v>
      </c>
      <c r="I50" s="84">
        <f>'[3]For-data-entry'!H40</f>
        <v>814</v>
      </c>
      <c r="J50" s="84">
        <f>'[3]For-data-entry'!I40</f>
        <v>0</v>
      </c>
      <c r="K50" s="84">
        <f>'[3]For-data-entry'!J40</f>
        <v>15790</v>
      </c>
      <c r="L50" s="84">
        <f>'[3]For-data-entry'!K40</f>
        <v>47712</v>
      </c>
      <c r="M50" s="84">
        <f>'[3]For-data-entry'!L40</f>
        <v>64316</v>
      </c>
      <c r="N50" s="93">
        <v>3</v>
      </c>
      <c r="O50" s="92" t="s">
        <v>184</v>
      </c>
      <c r="P50" s="85">
        <f>'[3]For-data-entry'!M40</f>
        <v>4015</v>
      </c>
      <c r="Q50" s="85">
        <f>'[3]For-data-entry'!N40</f>
        <v>0</v>
      </c>
      <c r="R50" s="85">
        <f>'[3]For-data-entry'!O40</f>
        <v>17218</v>
      </c>
      <c r="S50" s="85">
        <f>'[3]For-data-entry'!P40</f>
        <v>23916</v>
      </c>
      <c r="T50" s="85">
        <f>'[3]For-data-entry'!Q40</f>
        <v>45149</v>
      </c>
      <c r="U50" s="85">
        <f>'[3]For-data-entry'!R40</f>
        <v>493.24324324324323</v>
      </c>
      <c r="V50" s="85"/>
      <c r="W50" s="85">
        <f>'[3]For-data-entry'!T40</f>
        <v>109.04369854338189</v>
      </c>
      <c r="X50" s="85">
        <f>'[3]For-data-entry'!U40</f>
        <v>50.125754527162982</v>
      </c>
      <c r="Y50" s="85">
        <f>'[3]For-data-entry'!V40</f>
        <v>70.198706387213136</v>
      </c>
    </row>
    <row r="51" spans="1:25">
      <c r="A51" s="93">
        <v>4</v>
      </c>
      <c r="B51" s="92" t="s">
        <v>65</v>
      </c>
      <c r="C51" s="76"/>
      <c r="D51" s="76">
        <f>'[3]For-data-entry'!C41</f>
        <v>1</v>
      </c>
      <c r="E51" s="76">
        <f>'[3]For-data-entry'!D41</f>
        <v>4</v>
      </c>
      <c r="F51" s="76">
        <f>'[3]For-data-entry'!E41</f>
        <v>8</v>
      </c>
      <c r="G51" s="76">
        <f>'[3]For-data-entry'!F41</f>
        <v>15</v>
      </c>
      <c r="H51" s="76">
        <f>'[3]For-data-entry'!G41</f>
        <v>28</v>
      </c>
      <c r="I51" s="84">
        <f>'[3]For-data-entry'!H41</f>
        <v>1510</v>
      </c>
      <c r="J51" s="84">
        <f>'[3]For-data-entry'!I41</f>
        <v>10704</v>
      </c>
      <c r="K51" s="84">
        <f>'[3]For-data-entry'!J41</f>
        <v>23698</v>
      </c>
      <c r="L51" s="84">
        <f>'[3]For-data-entry'!K41</f>
        <v>134297</v>
      </c>
      <c r="M51" s="84">
        <f>'[3]For-data-entry'!L41</f>
        <v>170209</v>
      </c>
      <c r="N51" s="93">
        <v>4</v>
      </c>
      <c r="O51" s="92" t="s">
        <v>65</v>
      </c>
      <c r="P51" s="85">
        <f>'[3]For-data-entry'!M41</f>
        <v>1863</v>
      </c>
      <c r="Q51" s="85">
        <f>'[3]For-data-entry'!N41</f>
        <v>7639</v>
      </c>
      <c r="R51" s="85">
        <f>'[3]For-data-entry'!O41</f>
        <v>16251</v>
      </c>
      <c r="S51" s="85">
        <f>'[3]For-data-entry'!P41</f>
        <v>76583</v>
      </c>
      <c r="T51" s="85">
        <f>'[3]For-data-entry'!Q41</f>
        <v>102336</v>
      </c>
      <c r="U51" s="85">
        <f>'[3]For-data-entry'!R41</f>
        <v>123.3774834437086</v>
      </c>
      <c r="V51" s="85">
        <f>'[3]For-data-entry'!S41</f>
        <v>71.365844544095665</v>
      </c>
      <c r="W51" s="85">
        <f>'[3]For-data-entry'!T41</f>
        <v>68.575407207359277</v>
      </c>
      <c r="X51" s="85">
        <f>'[3]For-data-entry'!U41</f>
        <v>57.025101081930352</v>
      </c>
      <c r="Y51" s="85">
        <f>'[3]For-data-entry'!V41</f>
        <v>60.123730237531504</v>
      </c>
    </row>
    <row r="52" spans="1:25">
      <c r="A52" s="93">
        <v>5</v>
      </c>
      <c r="B52" s="92" t="s">
        <v>66</v>
      </c>
      <c r="C52" s="76"/>
      <c r="D52" s="76">
        <f>'[3]For-data-entry'!C42</f>
        <v>0</v>
      </c>
      <c r="E52" s="76">
        <f>'[3]For-data-entry'!D42</f>
        <v>1</v>
      </c>
      <c r="F52" s="76">
        <f>'[3]For-data-entry'!E42</f>
        <v>2</v>
      </c>
      <c r="G52" s="76">
        <f>'[3]For-data-entry'!F42</f>
        <v>9</v>
      </c>
      <c r="H52" s="76">
        <f>'[3]For-data-entry'!G42</f>
        <v>12</v>
      </c>
      <c r="I52" s="84">
        <f>'[3]For-data-entry'!H42</f>
        <v>0</v>
      </c>
      <c r="J52" s="84">
        <f>'[3]For-data-entry'!I42</f>
        <v>746</v>
      </c>
      <c r="K52" s="84">
        <f>'[3]For-data-entry'!J42</f>
        <v>2803</v>
      </c>
      <c r="L52" s="84">
        <f>'[3]For-data-entry'!K42</f>
        <v>37579</v>
      </c>
      <c r="M52" s="84">
        <f>'[3]For-data-entry'!L42</f>
        <v>41128</v>
      </c>
      <c r="N52" s="93">
        <v>5</v>
      </c>
      <c r="O52" s="92" t="s">
        <v>66</v>
      </c>
      <c r="P52" s="85">
        <f>'[3]For-data-entry'!M42</f>
        <v>0</v>
      </c>
      <c r="Q52" s="85">
        <f>'[3]For-data-entry'!N42</f>
        <v>385</v>
      </c>
      <c r="R52" s="85">
        <f>'[3]For-data-entry'!O42</f>
        <v>1758</v>
      </c>
      <c r="S52" s="85">
        <f>'[3]For-data-entry'!P42</f>
        <v>57224</v>
      </c>
      <c r="T52" s="85">
        <f>'[3]For-data-entry'!Q42</f>
        <v>59367</v>
      </c>
      <c r="U52" s="85"/>
      <c r="V52" s="85">
        <f>'[3]For-data-entry'!S42</f>
        <v>51.608579088471849</v>
      </c>
      <c r="W52" s="85">
        <f>'[3]For-data-entry'!T42</f>
        <v>62.718515875847302</v>
      </c>
      <c r="X52" s="85">
        <f>'[3]For-data-entry'!U42</f>
        <v>152.27653742781874</v>
      </c>
      <c r="Y52" s="85">
        <f>'[3]For-data-entry'!V42</f>
        <v>144.34691694222914</v>
      </c>
    </row>
    <row r="53" spans="1:25">
      <c r="A53" s="93">
        <v>6</v>
      </c>
      <c r="B53" s="92" t="s">
        <v>185</v>
      </c>
      <c r="C53" s="76"/>
      <c r="D53" s="76">
        <f>'[3]For-data-entry'!C43</f>
        <v>21</v>
      </c>
      <c r="E53" s="76">
        <f>'[3]For-data-entry'!D43</f>
        <v>35</v>
      </c>
      <c r="F53" s="76">
        <f>'[3]For-data-entry'!E43</f>
        <v>22</v>
      </c>
      <c r="G53" s="76">
        <f>'[3]For-data-entry'!F43</f>
        <v>23</v>
      </c>
      <c r="H53" s="76">
        <f>'[3]For-data-entry'!G43</f>
        <v>101</v>
      </c>
      <c r="I53" s="84">
        <f>'[3]For-data-entry'!H43</f>
        <v>26974</v>
      </c>
      <c r="J53" s="84">
        <f>'[3]For-data-entry'!I43</f>
        <v>49286</v>
      </c>
      <c r="K53" s="84">
        <f>'[3]For-data-entry'!J43</f>
        <v>58994</v>
      </c>
      <c r="L53" s="84">
        <f>'[3]For-data-entry'!K43</f>
        <v>261063</v>
      </c>
      <c r="M53" s="84">
        <f>'[3]For-data-entry'!L43</f>
        <v>396317</v>
      </c>
      <c r="N53" s="93">
        <v>6</v>
      </c>
      <c r="O53" s="92" t="s">
        <v>185</v>
      </c>
      <c r="P53" s="85">
        <f>'[3]For-data-entry'!M43</f>
        <v>26804</v>
      </c>
      <c r="Q53" s="85">
        <f>'[3]For-data-entry'!N43</f>
        <v>44689</v>
      </c>
      <c r="R53" s="85">
        <f>'[3]For-data-entry'!O43</f>
        <v>63698</v>
      </c>
      <c r="S53" s="85">
        <f>'[3]For-data-entry'!P43</f>
        <v>363703</v>
      </c>
      <c r="T53" s="85">
        <f>'[3]For-data-entry'!Q43</f>
        <v>498894</v>
      </c>
      <c r="U53" s="85">
        <f>'[3]For-data-entry'!R43</f>
        <v>99.369763475939806</v>
      </c>
      <c r="V53" s="85">
        <f>'[3]For-data-entry'!S43</f>
        <v>90.672807693868435</v>
      </c>
      <c r="W53" s="85">
        <f>'[3]For-data-entry'!T43</f>
        <v>107.97369223988879</v>
      </c>
      <c r="X53" s="85">
        <f>'[3]For-data-entry'!U43</f>
        <v>139.31618038557744</v>
      </c>
      <c r="Y53" s="85">
        <f>'[3]For-data-entry'!V43</f>
        <v>125.8825637053167</v>
      </c>
    </row>
    <row r="54" spans="1:25">
      <c r="A54" s="93">
        <v>7</v>
      </c>
      <c r="B54" s="91" t="s">
        <v>69</v>
      </c>
      <c r="D54" s="76">
        <f>'[3]For-data-entry'!C44</f>
        <v>0</v>
      </c>
      <c r="E54" s="76">
        <f>'[3]For-data-entry'!D44</f>
        <v>0</v>
      </c>
      <c r="F54" s="76">
        <f>'[3]For-data-entry'!E44</f>
        <v>2</v>
      </c>
      <c r="G54" s="76">
        <f>'[3]For-data-entry'!F44</f>
        <v>4</v>
      </c>
      <c r="H54" s="76">
        <f>'[3]For-data-entry'!G44</f>
        <v>6</v>
      </c>
      <c r="I54" s="84">
        <f>'[3]For-data-entry'!H44</f>
        <v>0</v>
      </c>
      <c r="J54" s="84">
        <f>'[3]For-data-entry'!I44</f>
        <v>0</v>
      </c>
      <c r="K54" s="84">
        <f>'[3]For-data-entry'!J44</f>
        <v>2711</v>
      </c>
      <c r="L54" s="84">
        <f>'[3]For-data-entry'!K44</f>
        <v>58784</v>
      </c>
      <c r="M54" s="84">
        <f>'[3]For-data-entry'!L44</f>
        <v>61495</v>
      </c>
      <c r="N54" s="93">
        <v>7</v>
      </c>
      <c r="O54" s="91" t="s">
        <v>69</v>
      </c>
      <c r="P54" s="85">
        <f>'[3]For-data-entry'!M44</f>
        <v>0</v>
      </c>
      <c r="Q54" s="85">
        <f>'[3]For-data-entry'!N44</f>
        <v>0</v>
      </c>
      <c r="R54" s="85">
        <f>'[3]For-data-entry'!O44</f>
        <v>3682</v>
      </c>
      <c r="S54" s="85">
        <f>'[3]For-data-entry'!P44</f>
        <v>217566</v>
      </c>
      <c r="T54" s="85">
        <f>'[3]For-data-entry'!Q44</f>
        <v>221248</v>
      </c>
      <c r="U54" s="85"/>
      <c r="V54" s="85"/>
      <c r="W54" s="85">
        <f>'[3]For-data-entry'!T44</f>
        <v>135.81704168203615</v>
      </c>
      <c r="X54" s="85">
        <f>'[3]For-data-entry'!U44</f>
        <v>370.1109145345672</v>
      </c>
      <c r="Y54" s="85">
        <f>'[3]For-data-entry'!V44</f>
        <v>359.78209610537442</v>
      </c>
    </row>
    <row r="55" spans="1:25">
      <c r="A55" s="93">
        <v>8</v>
      </c>
      <c r="B55" s="92" t="s">
        <v>70</v>
      </c>
      <c r="C55" s="76"/>
      <c r="D55" s="76">
        <f>'[3]For-data-entry'!C45</f>
        <v>2</v>
      </c>
      <c r="E55" s="76">
        <f>'[3]For-data-entry'!D45</f>
        <v>11</v>
      </c>
      <c r="F55" s="76">
        <f>'[3]For-data-entry'!E45</f>
        <v>15</v>
      </c>
      <c r="G55" s="76">
        <f>'[3]For-data-entry'!F45</f>
        <v>22</v>
      </c>
      <c r="H55" s="76">
        <f>'[3]For-data-entry'!G45</f>
        <v>50</v>
      </c>
      <c r="I55" s="84">
        <f>'[3]For-data-entry'!H45</f>
        <v>3486</v>
      </c>
      <c r="J55" s="84">
        <f>'[3]For-data-entry'!I45</f>
        <v>29872</v>
      </c>
      <c r="K55" s="84">
        <f>'[3]For-data-entry'!J45</f>
        <v>51908</v>
      </c>
      <c r="L55" s="84">
        <f>'[3]For-data-entry'!K45</f>
        <v>313910</v>
      </c>
      <c r="M55" s="84">
        <f>'[3]For-data-entry'!L45</f>
        <v>399176</v>
      </c>
      <c r="N55" s="93">
        <v>8</v>
      </c>
      <c r="O55" s="92" t="s">
        <v>70</v>
      </c>
      <c r="P55" s="85">
        <f>'[3]For-data-entry'!M45</f>
        <v>3076</v>
      </c>
      <c r="Q55" s="85">
        <f>'[3]For-data-entry'!N45</f>
        <v>16872</v>
      </c>
      <c r="R55" s="85">
        <f>'[3]For-data-entry'!O45</f>
        <v>42867</v>
      </c>
      <c r="S55" s="85">
        <f>'[3]For-data-entry'!P45</f>
        <v>125869</v>
      </c>
      <c r="T55" s="85">
        <f>'[3]For-data-entry'!Q45</f>
        <v>188684</v>
      </c>
      <c r="U55" s="85">
        <f>'[3]For-data-entry'!R45</f>
        <v>88.238668961560535</v>
      </c>
      <c r="V55" s="85">
        <f>'[3]For-data-entry'!S45</f>
        <v>56.480985538296736</v>
      </c>
      <c r="W55" s="85">
        <f>'[3]For-data-entry'!T45</f>
        <v>82.582646220235802</v>
      </c>
      <c r="X55" s="85">
        <f>'[3]For-data-entry'!U45</f>
        <v>40.097161606829985</v>
      </c>
      <c r="Y55" s="85">
        <f>'[3]For-data-entry'!V45</f>
        <v>47.268372848067017</v>
      </c>
    </row>
    <row r="56" spans="1:25">
      <c r="A56" s="93">
        <v>9</v>
      </c>
      <c r="B56" s="91" t="s">
        <v>71</v>
      </c>
      <c r="C56" s="76"/>
      <c r="D56" s="76">
        <f>'[3]For-data-entry'!C46</f>
        <v>4</v>
      </c>
      <c r="E56" s="76">
        <f>'[3]For-data-entry'!D46</f>
        <v>11</v>
      </c>
      <c r="F56" s="76">
        <f>'[3]For-data-entry'!E46</f>
        <v>14</v>
      </c>
      <c r="G56" s="76">
        <f>'[3]For-data-entry'!F46</f>
        <v>18</v>
      </c>
      <c r="H56" s="76">
        <f>'[3]For-data-entry'!G46</f>
        <v>47</v>
      </c>
      <c r="I56" s="84">
        <f>'[3]For-data-entry'!H46</f>
        <v>2517</v>
      </c>
      <c r="J56" s="84">
        <f>'[3]For-data-entry'!I46</f>
        <v>18929</v>
      </c>
      <c r="K56" s="84">
        <f>'[3]For-data-entry'!J46</f>
        <v>49537</v>
      </c>
      <c r="L56" s="84">
        <f>'[3]For-data-entry'!K46</f>
        <v>314085</v>
      </c>
      <c r="M56" s="84">
        <f>'[3]For-data-entry'!L46</f>
        <v>385068</v>
      </c>
      <c r="N56" s="93">
        <v>9</v>
      </c>
      <c r="O56" s="91" t="s">
        <v>71</v>
      </c>
      <c r="P56" s="85">
        <f>'[3]For-data-entry'!M46</f>
        <v>1276</v>
      </c>
      <c r="Q56" s="85">
        <f>'[3]For-data-entry'!N46</f>
        <v>10409</v>
      </c>
      <c r="R56" s="85">
        <f>'[3]For-data-entry'!O46</f>
        <v>20152</v>
      </c>
      <c r="S56" s="85">
        <f>'[3]For-data-entry'!P46</f>
        <v>289874</v>
      </c>
      <c r="T56" s="85">
        <f>'[3]For-data-entry'!Q46</f>
        <v>321711</v>
      </c>
      <c r="U56" s="85">
        <f>'[3]For-data-entry'!R46</f>
        <v>50.695272149384188</v>
      </c>
      <c r="V56" s="85">
        <f>'[3]For-data-entry'!S46</f>
        <v>54.989698346452528</v>
      </c>
      <c r="W56" s="85">
        <f>'[3]For-data-entry'!T46</f>
        <v>40.680703312675377</v>
      </c>
      <c r="X56" s="85">
        <f>'[3]For-data-entry'!U46</f>
        <v>92.291577120843087</v>
      </c>
      <c r="Y56" s="85">
        <f>'[3]For-data-entry'!V46</f>
        <v>83.546542428869714</v>
      </c>
    </row>
    <row r="57" spans="1:25">
      <c r="A57" s="93">
        <v>10</v>
      </c>
      <c r="B57" s="91" t="s">
        <v>73</v>
      </c>
      <c r="D57" s="76">
        <f>'[3]For-data-entry'!C47</f>
        <v>4</v>
      </c>
      <c r="E57" s="76">
        <f>'[3]For-data-entry'!D47</f>
        <v>10</v>
      </c>
      <c r="F57" s="76">
        <f>'[3]For-data-entry'!E47</f>
        <v>5</v>
      </c>
      <c r="G57" s="76">
        <f>'[3]For-data-entry'!F47</f>
        <v>4</v>
      </c>
      <c r="H57" s="76">
        <f>'[3]For-data-entry'!G47</f>
        <v>23</v>
      </c>
      <c r="I57" s="84">
        <f>'[3]For-data-entry'!H47</f>
        <v>3865</v>
      </c>
      <c r="J57" s="84">
        <f>'[3]For-data-entry'!I47</f>
        <v>26849</v>
      </c>
      <c r="K57" s="84">
        <f>'[3]For-data-entry'!J47</f>
        <v>30909</v>
      </c>
      <c r="L57" s="84">
        <f>'[3]For-data-entry'!K47</f>
        <v>120511</v>
      </c>
      <c r="M57" s="84">
        <f>'[3]For-data-entry'!L47</f>
        <v>182134</v>
      </c>
      <c r="N57" s="93">
        <v>10</v>
      </c>
      <c r="O57" s="91" t="s">
        <v>73</v>
      </c>
      <c r="P57" s="85">
        <f>'[3]For-data-entry'!M47</f>
        <v>3853</v>
      </c>
      <c r="Q57" s="85">
        <f>'[3]For-data-entry'!N47</f>
        <v>31366</v>
      </c>
      <c r="R57" s="85">
        <f>'[3]For-data-entry'!O47</f>
        <v>26074</v>
      </c>
      <c r="S57" s="85">
        <f>'[3]For-data-entry'!P47</f>
        <v>171637</v>
      </c>
      <c r="T57" s="85">
        <f>'[3]For-data-entry'!Q47</f>
        <v>232930</v>
      </c>
      <c r="U57" s="85">
        <f>'[3]For-data-entry'!R47</f>
        <v>99.689521345407499</v>
      </c>
      <c r="V57" s="85">
        <f>'[3]For-data-entry'!S47</f>
        <v>116.82371782934186</v>
      </c>
      <c r="W57" s="85">
        <f>'[3]For-data-entry'!T47</f>
        <v>84.357306933255686</v>
      </c>
      <c r="X57" s="85">
        <f>'[3]For-data-entry'!U47</f>
        <v>142.42434300603264</v>
      </c>
      <c r="Y57" s="85">
        <f>'[3]For-data-entry'!V47</f>
        <v>127.88935618830092</v>
      </c>
    </row>
    <row r="58" spans="1:25">
      <c r="A58" s="93">
        <v>11</v>
      </c>
      <c r="B58" s="92" t="s">
        <v>74</v>
      </c>
      <c r="C58" s="76"/>
      <c r="D58" s="76">
        <f>'[3]For-data-entry'!C48</f>
        <v>4</v>
      </c>
      <c r="E58" s="76">
        <f>'[3]For-data-entry'!D48</f>
        <v>6</v>
      </c>
      <c r="F58" s="76">
        <f>'[3]For-data-entry'!E48</f>
        <v>14</v>
      </c>
      <c r="G58" s="76">
        <f>'[3]For-data-entry'!F48</f>
        <v>23</v>
      </c>
      <c r="H58" s="76">
        <f>'[3]For-data-entry'!G48</f>
        <v>47</v>
      </c>
      <c r="I58" s="84">
        <f>'[3]For-data-entry'!H48</f>
        <v>4649</v>
      </c>
      <c r="J58" s="84">
        <f>'[3]For-data-entry'!I48</f>
        <v>11754</v>
      </c>
      <c r="K58" s="84">
        <f>'[3]For-data-entry'!J48</f>
        <v>75027</v>
      </c>
      <c r="L58" s="84">
        <f>'[3]For-data-entry'!K48</f>
        <v>333741</v>
      </c>
      <c r="M58" s="84">
        <f>'[3]For-data-entry'!L48</f>
        <v>425171</v>
      </c>
      <c r="N58" s="93">
        <v>11</v>
      </c>
      <c r="O58" s="92" t="s">
        <v>74</v>
      </c>
      <c r="P58" s="85">
        <f>'[3]For-data-entry'!M48</f>
        <v>2147</v>
      </c>
      <c r="Q58" s="85">
        <f>'[3]For-data-entry'!N48</f>
        <v>9342</v>
      </c>
      <c r="R58" s="85">
        <f>'[3]For-data-entry'!O48</f>
        <v>64525</v>
      </c>
      <c r="S58" s="85">
        <f>'[3]For-data-entry'!P48</f>
        <v>200772</v>
      </c>
      <c r="T58" s="85">
        <f>'[3]For-data-entry'!Q48</f>
        <v>276786</v>
      </c>
      <c r="U58" s="85">
        <f>'[3]For-data-entry'!R48</f>
        <v>46.181974618197465</v>
      </c>
      <c r="V58" s="85">
        <f>'[3]For-data-entry'!S48</f>
        <v>79.479326186830008</v>
      </c>
      <c r="W58" s="85">
        <f>'[3]For-data-entry'!T48</f>
        <v>86.002372479240805</v>
      </c>
      <c r="X58" s="85">
        <f>'[3]For-data-entry'!U48</f>
        <v>60.158026733305171</v>
      </c>
      <c r="Y58" s="85">
        <f>'[3]For-data-entry'!V48</f>
        <v>65.099924500965486</v>
      </c>
    </row>
    <row r="59" spans="1:25">
      <c r="A59" s="93">
        <v>12</v>
      </c>
      <c r="B59" s="91" t="s">
        <v>75</v>
      </c>
      <c r="D59" s="76">
        <f>'[3]For-data-entry'!C49</f>
        <v>0</v>
      </c>
      <c r="E59" s="76">
        <f>'[3]For-data-entry'!D49</f>
        <v>13</v>
      </c>
      <c r="F59" s="76">
        <f>'[3]For-data-entry'!E49</f>
        <v>3</v>
      </c>
      <c r="G59" s="76">
        <f>'[3]For-data-entry'!F49</f>
        <v>2</v>
      </c>
      <c r="H59" s="76">
        <f>'[3]For-data-entry'!G49</f>
        <v>18</v>
      </c>
      <c r="I59" s="84">
        <f>'[3]For-data-entry'!H49</f>
        <v>0</v>
      </c>
      <c r="J59" s="84">
        <f>'[3]For-data-entry'!I49</f>
        <v>10853</v>
      </c>
      <c r="K59" s="84">
        <f>'[3]For-data-entry'!J49</f>
        <v>19691</v>
      </c>
      <c r="L59" s="84">
        <f>'[3]For-data-entry'!K49</f>
        <v>154212</v>
      </c>
      <c r="M59" s="84">
        <f>'[3]For-data-entry'!L49</f>
        <v>184756</v>
      </c>
      <c r="N59" s="93">
        <v>12</v>
      </c>
      <c r="O59" s="91" t="s">
        <v>75</v>
      </c>
      <c r="P59" s="85">
        <f>'[3]For-data-entry'!M49</f>
        <v>0</v>
      </c>
      <c r="Q59" s="85">
        <f>'[3]For-data-entry'!N49</f>
        <v>12563</v>
      </c>
      <c r="R59" s="85">
        <f>'[3]For-data-entry'!O49</f>
        <v>8682</v>
      </c>
      <c r="S59" s="85">
        <f>'[3]For-data-entry'!P49</f>
        <v>33475</v>
      </c>
      <c r="T59" s="85">
        <f>'[3]For-data-entry'!Q49</f>
        <v>54720</v>
      </c>
      <c r="U59" s="85"/>
      <c r="V59" s="85">
        <f>'[3]For-data-entry'!S49</f>
        <v>115.75601216253571</v>
      </c>
      <c r="W59" s="85">
        <f>'[3]For-data-entry'!T49</f>
        <v>44.091209181859732</v>
      </c>
      <c r="X59" s="85">
        <f>'[3]For-data-entry'!U49</f>
        <v>21.70713044380463</v>
      </c>
      <c r="Y59" s="85">
        <f>'[3]For-data-entry'!V49</f>
        <v>29.617441382147263</v>
      </c>
    </row>
    <row r="60" spans="1:25">
      <c r="A60" s="93">
        <v>13</v>
      </c>
      <c r="B60" s="92" t="s">
        <v>279</v>
      </c>
      <c r="D60" s="76">
        <f>'[3]For-data-entry'!C50</f>
        <v>16</v>
      </c>
      <c r="E60" s="76">
        <f>'[3]For-data-entry'!D50</f>
        <v>61</v>
      </c>
      <c r="F60" s="76">
        <f>'[3]For-data-entry'!E50</f>
        <v>34</v>
      </c>
      <c r="G60" s="76">
        <f>'[3]For-data-entry'!F50</f>
        <v>142</v>
      </c>
      <c r="H60" s="76">
        <f>'[3]For-data-entry'!G50</f>
        <v>253</v>
      </c>
      <c r="I60" s="84">
        <f>'[3]For-data-entry'!H50</f>
        <v>85276</v>
      </c>
      <c r="J60" s="84">
        <f>'[3]For-data-entry'!I50</f>
        <v>189374</v>
      </c>
      <c r="K60" s="84">
        <f>'[3]For-data-entry'!J50</f>
        <v>277707</v>
      </c>
      <c r="L60" s="84">
        <f>'[3]For-data-entry'!K50</f>
        <v>4185674</v>
      </c>
      <c r="M60" s="84">
        <f>'[3]For-data-entry'!L50</f>
        <v>4738031</v>
      </c>
      <c r="N60" s="93">
        <v>13</v>
      </c>
      <c r="O60" s="92" t="s">
        <v>279</v>
      </c>
      <c r="P60" s="85">
        <f>'[3]For-data-entry'!M50</f>
        <v>52048</v>
      </c>
      <c r="Q60" s="85">
        <f>'[3]For-data-entry'!N50</f>
        <v>168757</v>
      </c>
      <c r="R60" s="85">
        <f>'[3]For-data-entry'!O50</f>
        <v>460672</v>
      </c>
      <c r="S60" s="85">
        <f>'[3]For-data-entry'!P50</f>
        <v>2355502</v>
      </c>
      <c r="T60" s="85">
        <f>'[3]For-data-entry'!Q50</f>
        <v>3036979</v>
      </c>
      <c r="U60" s="85">
        <f>'[3]For-data-entry'!R50</f>
        <v>61.034757727848401</v>
      </c>
      <c r="V60" s="85">
        <f>'[3]For-data-entry'!S50</f>
        <v>89.113077824833397</v>
      </c>
      <c r="W60" s="85">
        <f>'[3]For-data-entry'!T50</f>
        <v>165.88418729092174</v>
      </c>
      <c r="X60" s="85">
        <f>'[3]For-data-entry'!U50</f>
        <v>56.275333434949779</v>
      </c>
      <c r="Y60" s="85">
        <f>'[3]For-data-entry'!V50</f>
        <v>64.097913247085131</v>
      </c>
    </row>
    <row r="61" spans="1:25">
      <c r="A61" s="93">
        <v>14</v>
      </c>
      <c r="B61" s="92" t="s">
        <v>280</v>
      </c>
      <c r="C61" s="100"/>
      <c r="D61" s="76">
        <f>'[3]For-data-entry'!C51</f>
        <v>37</v>
      </c>
      <c r="E61" s="76">
        <f>'[3]For-data-entry'!D51</f>
        <v>58</v>
      </c>
      <c r="F61" s="76">
        <f>'[3]For-data-entry'!E51</f>
        <v>43</v>
      </c>
      <c r="G61" s="76">
        <f>'[3]For-data-entry'!F51</f>
        <v>124</v>
      </c>
      <c r="H61" s="76">
        <f>'[3]For-data-entry'!G51</f>
        <v>262</v>
      </c>
      <c r="I61" s="84">
        <f>'[3]For-data-entry'!H51</f>
        <v>187494</v>
      </c>
      <c r="J61" s="84">
        <f>'[3]For-data-entry'!I51</f>
        <v>62865</v>
      </c>
      <c r="K61" s="84">
        <f>'[3]For-data-entry'!J51</f>
        <v>428268</v>
      </c>
      <c r="L61" s="84">
        <f>'[3]For-data-entry'!K51</f>
        <v>3242604</v>
      </c>
      <c r="M61" s="84">
        <f>'[3]For-data-entry'!L51</f>
        <v>3921231</v>
      </c>
      <c r="N61" s="93">
        <v>14</v>
      </c>
      <c r="O61" s="92" t="s">
        <v>280</v>
      </c>
      <c r="P61" s="85">
        <f>'[3]For-data-entry'!M51</f>
        <v>145401</v>
      </c>
      <c r="Q61" s="85">
        <f>'[3]For-data-entry'!N51</f>
        <v>77195</v>
      </c>
      <c r="R61" s="85">
        <f>'[3]For-data-entry'!O51</f>
        <v>286168</v>
      </c>
      <c r="S61" s="85">
        <f>'[3]For-data-entry'!P51</f>
        <v>1979696</v>
      </c>
      <c r="T61" s="85">
        <f>'[3]For-data-entry'!Q51</f>
        <v>2488460</v>
      </c>
      <c r="U61" s="85">
        <f>'[3]For-data-entry'!R51</f>
        <v>77.549681589810874</v>
      </c>
      <c r="V61" s="85">
        <f>'[3]For-data-entry'!S51</f>
        <v>122.79487791298816</v>
      </c>
      <c r="W61" s="85">
        <f>'[3]For-data-entry'!T51</f>
        <v>66.819841781314508</v>
      </c>
      <c r="X61" s="85">
        <f>'[3]For-data-entry'!U51</f>
        <v>61.052660145981442</v>
      </c>
      <c r="Y61" s="85">
        <f>'[3]For-data-entry'!V51</f>
        <v>63.461193691470861</v>
      </c>
    </row>
    <row r="62" spans="1:25">
      <c r="A62" s="93">
        <v>15</v>
      </c>
      <c r="B62" s="92" t="s">
        <v>281</v>
      </c>
      <c r="C62" s="76"/>
      <c r="D62" s="76">
        <f>'[3]For-data-entry'!C52</f>
        <v>8</v>
      </c>
      <c r="E62" s="76">
        <f>'[3]For-data-entry'!D52</f>
        <v>54</v>
      </c>
      <c r="F62" s="76">
        <f>'[3]For-data-entry'!E52</f>
        <v>46</v>
      </c>
      <c r="G62" s="76">
        <f>'[3]For-data-entry'!F52</f>
        <v>88</v>
      </c>
      <c r="H62" s="76">
        <f>'[3]For-data-entry'!G52</f>
        <v>196</v>
      </c>
      <c r="I62" s="84">
        <f>'[3]For-data-entry'!H52</f>
        <v>53739</v>
      </c>
      <c r="J62" s="84">
        <f>'[3]For-data-entry'!I52</f>
        <v>225742</v>
      </c>
      <c r="K62" s="84">
        <f>'[3]For-data-entry'!J52</f>
        <v>401274</v>
      </c>
      <c r="L62" s="84">
        <f>'[3]For-data-entry'!K52</f>
        <v>1699947</v>
      </c>
      <c r="M62" s="84">
        <f>'[3]For-data-entry'!L52</f>
        <v>2380702</v>
      </c>
      <c r="N62" s="93">
        <v>15</v>
      </c>
      <c r="O62" s="92" t="s">
        <v>281</v>
      </c>
      <c r="P62" s="85">
        <f>'[3]For-data-entry'!M52</f>
        <v>6845</v>
      </c>
      <c r="Q62" s="85">
        <f>'[3]For-data-entry'!N52</f>
        <v>63004</v>
      </c>
      <c r="R62" s="85">
        <f>'[3]For-data-entry'!O52</f>
        <v>338868</v>
      </c>
      <c r="S62" s="85">
        <f>'[3]For-data-entry'!P52</f>
        <v>1910709</v>
      </c>
      <c r="T62" s="85">
        <f>'[3]For-data-entry'!Q52</f>
        <v>2319426</v>
      </c>
      <c r="U62" s="85">
        <f>'[3]For-data-entry'!R52</f>
        <v>12.737490463164555</v>
      </c>
      <c r="V62" s="85">
        <f>'[3]For-data-entry'!S52</f>
        <v>27.90973766512213</v>
      </c>
      <c r="W62" s="85">
        <f>'[3]For-data-entry'!T52</f>
        <v>84.448033014847709</v>
      </c>
      <c r="X62" s="85">
        <f>'[3]For-data-entry'!U52</f>
        <v>112.39815123647972</v>
      </c>
      <c r="Y62" s="85">
        <f>'[3]For-data-entry'!V52</f>
        <v>97.426137332601897</v>
      </c>
    </row>
    <row r="63" spans="1:25">
      <c r="A63" s="93">
        <v>16</v>
      </c>
      <c r="B63" s="92" t="s">
        <v>253</v>
      </c>
      <c r="C63" s="76"/>
      <c r="D63" s="76">
        <f>'[3]For-data-entry'!C53</f>
        <v>5</v>
      </c>
      <c r="E63" s="76">
        <f>'[3]For-data-entry'!D53</f>
        <v>4</v>
      </c>
      <c r="F63" s="76">
        <f>'[3]For-data-entry'!E53</f>
        <v>10</v>
      </c>
      <c r="G63" s="76">
        <f>'[3]For-data-entry'!F53</f>
        <v>14</v>
      </c>
      <c r="H63" s="76">
        <f>'[3]For-data-entry'!G53</f>
        <v>33</v>
      </c>
      <c r="I63" s="84">
        <f>'[3]For-data-entry'!H53</f>
        <v>15101</v>
      </c>
      <c r="J63" s="84">
        <f>'[3]For-data-entry'!I53</f>
        <v>1572</v>
      </c>
      <c r="K63" s="84">
        <f>'[3]For-data-entry'!J53</f>
        <v>9087</v>
      </c>
      <c r="L63" s="84">
        <f>'[3]For-data-entry'!K53</f>
        <v>346540</v>
      </c>
      <c r="M63" s="84">
        <f>'[3]For-data-entry'!L53</f>
        <v>372300</v>
      </c>
      <c r="N63" s="93">
        <v>16</v>
      </c>
      <c r="O63" s="92" t="s">
        <v>282</v>
      </c>
      <c r="P63" s="85">
        <f>'[3]For-data-entry'!M53</f>
        <v>3978</v>
      </c>
      <c r="Q63" s="85">
        <f>'[3]For-data-entry'!N53</f>
        <v>7673</v>
      </c>
      <c r="R63" s="85">
        <f>'[3]For-data-entry'!O53</f>
        <v>117808</v>
      </c>
      <c r="S63" s="85">
        <f>'[3]For-data-entry'!P53</f>
        <v>406569</v>
      </c>
      <c r="T63" s="85">
        <f>'[3]For-data-entry'!Q53</f>
        <v>536028</v>
      </c>
      <c r="U63" s="85">
        <f>'[3]For-data-entry'!R53</f>
        <v>26.342626316138002</v>
      </c>
      <c r="V63" s="85">
        <f>'[3]For-data-entry'!S53</f>
        <v>488.10432569974552</v>
      </c>
      <c r="W63" s="85">
        <f>'[3]For-data-entry'!T53</f>
        <v>1296.4454715527677</v>
      </c>
      <c r="X63" s="85">
        <f>'[3]For-data-entry'!U53</f>
        <v>117.32238702602875</v>
      </c>
      <c r="Y63" s="85">
        <f>'[3]For-data-entry'!V53</f>
        <v>143.97743755036259</v>
      </c>
    </row>
    <row r="64" spans="1:25">
      <c r="A64" s="93">
        <v>17</v>
      </c>
      <c r="B64" s="92" t="s">
        <v>283</v>
      </c>
      <c r="C64" s="76"/>
      <c r="D64" s="76">
        <f>'[3]For-data-entry'!C54</f>
        <v>13</v>
      </c>
      <c r="E64" s="76">
        <f>'[3]For-data-entry'!D54</f>
        <v>14</v>
      </c>
      <c r="F64" s="76">
        <f>'[3]For-data-entry'!E54</f>
        <v>6</v>
      </c>
      <c r="G64" s="76">
        <f>'[3]For-data-entry'!F54</f>
        <v>26</v>
      </c>
      <c r="H64" s="76">
        <f>'[3]For-data-entry'!G54</f>
        <v>59</v>
      </c>
      <c r="I64" s="84">
        <f>'[3]For-data-entry'!H54</f>
        <v>36513</v>
      </c>
      <c r="J64" s="84">
        <f>'[3]For-data-entry'!I54</f>
        <v>602</v>
      </c>
      <c r="K64" s="84">
        <f>'[3]For-data-entry'!J54</f>
        <v>28357</v>
      </c>
      <c r="L64" s="84">
        <f>'[3]For-data-entry'!K54</f>
        <v>938708</v>
      </c>
      <c r="M64" s="84">
        <f>'[3]For-data-entry'!L54</f>
        <v>1004180</v>
      </c>
      <c r="N64" s="93">
        <v>17</v>
      </c>
      <c r="O64" s="92" t="s">
        <v>283</v>
      </c>
      <c r="P64" s="85">
        <f>'[3]For-data-entry'!M54</f>
        <v>16651</v>
      </c>
      <c r="Q64" s="85">
        <f>'[3]For-data-entry'!N54</f>
        <v>1187</v>
      </c>
      <c r="R64" s="85">
        <f>'[3]For-data-entry'!O54</f>
        <v>33364</v>
      </c>
      <c r="S64" s="85">
        <f>'[3]For-data-entry'!P54</f>
        <v>914486</v>
      </c>
      <c r="T64" s="85">
        <f>'[3]For-data-entry'!Q54</f>
        <v>965688</v>
      </c>
      <c r="U64" s="85">
        <f>'[3]For-data-entry'!R54</f>
        <v>45.602935940623887</v>
      </c>
      <c r="V64" s="85">
        <f>'[3]For-data-entry'!S54</f>
        <v>197.17607973421926</v>
      </c>
      <c r="W64" s="85">
        <f>'[3]For-data-entry'!T54</f>
        <v>117.65701590436224</v>
      </c>
      <c r="X64" s="85">
        <f>'[3]For-data-entry'!U54</f>
        <v>97.419644873592219</v>
      </c>
      <c r="Y64" s="85">
        <f>'[3]For-data-entry'!V54</f>
        <v>96.166822681192613</v>
      </c>
    </row>
    <row r="65" spans="1:25">
      <c r="A65" s="90"/>
      <c r="B65" s="91" t="s">
        <v>284</v>
      </c>
      <c r="C65" s="76"/>
      <c r="D65" s="76">
        <f>'[3]For-data-entry'!C55</f>
        <v>301</v>
      </c>
      <c r="E65" s="76">
        <f>'[3]For-data-entry'!D55</f>
        <v>450</v>
      </c>
      <c r="F65" s="76">
        <f>'[3]For-data-entry'!E55</f>
        <v>364</v>
      </c>
      <c r="G65" s="76">
        <f>'[3]For-data-entry'!F55</f>
        <v>648</v>
      </c>
      <c r="H65" s="76">
        <f>'[3]For-data-entry'!G55</f>
        <v>1763</v>
      </c>
      <c r="I65" s="84">
        <f>'[3]For-data-entry'!H55</f>
        <v>857017</v>
      </c>
      <c r="J65" s="84">
        <f>'[3]For-data-entry'!I55</f>
        <v>1373253</v>
      </c>
      <c r="K65" s="84">
        <f>'[3]For-data-entry'!J55</f>
        <v>2716139</v>
      </c>
      <c r="L65" s="84">
        <f>'[3]For-data-entry'!K55</f>
        <v>15039536</v>
      </c>
      <c r="M65" s="84">
        <f>'[3]For-data-entry'!L55</f>
        <v>19985945</v>
      </c>
      <c r="N65" s="90"/>
      <c r="O65" s="91" t="s">
        <v>284</v>
      </c>
      <c r="P65" s="85">
        <f>'[3]For-data-entry'!M55</f>
        <v>489452</v>
      </c>
      <c r="Q65" s="85">
        <f>'[3]For-data-entry'!N55</f>
        <v>810662</v>
      </c>
      <c r="R65" s="85">
        <f>'[3]For-data-entry'!O55</f>
        <v>1934833</v>
      </c>
      <c r="S65" s="85">
        <f>'[3]For-data-entry'!P55</f>
        <v>10580727</v>
      </c>
      <c r="T65" s="85">
        <f>'[3]For-data-entry'!Q55</f>
        <v>13815674</v>
      </c>
      <c r="U65" s="85">
        <f>'[3]For-data-entry'!R55</f>
        <v>57.111119149328424</v>
      </c>
      <c r="V65" s="85">
        <f>'[3]For-data-entry'!S55</f>
        <v>59.032239507213887</v>
      </c>
      <c r="W65" s="85">
        <f>'[3]For-data-entry'!T55</f>
        <v>71.234682761081075</v>
      </c>
      <c r="X65" s="85">
        <f>'[3]For-data-entry'!U55</f>
        <v>70.352748914594173</v>
      </c>
      <c r="Y65" s="85">
        <f>'[3]For-data-entry'!V55</f>
        <v>69.12694896338401</v>
      </c>
    </row>
    <row r="66" spans="1:25">
      <c r="A66" s="90" t="s">
        <v>49</v>
      </c>
      <c r="B66" s="91" t="s">
        <v>50</v>
      </c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90" t="s">
        <v>49</v>
      </c>
      <c r="O66" s="91" t="s">
        <v>50</v>
      </c>
      <c r="P66" s="85"/>
      <c r="Q66" s="85"/>
      <c r="R66" s="85"/>
      <c r="S66" s="85"/>
      <c r="T66" s="85"/>
      <c r="U66" s="85"/>
      <c r="V66" s="85"/>
      <c r="W66" s="85"/>
      <c r="X66" s="85"/>
      <c r="Y66" s="85"/>
    </row>
    <row r="67" spans="1:25">
      <c r="A67" s="90">
        <v>1</v>
      </c>
      <c r="B67" s="91" t="s">
        <v>285</v>
      </c>
      <c r="C67" s="76"/>
      <c r="D67" s="76">
        <f>'[3]For-data-entry'!C57</f>
        <v>367</v>
      </c>
      <c r="E67" s="76">
        <f>'[3]For-data-entry'!D57</f>
        <v>52</v>
      </c>
      <c r="F67" s="76">
        <f>'[3]For-data-entry'!E57</f>
        <v>60</v>
      </c>
      <c r="G67" s="76">
        <f>'[3]For-data-entry'!F57</f>
        <v>20</v>
      </c>
      <c r="H67" s="76">
        <f>'[3]For-data-entry'!G57</f>
        <v>499</v>
      </c>
      <c r="I67" s="84">
        <f>'[3]For-data-entry'!H57</f>
        <v>404984</v>
      </c>
      <c r="J67" s="84">
        <f>'[3]For-data-entry'!I57</f>
        <v>162903</v>
      </c>
      <c r="K67" s="84">
        <f>'[3]For-data-entry'!J57</f>
        <v>133428</v>
      </c>
      <c r="L67" s="84">
        <f>'[3]For-data-entry'!K57</f>
        <v>184178</v>
      </c>
      <c r="M67" s="84">
        <f>'[3]For-data-entry'!L57</f>
        <v>885493</v>
      </c>
      <c r="N67" s="90">
        <v>1</v>
      </c>
      <c r="O67" s="91" t="s">
        <v>286</v>
      </c>
      <c r="P67" s="85">
        <f>'[3]For-data-entry'!M57</f>
        <v>366484</v>
      </c>
      <c r="Q67" s="85">
        <f>'[3]For-data-entry'!N57</f>
        <v>100118</v>
      </c>
      <c r="R67" s="85">
        <f>'[3]For-data-entry'!O57</f>
        <v>43291</v>
      </c>
      <c r="S67" s="85">
        <f>'[3]For-data-entry'!P57</f>
        <v>46423</v>
      </c>
      <c r="T67" s="85">
        <f>'[3]For-data-entry'!Q57</f>
        <v>556316</v>
      </c>
      <c r="U67" s="85">
        <f>'[3]For-data-entry'!R57</f>
        <v>90.493451593149359</v>
      </c>
      <c r="V67" s="85">
        <f>'[3]For-data-entry'!S57</f>
        <v>61.45865944764676</v>
      </c>
      <c r="W67" s="85">
        <f>'[3]For-data-entry'!T57</f>
        <v>32.445213898132323</v>
      </c>
      <c r="X67" s="85">
        <f>'[3]For-data-entry'!U57</f>
        <v>25.205507715362312</v>
      </c>
      <c r="Y67" s="85">
        <f>'[3]For-data-entry'!V57</f>
        <v>62.825567226392529</v>
      </c>
    </row>
    <row r="68" spans="1:25">
      <c r="A68" s="93">
        <v>2</v>
      </c>
      <c r="B68" s="92" t="s">
        <v>112</v>
      </c>
      <c r="C68" s="76"/>
      <c r="D68" s="76">
        <f>'[3]For-data-entry'!C58</f>
        <v>464</v>
      </c>
      <c r="E68" s="76">
        <f>'[3]For-data-entry'!D58</f>
        <v>90</v>
      </c>
      <c r="F68" s="76">
        <f>'[3]For-data-entry'!E58</f>
        <v>61</v>
      </c>
      <c r="G68" s="76">
        <f>'[3]For-data-entry'!F58</f>
        <v>0</v>
      </c>
      <c r="H68" s="76">
        <f>'[3]For-data-entry'!G58</f>
        <v>615</v>
      </c>
      <c r="I68" s="84">
        <f>'[3]For-data-entry'!H58</f>
        <v>566940</v>
      </c>
      <c r="J68" s="84">
        <f>'[3]For-data-entry'!I58</f>
        <v>288671</v>
      </c>
      <c r="K68" s="84">
        <f>'[3]For-data-entry'!J58</f>
        <v>388057</v>
      </c>
      <c r="L68" s="84">
        <f>'[3]For-data-entry'!K58</f>
        <v>0</v>
      </c>
      <c r="M68" s="84">
        <f>'[3]For-data-entry'!L58</f>
        <v>1243668</v>
      </c>
      <c r="N68" s="93">
        <v>3</v>
      </c>
      <c r="O68" s="92" t="s">
        <v>112</v>
      </c>
      <c r="P68" s="85">
        <f>'[3]For-data-entry'!M58</f>
        <v>631248</v>
      </c>
      <c r="Q68" s="85">
        <f>'[3]For-data-entry'!N58</f>
        <v>155450</v>
      </c>
      <c r="R68" s="85">
        <f>'[3]For-data-entry'!O58</f>
        <v>109592</v>
      </c>
      <c r="S68" s="85">
        <f>'[3]For-data-entry'!P58</f>
        <v>0</v>
      </c>
      <c r="T68" s="85">
        <f>'[3]For-data-entry'!Q58</f>
        <v>896290</v>
      </c>
      <c r="U68" s="85">
        <f>'[3]For-data-entry'!R58</f>
        <v>111.34299925918087</v>
      </c>
      <c r="V68" s="85">
        <f>'[3]For-data-entry'!S58</f>
        <v>53.850230885679537</v>
      </c>
      <c r="W68" s="85">
        <f>'[3]For-data-entry'!T58</f>
        <v>28.241211986898833</v>
      </c>
      <c r="X68" s="85"/>
      <c r="Y68" s="85">
        <f>'[3]For-data-entry'!V58</f>
        <v>72.068269023565776</v>
      </c>
    </row>
    <row r="69" spans="1:25">
      <c r="A69" s="93">
        <v>3</v>
      </c>
      <c r="B69" s="92" t="s">
        <v>53</v>
      </c>
      <c r="C69" s="76"/>
      <c r="D69" s="76">
        <f>'[3]For-data-entry'!C59</f>
        <v>488</v>
      </c>
      <c r="E69" s="76">
        <f>'[3]For-data-entry'!D59</f>
        <v>87</v>
      </c>
      <c r="F69" s="76">
        <f>'[3]For-data-entry'!E59</f>
        <v>73</v>
      </c>
      <c r="G69" s="76">
        <f>'[3]For-data-entry'!F59</f>
        <v>0</v>
      </c>
      <c r="H69" s="76">
        <f>'[3]For-data-entry'!G59</f>
        <v>648</v>
      </c>
      <c r="I69" s="84">
        <f>'[3]For-data-entry'!H59</f>
        <v>533633</v>
      </c>
      <c r="J69" s="84">
        <f>'[3]For-data-entry'!I59</f>
        <v>320239</v>
      </c>
      <c r="K69" s="84">
        <f>'[3]For-data-entry'!J59</f>
        <v>578493</v>
      </c>
      <c r="L69" s="84">
        <f>'[3]For-data-entry'!K59</f>
        <v>0</v>
      </c>
      <c r="M69" s="84">
        <f>'[3]For-data-entry'!L59</f>
        <v>1432365</v>
      </c>
      <c r="N69" s="93">
        <v>4</v>
      </c>
      <c r="O69" s="92" t="s">
        <v>53</v>
      </c>
      <c r="P69" s="85">
        <f>'[3]For-data-entry'!M59</f>
        <v>697657</v>
      </c>
      <c r="Q69" s="85">
        <f>'[3]For-data-entry'!N59</f>
        <v>249029</v>
      </c>
      <c r="R69" s="85">
        <f>'[3]For-data-entry'!O59</f>
        <v>208219</v>
      </c>
      <c r="S69" s="85">
        <f>'[3]For-data-entry'!P59</f>
        <v>0</v>
      </c>
      <c r="T69" s="85">
        <f>'[3]For-data-entry'!Q59</f>
        <v>1154905</v>
      </c>
      <c r="U69" s="85">
        <f>'[3]For-data-entry'!R59</f>
        <v>130.73722951916392</v>
      </c>
      <c r="V69" s="85">
        <f>'[3]For-data-entry'!S59</f>
        <v>77.763482898710024</v>
      </c>
      <c r="W69" s="85">
        <f>'[3]For-data-entry'!T59</f>
        <v>35.993348234118649</v>
      </c>
      <c r="X69" s="85"/>
      <c r="Y69" s="85">
        <f>'[3]For-data-entry'!V59</f>
        <v>80.62923905568762</v>
      </c>
    </row>
    <row r="70" spans="1:25">
      <c r="A70" s="90"/>
      <c r="B70" s="91" t="s">
        <v>54</v>
      </c>
      <c r="C70" s="76"/>
      <c r="D70" s="76">
        <f>'[3]For-data-entry'!C60</f>
        <v>1319</v>
      </c>
      <c r="E70" s="76">
        <f>'[3]For-data-entry'!D60</f>
        <v>229</v>
      </c>
      <c r="F70" s="76">
        <f>'[3]For-data-entry'!E60</f>
        <v>194</v>
      </c>
      <c r="G70" s="76">
        <f>'[3]For-data-entry'!F60</f>
        <v>20</v>
      </c>
      <c r="H70" s="76">
        <f>'[3]For-data-entry'!G60</f>
        <v>1762</v>
      </c>
      <c r="I70" s="84">
        <f>'[3]For-data-entry'!H60</f>
        <v>1505557</v>
      </c>
      <c r="J70" s="84">
        <f>'[3]For-data-entry'!I60</f>
        <v>771813</v>
      </c>
      <c r="K70" s="76">
        <f>'[3]For-data-entry'!J60</f>
        <v>1099978</v>
      </c>
      <c r="L70" s="76">
        <f>'[3]For-data-entry'!K60</f>
        <v>184178</v>
      </c>
      <c r="M70" s="84">
        <f>'[3]For-data-entry'!L60</f>
        <v>3561526</v>
      </c>
      <c r="N70" s="90"/>
      <c r="O70" s="91" t="s">
        <v>54</v>
      </c>
      <c r="P70" s="85">
        <f>'[3]For-data-entry'!M60</f>
        <v>1695389</v>
      </c>
      <c r="Q70" s="85">
        <f>'[3]For-data-entry'!N60</f>
        <v>504597</v>
      </c>
      <c r="R70" s="85">
        <f>'[3]For-data-entry'!O60</f>
        <v>361102</v>
      </c>
      <c r="S70" s="85">
        <f>'[3]For-data-entry'!P60</f>
        <v>46423</v>
      </c>
      <c r="T70" s="85">
        <f>'[3]For-data-entry'!Q60</f>
        <v>2607511</v>
      </c>
      <c r="U70" s="85">
        <f>'[3]For-data-entry'!R60</f>
        <v>112.60875543071435</v>
      </c>
      <c r="V70" s="85">
        <f>'[3]For-data-entry'!S60</f>
        <v>65.378142114735056</v>
      </c>
      <c r="W70" s="85">
        <f>'[3]For-data-entry'!T60</f>
        <v>32.828111107676698</v>
      </c>
      <c r="X70" s="85">
        <f>'[3]For-data-entry'!U60</f>
        <v>25.205507715362312</v>
      </c>
      <c r="Y70" s="85">
        <f>'[3]For-data-entry'!V60</f>
        <v>73.213308003367089</v>
      </c>
    </row>
    <row r="71" spans="1:25">
      <c r="A71" s="91" t="s">
        <v>287</v>
      </c>
      <c r="B71" s="94"/>
      <c r="C71" s="76"/>
      <c r="D71" s="76">
        <f>'[3]For-data-entry'!C64</f>
        <v>2283</v>
      </c>
      <c r="E71" s="76">
        <f>'[3]For-data-entry'!D64</f>
        <v>1926</v>
      </c>
      <c r="F71" s="76">
        <f>'[3]For-data-entry'!E64</f>
        <v>1760</v>
      </c>
      <c r="G71" s="76">
        <f>'[3]For-data-entry'!F64</f>
        <v>2111</v>
      </c>
      <c r="H71" s="76">
        <f>'[3]For-data-entry'!G64</f>
        <v>8080</v>
      </c>
      <c r="I71" s="84">
        <f>'[3]For-data-entry'!H64</f>
        <v>4924391</v>
      </c>
      <c r="J71" s="84">
        <f>'[3]For-data-entry'!I64</f>
        <v>7968094</v>
      </c>
      <c r="K71" s="84">
        <f>'[3]For-data-entry'!J64</f>
        <v>14682188</v>
      </c>
      <c r="L71" s="84">
        <f>'[3]For-data-entry'!K64</f>
        <v>43118839</v>
      </c>
      <c r="M71" s="84">
        <f>'[3]For-data-entry'!L64</f>
        <v>70693512</v>
      </c>
      <c r="N71" s="91" t="s">
        <v>287</v>
      </c>
      <c r="O71" s="94"/>
      <c r="P71" s="84">
        <f>'[3]For-data-entry'!M64</f>
        <v>4182844</v>
      </c>
      <c r="Q71" s="84">
        <f>'[3]For-data-entry'!N64</f>
        <v>5751693</v>
      </c>
      <c r="R71" s="84">
        <f>'[3]For-data-entry'!O64</f>
        <v>8719239</v>
      </c>
      <c r="S71" s="84">
        <f>'[3]For-data-entry'!P64</f>
        <v>29925968</v>
      </c>
      <c r="T71" s="84">
        <f>'[3]For-data-entry'!Q64</f>
        <v>48579744</v>
      </c>
      <c r="U71" s="84">
        <f>'[3]For-data-entry'!R64</f>
        <v>84.941346046648206</v>
      </c>
      <c r="V71" s="84">
        <f>'[3]For-data-entry'!S64</f>
        <v>72.18405053956441</v>
      </c>
      <c r="W71" s="84">
        <f>'[3]For-data-entry'!T64</f>
        <v>59.386509694604108</v>
      </c>
      <c r="X71" s="84">
        <f>'[3]For-data-entry'!U64</f>
        <v>69.403464225926854</v>
      </c>
      <c r="Y71" s="84">
        <f>'[3]For-data-entry'!V64</f>
        <v>68.718815384359459</v>
      </c>
    </row>
    <row r="72" spans="1:25">
      <c r="A72" s="91" t="s">
        <v>288</v>
      </c>
      <c r="B72" s="91"/>
      <c r="C72" s="76"/>
      <c r="D72" s="76">
        <f>'[3]For-data-entry'!C62</f>
        <v>3602</v>
      </c>
      <c r="E72" s="76">
        <f>'[3]For-data-entry'!D62</f>
        <v>2155</v>
      </c>
      <c r="F72" s="76">
        <f>'[3]For-data-entry'!E62</f>
        <v>1954</v>
      </c>
      <c r="G72" s="76">
        <f>'[3]For-data-entry'!F62</f>
        <v>2131</v>
      </c>
      <c r="H72" s="76">
        <f>'[3]For-data-entry'!G62</f>
        <v>9842</v>
      </c>
      <c r="I72" s="84">
        <f>'[3]For-data-entry'!H62</f>
        <v>6429948</v>
      </c>
      <c r="J72" s="84">
        <f>'[3]For-data-entry'!I62</f>
        <v>8739907</v>
      </c>
      <c r="K72" s="84">
        <f>'[3]For-data-entry'!J62</f>
        <v>15782166</v>
      </c>
      <c r="L72" s="84">
        <f>'[3]For-data-entry'!K62</f>
        <v>43303017</v>
      </c>
      <c r="M72" s="84">
        <f>'[3]For-data-entry'!L62</f>
        <v>74255038</v>
      </c>
      <c r="N72" s="91" t="s">
        <v>288</v>
      </c>
      <c r="O72" s="91"/>
      <c r="P72" s="84">
        <f>'[3]For-data-entry'!M62</f>
        <v>5878233</v>
      </c>
      <c r="Q72" s="84">
        <f>'[3]For-data-entry'!N62</f>
        <v>6256290</v>
      </c>
      <c r="R72" s="84">
        <f>'[3]For-data-entry'!O62</f>
        <v>9080341</v>
      </c>
      <c r="S72" s="84">
        <f>'[3]For-data-entry'!P62</f>
        <v>29972391</v>
      </c>
      <c r="T72" s="84">
        <f>'[3]For-data-entry'!Q62</f>
        <v>51187255</v>
      </c>
      <c r="U72" s="84">
        <f>'[3]For-data-entry'!R62</f>
        <v>91.419604015460152</v>
      </c>
      <c r="V72" s="84">
        <f>'[3]For-data-entry'!S62</f>
        <v>71.583027142050824</v>
      </c>
      <c r="W72" s="84">
        <f>'[3]For-data-entry'!T62</f>
        <v>57.535454892566705</v>
      </c>
      <c r="X72" s="84">
        <f>'[3]For-data-entry'!U62</f>
        <v>69.215479835966164</v>
      </c>
      <c r="Y72" s="84">
        <f>'[3]For-data-entry'!V62</f>
        <v>68.934386647273683</v>
      </c>
    </row>
    <row r="73" spans="1:25">
      <c r="A73" s="90" t="s">
        <v>56</v>
      </c>
      <c r="B73" s="91" t="s">
        <v>115</v>
      </c>
      <c r="C73" s="76"/>
      <c r="D73" s="76"/>
      <c r="E73" s="76"/>
      <c r="F73" s="76"/>
      <c r="G73" s="76"/>
      <c r="H73" s="75"/>
      <c r="I73" s="84"/>
      <c r="J73" s="84"/>
      <c r="K73" s="84"/>
      <c r="L73" s="84"/>
      <c r="M73" s="84"/>
      <c r="N73" s="90" t="s">
        <v>56</v>
      </c>
      <c r="O73" s="91" t="s">
        <v>115</v>
      </c>
      <c r="P73" s="84"/>
      <c r="Q73" s="84"/>
      <c r="R73" s="84"/>
      <c r="S73" s="84"/>
      <c r="T73" s="84"/>
      <c r="U73" s="88"/>
      <c r="V73" s="88"/>
      <c r="W73" s="88"/>
      <c r="X73" s="88"/>
      <c r="Y73" s="88"/>
    </row>
    <row r="74" spans="1:25">
      <c r="A74" s="93">
        <v>1</v>
      </c>
      <c r="B74" s="92" t="s">
        <v>58</v>
      </c>
      <c r="C74" s="76"/>
      <c r="D74" s="76">
        <f>'[3]For-data-entry'!C67</f>
        <v>0</v>
      </c>
      <c r="E74" s="76">
        <f>'[3]For-data-entry'!D67</f>
        <v>177</v>
      </c>
      <c r="F74" s="76">
        <f>'[3]For-data-entry'!E67</f>
        <v>26</v>
      </c>
      <c r="G74" s="76">
        <f>'[3]For-data-entry'!F67</f>
        <v>0</v>
      </c>
      <c r="H74" s="76">
        <f>'[3]For-data-entry'!G67</f>
        <v>203</v>
      </c>
      <c r="I74" s="84">
        <f>'[3]For-data-entry'!H67</f>
        <v>0</v>
      </c>
      <c r="J74" s="84">
        <f>'[3]For-data-entry'!I67</f>
        <v>0</v>
      </c>
      <c r="K74" s="84">
        <f>'[3]For-data-entry'!J67</f>
        <v>20822</v>
      </c>
      <c r="L74" s="84">
        <f>'[3]For-data-entry'!K67</f>
        <v>0</v>
      </c>
      <c r="M74" s="76">
        <f>'[3]For-data-entry'!L67</f>
        <v>20822</v>
      </c>
      <c r="N74" s="93">
        <v>1</v>
      </c>
      <c r="O74" s="92" t="s">
        <v>58</v>
      </c>
      <c r="P74" s="84">
        <f>'[3]For-data-entry'!M67</f>
        <v>0</v>
      </c>
      <c r="Q74" s="84">
        <f>'[3]For-data-entry'!N67</f>
        <v>169724</v>
      </c>
      <c r="R74" s="84">
        <f>'[3]For-data-entry'!O67</f>
        <v>509</v>
      </c>
      <c r="S74" s="84">
        <f>'[3]For-data-entry'!P67</f>
        <v>0</v>
      </c>
      <c r="T74" s="84">
        <f>'[3]For-data-entry'!Q67</f>
        <v>170233</v>
      </c>
      <c r="U74" s="84"/>
      <c r="V74" s="84"/>
      <c r="W74" s="84">
        <f>'[3]For-data-entry'!T67</f>
        <v>2.4445298242243783</v>
      </c>
      <c r="X74" s="84"/>
      <c r="Y74" s="84">
        <f>'[3]For-data-entry'!V67</f>
        <v>817.56315435596957</v>
      </c>
    </row>
    <row r="75" spans="1:25" ht="18.75">
      <c r="A75" s="101">
        <v>2</v>
      </c>
      <c r="B75" s="102" t="s">
        <v>101</v>
      </c>
      <c r="C75" s="76"/>
      <c r="D75" s="76">
        <f>'[3]For-data-entry'!C68</f>
        <v>321</v>
      </c>
      <c r="E75" s="76">
        <f>'[3]For-data-entry'!D68</f>
        <v>170</v>
      </c>
      <c r="F75" s="76">
        <f>'[3]For-data-entry'!E68</f>
        <v>161</v>
      </c>
      <c r="G75" s="76">
        <f>'[3]For-data-entry'!F68</f>
        <v>48</v>
      </c>
      <c r="H75" s="76">
        <f>'[3]For-data-entry'!G68</f>
        <v>700</v>
      </c>
      <c r="I75" s="84">
        <f>'[3]For-data-entry'!H68</f>
        <v>570620</v>
      </c>
      <c r="J75" s="84">
        <f>'[3]For-data-entry'!I68</f>
        <v>518745</v>
      </c>
      <c r="K75" s="84">
        <f>'[3]For-data-entry'!J68</f>
        <v>440934</v>
      </c>
      <c r="L75" s="84">
        <f>'[3]For-data-entry'!K68</f>
        <v>1063429</v>
      </c>
      <c r="M75" s="76">
        <f>'[3]For-data-entry'!L68</f>
        <v>2593728</v>
      </c>
      <c r="N75" s="101">
        <v>2</v>
      </c>
      <c r="O75" s="102" t="s">
        <v>101</v>
      </c>
      <c r="P75" s="84">
        <f>'[3]For-data-entry'!M68</f>
        <v>1052371</v>
      </c>
      <c r="Q75" s="84">
        <f>'[3]For-data-entry'!N68</f>
        <v>932100</v>
      </c>
      <c r="R75" s="84">
        <f>'[3]For-data-entry'!O68</f>
        <v>601355</v>
      </c>
      <c r="S75" s="84">
        <f>'[3]For-data-entry'!P68</f>
        <v>420950</v>
      </c>
      <c r="T75" s="84">
        <f>'[3]For-data-entry'!Q68</f>
        <v>3006776</v>
      </c>
      <c r="U75" s="84">
        <f>'[3]For-data-entry'!R68</f>
        <v>184.42588763099786</v>
      </c>
      <c r="V75" s="84">
        <f>'[3]For-data-entry'!S68</f>
        <v>179.68365960153832</v>
      </c>
      <c r="W75" s="84">
        <f>'[3]For-data-entry'!T68</f>
        <v>136.38208892940892</v>
      </c>
      <c r="X75" s="84">
        <f>'[3]For-data-entry'!U68</f>
        <v>39.584212956389194</v>
      </c>
      <c r="Y75" s="84">
        <f>'[3]For-data-entry'!V68</f>
        <v>115.92487724233227</v>
      </c>
    </row>
    <row r="76" spans="1:25">
      <c r="A76" s="93">
        <v>3</v>
      </c>
      <c r="B76" s="92" t="s">
        <v>289</v>
      </c>
      <c r="C76" s="76"/>
      <c r="D76" s="76">
        <f>'[3]For-data-entry'!C69</f>
        <v>0</v>
      </c>
      <c r="E76" s="76">
        <f>'[3]For-data-entry'!D69</f>
        <v>4</v>
      </c>
      <c r="F76" s="76">
        <f>'[3]For-data-entry'!E69</f>
        <v>21</v>
      </c>
      <c r="G76" s="76">
        <f>'[3]For-data-entry'!F69</f>
        <v>13</v>
      </c>
      <c r="H76" s="76">
        <f>'[3]For-data-entry'!G69</f>
        <v>38</v>
      </c>
      <c r="I76" s="76">
        <f>'[3]For-data-entry'!H69</f>
        <v>0</v>
      </c>
      <c r="J76" s="76">
        <f>'[3]For-data-entry'!I69</f>
        <v>1989</v>
      </c>
      <c r="K76" s="76">
        <f>'[3]For-data-entry'!J69</f>
        <v>17047</v>
      </c>
      <c r="L76" s="76">
        <f>'[3]For-data-entry'!K69</f>
        <v>13189</v>
      </c>
      <c r="M76" s="76">
        <f>'[3]For-data-entry'!L69</f>
        <v>32225</v>
      </c>
      <c r="N76" s="82">
        <v>4</v>
      </c>
      <c r="O76" s="92" t="s">
        <v>289</v>
      </c>
      <c r="P76" s="84">
        <f>'[3]For-data-entry'!M69</f>
        <v>0</v>
      </c>
      <c r="Q76" s="84">
        <f>'[3]For-data-entry'!N69</f>
        <v>392</v>
      </c>
      <c r="R76" s="84">
        <f>'[3]For-data-entry'!O69</f>
        <v>7522</v>
      </c>
      <c r="S76" s="84">
        <f>'[3]For-data-entry'!P69</f>
        <v>9144</v>
      </c>
      <c r="T76" s="84">
        <f>'[3]For-data-entry'!Q69</f>
        <v>17058</v>
      </c>
      <c r="U76" s="84"/>
      <c r="V76" s="84"/>
      <c r="W76" s="84"/>
      <c r="X76" s="84">
        <f>'[3]For-data-entry'!U69</f>
        <v>69.33050269163698</v>
      </c>
      <c r="Y76" s="84">
        <f>'[3]For-data-entry'!V69</f>
        <v>52.934057408844062</v>
      </c>
    </row>
    <row r="77" spans="1:25">
      <c r="A77" s="90"/>
      <c r="B77" s="91" t="s">
        <v>60</v>
      </c>
      <c r="C77" s="76"/>
      <c r="D77" s="76">
        <f>'[3]For-data-entry'!C70</f>
        <v>321</v>
      </c>
      <c r="E77" s="76">
        <f>'[3]For-data-entry'!D70</f>
        <v>351</v>
      </c>
      <c r="F77" s="76">
        <f>'[3]For-data-entry'!E70</f>
        <v>208</v>
      </c>
      <c r="G77" s="76">
        <f>'[3]For-data-entry'!F70</f>
        <v>61</v>
      </c>
      <c r="H77" s="76">
        <f>'[3]For-data-entry'!G70</f>
        <v>941</v>
      </c>
      <c r="I77" s="76">
        <f>'[3]For-data-entry'!H70</f>
        <v>570620</v>
      </c>
      <c r="J77" s="76">
        <f>'[3]For-data-entry'!I70</f>
        <v>520734</v>
      </c>
      <c r="K77" s="76">
        <f>'[3]For-data-entry'!J70</f>
        <v>478803</v>
      </c>
      <c r="L77" s="76">
        <f>'[3]For-data-entry'!K70</f>
        <v>1076618</v>
      </c>
      <c r="M77" s="76">
        <f>'[3]For-data-entry'!L70</f>
        <v>2646775</v>
      </c>
      <c r="N77" s="90"/>
      <c r="O77" s="91" t="s">
        <v>60</v>
      </c>
      <c r="P77" s="84">
        <f>'[3]For-data-entry'!M70</f>
        <v>1052371</v>
      </c>
      <c r="Q77" s="84">
        <f>'[3]For-data-entry'!N70</f>
        <v>1102216</v>
      </c>
      <c r="R77" s="84">
        <f>'[3]For-data-entry'!O70</f>
        <v>609386</v>
      </c>
      <c r="S77" s="84">
        <f>'[3]For-data-entry'!P70</f>
        <v>430094</v>
      </c>
      <c r="T77" s="84">
        <f>'[3]For-data-entry'!Q70</f>
        <v>3194067</v>
      </c>
      <c r="U77" s="84">
        <f>'[3]For-data-entry'!R70</f>
        <v>184.42588763099786</v>
      </c>
      <c r="V77" s="84">
        <f>'[3]For-data-entry'!S70</f>
        <v>211.6658409091782</v>
      </c>
      <c r="W77" s="84">
        <f>'[3]For-data-entry'!T70</f>
        <v>127.27280321969579</v>
      </c>
      <c r="X77" s="84">
        <f>'[3]For-data-entry'!U70</f>
        <v>39.948616872465443</v>
      </c>
      <c r="Y77" s="84">
        <f>'[3]For-data-entry'!V70</f>
        <v>120.67769266371337</v>
      </c>
    </row>
    <row r="78" spans="1:25">
      <c r="A78" s="103" t="s">
        <v>102</v>
      </c>
      <c r="B78" s="92" t="s">
        <v>103</v>
      </c>
      <c r="C78" s="76"/>
      <c r="D78" s="76">
        <f>'[3]For-data-entry'!C71</f>
        <v>0</v>
      </c>
      <c r="E78" s="76">
        <f>'[3]For-data-entry'!D71</f>
        <v>0</v>
      </c>
      <c r="F78" s="76">
        <f>'[3]For-data-entry'!E71</f>
        <v>29</v>
      </c>
      <c r="G78" s="76">
        <f>'[3]For-data-entry'!F71</f>
        <v>3</v>
      </c>
      <c r="H78" s="76">
        <f>'[3]For-data-entry'!G71</f>
        <v>32</v>
      </c>
      <c r="I78" s="84">
        <f>'[3]For-data-entry'!H71</f>
        <v>0</v>
      </c>
      <c r="J78" s="84">
        <f>'[3]For-data-entry'!I71</f>
        <v>0</v>
      </c>
      <c r="K78" s="84">
        <f>'[3]For-data-entry'!J71</f>
        <v>0</v>
      </c>
      <c r="L78" s="84">
        <f>'[3]For-data-entry'!K71</f>
        <v>0</v>
      </c>
      <c r="M78" s="84">
        <f>'[3]For-data-entry'!L71</f>
        <v>0</v>
      </c>
      <c r="N78" s="103" t="s">
        <v>102</v>
      </c>
      <c r="O78" s="92" t="s">
        <v>103</v>
      </c>
      <c r="P78" s="84">
        <f>'[3]For-data-entry'!M71</f>
        <v>0</v>
      </c>
      <c r="Q78" s="84">
        <f>'[3]For-data-entry'!N71</f>
        <v>0</v>
      </c>
      <c r="R78" s="84">
        <f>'[3]For-data-entry'!O71</f>
        <v>153197</v>
      </c>
      <c r="S78" s="84">
        <f>'[3]For-data-entry'!P71</f>
        <v>29429</v>
      </c>
      <c r="T78" s="84">
        <f>'[3]For-data-entry'!Q71</f>
        <v>182626</v>
      </c>
      <c r="U78" s="84"/>
      <c r="V78" s="84"/>
      <c r="W78" s="84"/>
      <c r="X78" s="84"/>
      <c r="Y78" s="84"/>
    </row>
    <row r="79" spans="1:25">
      <c r="A79" s="103"/>
      <c r="B79" s="92" t="s">
        <v>290</v>
      </c>
      <c r="C79" s="76"/>
      <c r="D79" s="76">
        <f>'[3]For-data-entry'!C72</f>
        <v>0</v>
      </c>
      <c r="E79" s="76">
        <f>'[3]For-data-entry'!D72</f>
        <v>0</v>
      </c>
      <c r="F79" s="76">
        <f>'[3]For-data-entry'!E72</f>
        <v>29</v>
      </c>
      <c r="G79" s="76">
        <f>'[3]For-data-entry'!F72</f>
        <v>3</v>
      </c>
      <c r="H79" s="76">
        <f>'[3]For-data-entry'!G72</f>
        <v>32</v>
      </c>
      <c r="I79" s="76">
        <f>'[3]For-data-entry'!H72</f>
        <v>0</v>
      </c>
      <c r="J79" s="76">
        <f>'[3]For-data-entry'!I72</f>
        <v>0</v>
      </c>
      <c r="K79" s="76">
        <f>'[3]For-data-entry'!J72</f>
        <v>0</v>
      </c>
      <c r="L79" s="76">
        <f>'[3]For-data-entry'!K72</f>
        <v>0</v>
      </c>
      <c r="M79" s="76">
        <f>'[3]For-data-entry'!L72</f>
        <v>0</v>
      </c>
      <c r="N79" s="103"/>
      <c r="O79" s="92" t="s">
        <v>290</v>
      </c>
      <c r="P79" s="84">
        <f>'[3]For-data-entry'!M72</f>
        <v>0</v>
      </c>
      <c r="Q79" s="84">
        <f>'[3]For-data-entry'!N72</f>
        <v>0</v>
      </c>
      <c r="R79" s="84">
        <f>'[3]For-data-entry'!O72</f>
        <v>153197</v>
      </c>
      <c r="S79" s="84">
        <f>'[3]For-data-entry'!P72</f>
        <v>29429</v>
      </c>
      <c r="T79" s="84">
        <f>'[3]For-data-entry'!Q72</f>
        <v>182626</v>
      </c>
      <c r="U79" s="84"/>
      <c r="V79" s="84"/>
      <c r="W79" s="84"/>
      <c r="X79" s="84"/>
      <c r="Y79" s="84"/>
    </row>
    <row r="80" spans="1:25">
      <c r="A80" s="103"/>
      <c r="B80" s="92" t="s">
        <v>119</v>
      </c>
      <c r="C80" s="76"/>
      <c r="D80" s="76">
        <f>'[3]For-data-entry'!C73</f>
        <v>3923</v>
      </c>
      <c r="E80" s="76">
        <f>'[3]For-data-entry'!D73</f>
        <v>2506</v>
      </c>
      <c r="F80" s="76">
        <f>'[3]For-data-entry'!E73</f>
        <v>2191</v>
      </c>
      <c r="G80" s="76">
        <f>'[3]For-data-entry'!F73</f>
        <v>2195</v>
      </c>
      <c r="H80" s="76">
        <f>'[3]For-data-entry'!G73</f>
        <v>10815</v>
      </c>
      <c r="I80" s="84">
        <f>'[3]For-data-entry'!H73</f>
        <v>7000568</v>
      </c>
      <c r="J80" s="84">
        <f>'[3]For-data-entry'!I73</f>
        <v>9260641</v>
      </c>
      <c r="K80" s="84">
        <f>'[3]For-data-entry'!J73</f>
        <v>16260969</v>
      </c>
      <c r="L80" s="84">
        <f>'[3]For-data-entry'!K73</f>
        <v>44379635</v>
      </c>
      <c r="M80" s="84">
        <f>'[3]For-data-entry'!L73</f>
        <v>76901813</v>
      </c>
      <c r="N80" s="103"/>
      <c r="O80" s="92" t="s">
        <v>119</v>
      </c>
      <c r="P80" s="84">
        <f>'[3]For-data-entry'!M73</f>
        <v>6930604</v>
      </c>
      <c r="Q80" s="84">
        <f>'[3]For-data-entry'!N73</f>
        <v>7358506</v>
      </c>
      <c r="R80" s="84">
        <f>'[3]For-data-entry'!O73</f>
        <v>9842924</v>
      </c>
      <c r="S80" s="84">
        <f>'[3]For-data-entry'!P73</f>
        <v>30431914</v>
      </c>
      <c r="T80" s="84">
        <f>'[3]For-data-entry'!Q73</f>
        <v>54563948</v>
      </c>
      <c r="U80" s="84">
        <f>'[3]For-data-entry'!R73</f>
        <v>99.000595380260563</v>
      </c>
      <c r="V80" s="84">
        <f>'[3]For-data-entry'!S73</f>
        <v>79.460007142054195</v>
      </c>
      <c r="W80" s="84">
        <f>'[3]For-data-entry'!T73</f>
        <v>60.530980656810797</v>
      </c>
      <c r="X80" s="84">
        <f>'[3]For-data-entry'!U73</f>
        <v>68.571798754090693</v>
      </c>
      <c r="Y80" s="84">
        <f>'[3]For-data-entry'!V73</f>
        <v>70.952745938512535</v>
      </c>
    </row>
    <row r="81" spans="1:25">
      <c r="A81" s="94"/>
      <c r="B81" s="94"/>
      <c r="C81" s="76"/>
      <c r="D81" s="76"/>
      <c r="E81" s="76"/>
      <c r="F81" s="76"/>
      <c r="G81" s="76"/>
      <c r="H81" s="76"/>
      <c r="I81" s="84"/>
      <c r="J81" s="84"/>
      <c r="K81" s="84"/>
      <c r="L81" s="84"/>
      <c r="M81" s="84"/>
      <c r="N81" s="74"/>
      <c r="O81" s="74"/>
      <c r="P81" s="84"/>
      <c r="Q81" s="84"/>
      <c r="R81" s="84"/>
      <c r="S81" s="84"/>
      <c r="T81" s="84"/>
      <c r="U81" s="88"/>
      <c r="V81" s="88"/>
      <c r="W81" s="88"/>
      <c r="X81" s="88"/>
      <c r="Y81" s="84"/>
    </row>
    <row r="82" spans="1:25">
      <c r="A82" s="104"/>
      <c r="B82" s="104"/>
    </row>
    <row r="83" spans="1:25">
      <c r="A83" s="104"/>
      <c r="B83" s="104"/>
    </row>
    <row r="84" spans="1:25">
      <c r="A84" s="104"/>
      <c r="B84" s="104"/>
    </row>
    <row r="85" spans="1:25">
      <c r="A85" s="104"/>
      <c r="B85" s="104"/>
    </row>
    <row r="86" spans="1:25">
      <c r="A86" s="104"/>
      <c r="B86" s="104"/>
    </row>
    <row r="87" spans="1:25">
      <c r="A87" s="104"/>
      <c r="B87" s="104"/>
    </row>
    <row r="88" spans="1:25">
      <c r="A88" s="104"/>
      <c r="B88" s="104"/>
    </row>
    <row r="89" spans="1:25">
      <c r="A89" s="104"/>
      <c r="B89" s="104"/>
    </row>
    <row r="90" spans="1:25">
      <c r="A90" s="104"/>
      <c r="B90" s="104"/>
    </row>
    <row r="91" spans="1:25">
      <c r="A91" s="104"/>
      <c r="B91" s="104"/>
    </row>
    <row r="92" spans="1:25">
      <c r="A92" s="104"/>
      <c r="B92" s="104"/>
    </row>
    <row r="93" spans="1:25">
      <c r="A93" s="104"/>
      <c r="B93" s="104"/>
    </row>
    <row r="94" spans="1:25">
      <c r="A94" s="104"/>
      <c r="B94" s="104"/>
    </row>
    <row r="95" spans="1:25">
      <c r="A95" s="104"/>
      <c r="B95" s="104"/>
    </row>
    <row r="96" spans="1:25">
      <c r="A96" s="104"/>
      <c r="B96" s="104"/>
    </row>
    <row r="97" spans="1:2">
      <c r="A97" s="104"/>
      <c r="B97" s="104"/>
    </row>
    <row r="98" spans="1:2">
      <c r="A98" s="104"/>
      <c r="B98" s="104"/>
    </row>
    <row r="99" spans="1:2">
      <c r="A99" s="104"/>
      <c r="B99" s="104"/>
    </row>
    <row r="100" spans="1:2">
      <c r="A100" s="104"/>
      <c r="B100" s="104"/>
    </row>
    <row r="101" spans="1:2">
      <c r="A101" s="104"/>
      <c r="B101" s="104"/>
    </row>
    <row r="102" spans="1:2">
      <c r="A102" s="104"/>
      <c r="B102" s="104"/>
    </row>
    <row r="103" spans="1:2">
      <c r="A103" s="104"/>
      <c r="B103" s="104"/>
    </row>
    <row r="104" spans="1:2">
      <c r="A104" s="104"/>
      <c r="B104" s="104"/>
    </row>
    <row r="105" spans="1:2">
      <c r="A105" s="104"/>
      <c r="B105" s="104"/>
    </row>
    <row r="106" spans="1:2">
      <c r="A106" s="104"/>
      <c r="B106" s="104"/>
    </row>
    <row r="107" spans="1:2">
      <c r="A107" s="104"/>
      <c r="B107" s="104"/>
    </row>
    <row r="108" spans="1:2">
      <c r="A108" s="104"/>
      <c r="B108" s="104"/>
    </row>
    <row r="109" spans="1:2">
      <c r="A109" s="104"/>
      <c r="B109" s="104"/>
    </row>
    <row r="110" spans="1:2">
      <c r="A110" s="104"/>
      <c r="B110" s="104"/>
    </row>
    <row r="111" spans="1:2">
      <c r="A111" s="104"/>
      <c r="B111" s="104"/>
    </row>
    <row r="112" spans="1:2">
      <c r="A112" s="104"/>
      <c r="B112" s="104"/>
    </row>
    <row r="113" spans="1:2">
      <c r="A113" s="104"/>
      <c r="B113" s="104"/>
    </row>
    <row r="114" spans="1:2">
      <c r="A114" s="104"/>
      <c r="B114" s="104"/>
    </row>
    <row r="115" spans="1:2">
      <c r="A115" s="104"/>
      <c r="B115" s="104"/>
    </row>
    <row r="116" spans="1:2">
      <c r="A116" s="104"/>
      <c r="B116" s="104"/>
    </row>
    <row r="117" spans="1:2">
      <c r="A117" s="104"/>
      <c r="B117" s="104"/>
    </row>
    <row r="118" spans="1:2">
      <c r="A118" s="104"/>
      <c r="B118" s="104"/>
    </row>
    <row r="119" spans="1:2">
      <c r="A119" s="104"/>
      <c r="B119" s="104"/>
    </row>
    <row r="120" spans="1:2">
      <c r="A120" s="104"/>
      <c r="B120" s="104"/>
    </row>
    <row r="121" spans="1:2">
      <c r="A121" s="104"/>
      <c r="B121" s="104"/>
    </row>
    <row r="122" spans="1:2">
      <c r="A122" s="104"/>
      <c r="B122" s="104"/>
    </row>
    <row r="123" spans="1:2">
      <c r="A123" s="104"/>
      <c r="B123" s="104"/>
    </row>
    <row r="124" spans="1:2">
      <c r="A124" s="104"/>
      <c r="B124" s="104"/>
    </row>
    <row r="125" spans="1:2">
      <c r="A125" s="104"/>
      <c r="B125" s="104"/>
    </row>
    <row r="126" spans="1:2">
      <c r="A126" s="104"/>
      <c r="B126" s="104"/>
    </row>
    <row r="127" spans="1:2">
      <c r="A127" s="104"/>
      <c r="B127" s="104"/>
    </row>
    <row r="128" spans="1:2">
      <c r="A128" s="104"/>
      <c r="B128" s="104"/>
    </row>
  </sheetData>
  <mergeCells count="33">
    <mergeCell ref="A1:M1"/>
    <mergeCell ref="N1:Y1"/>
    <mergeCell ref="A2:M2"/>
    <mergeCell ref="N2:Y2"/>
    <mergeCell ref="A3:M3"/>
    <mergeCell ref="N3:Y3"/>
    <mergeCell ref="A43:M43"/>
    <mergeCell ref="N43:X43"/>
    <mergeCell ref="B4:B5"/>
    <mergeCell ref="D4:H4"/>
    <mergeCell ref="I4:M4"/>
    <mergeCell ref="O4:O5"/>
    <mergeCell ref="P4:T4"/>
    <mergeCell ref="U4:Y4"/>
    <mergeCell ref="I5:M5"/>
    <mergeCell ref="P5:T5"/>
    <mergeCell ref="U5:Y5"/>
    <mergeCell ref="N15:O15"/>
    <mergeCell ref="A18:B18"/>
    <mergeCell ref="N18:O18"/>
    <mergeCell ref="A42:M42"/>
    <mergeCell ref="N42:X42"/>
    <mergeCell ref="U46:Y46"/>
    <mergeCell ref="A44:M44"/>
    <mergeCell ref="N44:X44"/>
    <mergeCell ref="B45:B46"/>
    <mergeCell ref="D45:H45"/>
    <mergeCell ref="I45:M45"/>
    <mergeCell ref="O45:O46"/>
    <mergeCell ref="P45:T45"/>
    <mergeCell ref="U45:Y45"/>
    <mergeCell ref="I46:M46"/>
    <mergeCell ref="P46:T46"/>
  </mergeCells>
  <pageMargins left="0.7" right="0.7" top="0.75" bottom="0.75" header="0.3" footer="0.3"/>
  <pageSetup paperSize="9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77"/>
  <sheetViews>
    <sheetView topLeftCell="B1" workbookViewId="0">
      <selection activeCell="G7" sqref="G7"/>
    </sheetView>
  </sheetViews>
  <sheetFormatPr defaultRowHeight="26.25"/>
  <cols>
    <col min="1" max="1" width="9.140625" style="205"/>
    <col min="2" max="2" width="51.42578125" style="205" customWidth="1"/>
    <col min="3" max="3" width="20.85546875" style="205" customWidth="1"/>
    <col min="4" max="4" width="18.5703125" style="205" customWidth="1"/>
    <col min="5" max="5" width="17.85546875" style="205" customWidth="1"/>
    <col min="6" max="8" width="21" style="205" customWidth="1"/>
    <col min="9" max="9" width="16.5703125" style="205" customWidth="1"/>
    <col min="10" max="10" width="19.7109375" style="205" customWidth="1"/>
    <col min="11" max="11" width="16" style="205" customWidth="1"/>
    <col min="12" max="16" width="17.140625" style="205" customWidth="1"/>
    <col min="17" max="17" width="15.42578125" style="205" customWidth="1"/>
    <col min="18" max="18" width="14.7109375" style="205" customWidth="1"/>
    <col min="19" max="19" width="22.5703125" style="205" customWidth="1"/>
    <col min="20" max="20" width="24.140625" style="205" customWidth="1"/>
    <col min="21" max="21" width="23.28515625" style="205" customWidth="1"/>
    <col min="22" max="22" width="29.5703125" style="205" customWidth="1"/>
    <col min="23" max="16384" width="9.140625" style="205"/>
  </cols>
  <sheetData>
    <row r="1" spans="1:22" ht="39.950000000000003" customHeight="1">
      <c r="A1" s="561" t="s">
        <v>76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561"/>
      <c r="T1" s="561"/>
    </row>
    <row r="2" spans="1:22" ht="39.950000000000003" customHeight="1">
      <c r="A2" s="561" t="s">
        <v>291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</row>
    <row r="3" spans="1:22" ht="39.950000000000003" customHeight="1">
      <c r="A3" s="561" t="s">
        <v>342</v>
      </c>
      <c r="B3" s="561"/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561"/>
      <c r="P3" s="561"/>
      <c r="Q3" s="561"/>
      <c r="R3" s="561"/>
      <c r="S3" s="561"/>
      <c r="T3" s="561"/>
    </row>
    <row r="4" spans="1:22" ht="57" customHeight="1">
      <c r="A4" s="206" t="s">
        <v>105</v>
      </c>
      <c r="B4" s="556" t="s">
        <v>5</v>
      </c>
      <c r="C4" s="554" t="s">
        <v>91</v>
      </c>
      <c r="D4" s="554"/>
      <c r="E4" s="557" t="s">
        <v>343</v>
      </c>
      <c r="F4" s="554"/>
      <c r="G4" s="558" t="s">
        <v>344</v>
      </c>
      <c r="H4" s="559"/>
      <c r="I4" s="554" t="s">
        <v>345</v>
      </c>
      <c r="J4" s="554"/>
      <c r="K4" s="554" t="s">
        <v>346</v>
      </c>
      <c r="L4" s="554"/>
      <c r="M4" s="558" t="s">
        <v>347</v>
      </c>
      <c r="N4" s="559"/>
      <c r="O4" s="558" t="s">
        <v>348</v>
      </c>
      <c r="P4" s="559"/>
      <c r="Q4" s="554" t="s">
        <v>349</v>
      </c>
      <c r="R4" s="554"/>
      <c r="S4" s="554" t="s">
        <v>194</v>
      </c>
      <c r="T4" s="554"/>
      <c r="U4" s="550" t="s">
        <v>350</v>
      </c>
      <c r="V4" s="551"/>
    </row>
    <row r="5" spans="1:22" ht="53.25" customHeight="1">
      <c r="A5" s="206" t="s">
        <v>106</v>
      </c>
      <c r="B5" s="556"/>
      <c r="C5" s="207" t="s">
        <v>297</v>
      </c>
      <c r="D5" s="207" t="s">
        <v>298</v>
      </c>
      <c r="E5" s="207" t="s">
        <v>297</v>
      </c>
      <c r="F5" s="207" t="s">
        <v>298</v>
      </c>
      <c r="G5" s="207" t="s">
        <v>297</v>
      </c>
      <c r="H5" s="207" t="s">
        <v>298</v>
      </c>
      <c r="I5" s="207" t="s">
        <v>297</v>
      </c>
      <c r="J5" s="207" t="s">
        <v>298</v>
      </c>
      <c r="K5" s="207" t="s">
        <v>297</v>
      </c>
      <c r="L5" s="208" t="s">
        <v>298</v>
      </c>
      <c r="M5" s="207" t="s">
        <v>297</v>
      </c>
      <c r="N5" s="208" t="s">
        <v>298</v>
      </c>
      <c r="O5" s="207" t="s">
        <v>297</v>
      </c>
      <c r="P5" s="208" t="s">
        <v>298</v>
      </c>
      <c r="Q5" s="207" t="s">
        <v>297</v>
      </c>
      <c r="R5" s="207" t="s">
        <v>298</v>
      </c>
      <c r="S5" s="207" t="s">
        <v>297</v>
      </c>
      <c r="T5" s="207" t="s">
        <v>298</v>
      </c>
      <c r="U5" s="207" t="s">
        <v>297</v>
      </c>
      <c r="V5" s="207" t="s">
        <v>298</v>
      </c>
    </row>
    <row r="6" spans="1:22" ht="40.5" customHeight="1">
      <c r="A6" s="206" t="s">
        <v>12</v>
      </c>
      <c r="B6" s="209" t="s">
        <v>108</v>
      </c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1"/>
      <c r="V6" s="211"/>
    </row>
    <row r="7" spans="1:22" ht="36.950000000000003" customHeight="1">
      <c r="A7" s="212">
        <v>1</v>
      </c>
      <c r="B7" s="209" t="s">
        <v>14</v>
      </c>
      <c r="C7" s="213">
        <f>'[4]lbs-bAL.OUTST'!I6</f>
        <v>986107</v>
      </c>
      <c r="D7" s="213">
        <f>'[4]lbs-bAL.OUTST'!J6</f>
        <v>1597644</v>
      </c>
      <c r="E7" s="213">
        <f>'[4]lbs-bAL.OUTST'!U6</f>
        <v>177685</v>
      </c>
      <c r="F7" s="213">
        <f>'[4]lbs-bAL.OUTST'!V6</f>
        <v>1521345</v>
      </c>
      <c r="G7" s="213">
        <f>'[4]lbs-bAL.OUTST'!W6</f>
        <v>0</v>
      </c>
      <c r="H7" s="213">
        <f>'[4]lbs-bAL.OUTST'!X6</f>
        <v>0</v>
      </c>
      <c r="I7" s="213">
        <f>'[4]lbs-bAL.OUTST'!Y6</f>
        <v>49854</v>
      </c>
      <c r="J7" s="213">
        <f>'[4]lbs-bAL.OUTST'!Z6</f>
        <v>134467</v>
      </c>
      <c r="K7" s="213">
        <f>'[4]lbs-bAL.OUTST'!AA6</f>
        <v>38956</v>
      </c>
      <c r="L7" s="213">
        <f>'[4]lbs-bAL.OUTST'!AB6</f>
        <v>252632</v>
      </c>
      <c r="M7" s="213">
        <f>'[4]lbs-bAL.OUTST'!AC6</f>
        <v>1</v>
      </c>
      <c r="N7" s="213">
        <f>'[4]lbs-bAL.OUTST'!AD6</f>
        <v>1</v>
      </c>
      <c r="O7" s="213">
        <f>'[4]lbs-bAL.OUTST'!AE6</f>
        <v>0</v>
      </c>
      <c r="P7" s="213">
        <f>'[4]lbs-bAL.OUTST'!AF6</f>
        <v>0</v>
      </c>
      <c r="Q7" s="213">
        <f>'[4]lbs-bAL.OUTST'!AG6</f>
        <v>39894</v>
      </c>
      <c r="R7" s="213">
        <f>'[4]lbs-bAL.OUTST'!AH6</f>
        <v>9089</v>
      </c>
      <c r="S7" s="213">
        <f>'[4]lbs-bAL.OUTST'!AI6</f>
        <v>1292497</v>
      </c>
      <c r="T7" s="213">
        <f>'[4]lbs-bAL.OUTST'!AJ6</f>
        <v>3515178</v>
      </c>
      <c r="U7" s="214">
        <f>'[4]lbs-bAL.OUTST'!BG6</f>
        <v>736253</v>
      </c>
      <c r="V7" s="214">
        <f>'[4]lbs-bAL.OUTST'!BH6</f>
        <v>924540</v>
      </c>
    </row>
    <row r="8" spans="1:22" ht="36.950000000000003" customHeight="1">
      <c r="A8" s="212">
        <v>2</v>
      </c>
      <c r="B8" s="209" t="s">
        <v>15</v>
      </c>
      <c r="C8" s="213">
        <f>'[4]lbs-bAL.OUTST'!I7</f>
        <v>285834</v>
      </c>
      <c r="D8" s="213">
        <f>'[4]lbs-bAL.OUTST'!J7</f>
        <v>691278</v>
      </c>
      <c r="E8" s="213">
        <f>'[4]lbs-bAL.OUTST'!U7</f>
        <v>79603</v>
      </c>
      <c r="F8" s="213">
        <f>'[4]lbs-bAL.OUTST'!V7</f>
        <v>502400</v>
      </c>
      <c r="G8" s="213">
        <f>'[4]lbs-bAL.OUTST'!W7</f>
        <v>95</v>
      </c>
      <c r="H8" s="213">
        <f>'[4]lbs-bAL.OUTST'!X7</f>
        <v>18229</v>
      </c>
      <c r="I8" s="213">
        <f>'[4]lbs-bAL.OUTST'!Y7</f>
        <v>15675</v>
      </c>
      <c r="J8" s="213">
        <f>'[4]lbs-bAL.OUTST'!Z7</f>
        <v>34356</v>
      </c>
      <c r="K8" s="213">
        <f>'[4]lbs-bAL.OUTST'!AA7</f>
        <v>24626</v>
      </c>
      <c r="L8" s="213">
        <f>'[4]lbs-bAL.OUTST'!AB7</f>
        <v>159010</v>
      </c>
      <c r="M8" s="213">
        <f>'[4]lbs-bAL.OUTST'!AC7</f>
        <v>6</v>
      </c>
      <c r="N8" s="213">
        <f>'[4]lbs-bAL.OUTST'!AD7</f>
        <v>375</v>
      </c>
      <c r="O8" s="213">
        <f>'[4]lbs-bAL.OUTST'!AE7</f>
        <v>729</v>
      </c>
      <c r="P8" s="213">
        <f>'[4]lbs-bAL.OUTST'!AF7</f>
        <v>151</v>
      </c>
      <c r="Q8" s="213">
        <f>'[4]lbs-bAL.OUTST'!AG7</f>
        <v>22761</v>
      </c>
      <c r="R8" s="213">
        <f>'[4]lbs-bAL.OUTST'!AH7</f>
        <v>447734</v>
      </c>
      <c r="S8" s="213">
        <f>'[4]lbs-bAL.OUTST'!AI7</f>
        <v>429329</v>
      </c>
      <c r="T8" s="213">
        <f>'[4]lbs-bAL.OUTST'!AJ7</f>
        <v>1853533</v>
      </c>
      <c r="U8" s="214">
        <f>'[4]lbs-bAL.OUTST'!BG7</f>
        <v>259527</v>
      </c>
      <c r="V8" s="214">
        <f>'[4]lbs-bAL.OUTST'!BH7</f>
        <v>461098</v>
      </c>
    </row>
    <row r="9" spans="1:22" ht="36.950000000000003" customHeight="1">
      <c r="A9" s="212">
        <v>3</v>
      </c>
      <c r="B9" s="209" t="s">
        <v>16</v>
      </c>
      <c r="C9" s="213">
        <f>'[4]lbs-bAL.OUTST'!I8</f>
        <v>364523</v>
      </c>
      <c r="D9" s="213">
        <f>'[4]lbs-bAL.OUTST'!J8</f>
        <v>843936</v>
      </c>
      <c r="E9" s="213">
        <f>'[4]lbs-bAL.OUTST'!U8</f>
        <v>149582</v>
      </c>
      <c r="F9" s="213">
        <f>'[4]lbs-bAL.OUTST'!V8</f>
        <v>648699</v>
      </c>
      <c r="G9" s="213">
        <f>'[4]lbs-bAL.OUTST'!W8</f>
        <v>1</v>
      </c>
      <c r="H9" s="213">
        <f>'[4]lbs-bAL.OUTST'!X8</f>
        <v>12</v>
      </c>
      <c r="I9" s="213">
        <f>'[4]lbs-bAL.OUTST'!Y8</f>
        <v>35400</v>
      </c>
      <c r="J9" s="213">
        <f>'[4]lbs-bAL.OUTST'!Z8</f>
        <v>69080</v>
      </c>
      <c r="K9" s="213">
        <f>'[4]lbs-bAL.OUTST'!AA8</f>
        <v>37647</v>
      </c>
      <c r="L9" s="213">
        <f>'[4]lbs-bAL.OUTST'!AB8</f>
        <v>202267</v>
      </c>
      <c r="M9" s="213">
        <f>'[4]lbs-bAL.OUTST'!AC8</f>
        <v>6</v>
      </c>
      <c r="N9" s="213">
        <f>'[4]lbs-bAL.OUTST'!AD8</f>
        <v>178</v>
      </c>
      <c r="O9" s="213">
        <f>'[4]lbs-bAL.OUTST'!AE8</f>
        <v>599</v>
      </c>
      <c r="P9" s="213">
        <f>'[4]lbs-bAL.OUTST'!AF8</f>
        <v>157</v>
      </c>
      <c r="Q9" s="213">
        <f>'[4]lbs-bAL.OUTST'!AG8</f>
        <v>8276</v>
      </c>
      <c r="R9" s="213">
        <f>'[4]lbs-bAL.OUTST'!AH8</f>
        <v>6208</v>
      </c>
      <c r="S9" s="213">
        <f>'[4]lbs-bAL.OUTST'!AI8</f>
        <v>596034</v>
      </c>
      <c r="T9" s="213">
        <f>'[4]lbs-bAL.OUTST'!AJ8</f>
        <v>1770537</v>
      </c>
      <c r="U9" s="214">
        <f>'[4]lbs-bAL.OUTST'!BG8</f>
        <v>380275</v>
      </c>
      <c r="V9" s="214">
        <f>'[4]lbs-bAL.OUTST'!BH8</f>
        <v>652918</v>
      </c>
    </row>
    <row r="10" spans="1:22" ht="36.950000000000003" customHeight="1">
      <c r="A10" s="212">
        <v>4</v>
      </c>
      <c r="B10" s="209" t="s">
        <v>17</v>
      </c>
      <c r="C10" s="213">
        <f>'[4]lbs-bAL.OUTST'!I9</f>
        <v>152351</v>
      </c>
      <c r="D10" s="213">
        <f>'[4]lbs-bAL.OUTST'!J9</f>
        <v>236658</v>
      </c>
      <c r="E10" s="213">
        <f>'[4]lbs-bAL.OUTST'!U9</f>
        <v>25664</v>
      </c>
      <c r="F10" s="213">
        <f>'[4]lbs-bAL.OUTST'!V9</f>
        <v>106995</v>
      </c>
      <c r="G10" s="213">
        <f>'[4]lbs-bAL.OUTST'!W9</f>
        <v>0</v>
      </c>
      <c r="H10" s="213">
        <f>'[4]lbs-bAL.OUTST'!X9</f>
        <v>0</v>
      </c>
      <c r="I10" s="213">
        <f>'[4]lbs-bAL.OUTST'!Y9</f>
        <v>5836</v>
      </c>
      <c r="J10" s="213">
        <f>'[4]lbs-bAL.OUTST'!Z9</f>
        <v>12746</v>
      </c>
      <c r="K10" s="213">
        <f>'[4]lbs-bAL.OUTST'!AA9</f>
        <v>8987</v>
      </c>
      <c r="L10" s="213">
        <f>'[4]lbs-bAL.OUTST'!AB9</f>
        <v>56322</v>
      </c>
      <c r="M10" s="213">
        <f>'[4]lbs-bAL.OUTST'!AC9</f>
        <v>1</v>
      </c>
      <c r="N10" s="213">
        <f>'[4]lbs-bAL.OUTST'!AD9</f>
        <v>38</v>
      </c>
      <c r="O10" s="213">
        <f>'[4]lbs-bAL.OUTST'!AE9</f>
        <v>115</v>
      </c>
      <c r="P10" s="213">
        <f>'[4]lbs-bAL.OUTST'!AF9</f>
        <v>2289</v>
      </c>
      <c r="Q10" s="213">
        <f>'[4]lbs-bAL.OUTST'!AG9</f>
        <v>26</v>
      </c>
      <c r="R10" s="213">
        <f>'[4]lbs-bAL.OUTST'!AH9</f>
        <v>319</v>
      </c>
      <c r="S10" s="213">
        <f>'[4]lbs-bAL.OUTST'!AI9</f>
        <v>192980</v>
      </c>
      <c r="T10" s="213">
        <f>'[4]lbs-bAL.OUTST'!AJ9</f>
        <v>415367</v>
      </c>
      <c r="U10" s="214">
        <f>'[4]lbs-bAL.OUTST'!BG9</f>
        <v>92573</v>
      </c>
      <c r="V10" s="214">
        <f>'[4]lbs-bAL.OUTST'!BH9</f>
        <v>140115</v>
      </c>
    </row>
    <row r="11" spans="1:22" ht="36.950000000000003" customHeight="1">
      <c r="A11" s="212">
        <v>5</v>
      </c>
      <c r="B11" s="209" t="s">
        <v>18</v>
      </c>
      <c r="C11" s="213">
        <f>'[4]lbs-bAL.OUTST'!I10</f>
        <v>306024</v>
      </c>
      <c r="D11" s="213">
        <f>'[4]lbs-bAL.OUTST'!J10</f>
        <v>597225</v>
      </c>
      <c r="E11" s="213">
        <f>'[4]lbs-bAL.OUTST'!U10</f>
        <v>34995</v>
      </c>
      <c r="F11" s="213">
        <f>'[4]lbs-bAL.OUTST'!V10</f>
        <v>516843</v>
      </c>
      <c r="G11" s="213">
        <f>'[4]lbs-bAL.OUTST'!W10</f>
        <v>1008</v>
      </c>
      <c r="H11" s="213">
        <f>'[4]lbs-bAL.OUTST'!X10</f>
        <v>27671</v>
      </c>
      <c r="I11" s="213">
        <f>'[4]lbs-bAL.OUTST'!Y10</f>
        <v>19356</v>
      </c>
      <c r="J11" s="213">
        <f>'[4]lbs-bAL.OUTST'!Z10</f>
        <v>77794</v>
      </c>
      <c r="K11" s="213">
        <f>'[4]lbs-bAL.OUTST'!AA10</f>
        <v>114616</v>
      </c>
      <c r="L11" s="213">
        <f>'[4]lbs-bAL.OUTST'!AB10</f>
        <v>2279120</v>
      </c>
      <c r="M11" s="213">
        <f>'[4]lbs-bAL.OUTST'!AC10</f>
        <v>2713</v>
      </c>
      <c r="N11" s="213">
        <f>'[4]lbs-bAL.OUTST'!AD10</f>
        <v>22854</v>
      </c>
      <c r="O11" s="213">
        <f>'[4]lbs-bAL.OUTST'!AE10</f>
        <v>5501</v>
      </c>
      <c r="P11" s="213">
        <f>'[4]lbs-bAL.OUTST'!AF10</f>
        <v>18679</v>
      </c>
      <c r="Q11" s="213">
        <f>'[4]lbs-bAL.OUTST'!AG10</f>
        <v>4148</v>
      </c>
      <c r="R11" s="213">
        <f>'[4]lbs-bAL.OUTST'!AH10</f>
        <v>205386</v>
      </c>
      <c r="S11" s="213">
        <f>'[4]lbs-bAL.OUTST'!AI10</f>
        <v>488361</v>
      </c>
      <c r="T11" s="213">
        <f>'[4]lbs-bAL.OUTST'!AJ10</f>
        <v>3745572</v>
      </c>
      <c r="U11" s="214">
        <f>'[4]lbs-bAL.OUTST'!BG10</f>
        <v>50708</v>
      </c>
      <c r="V11" s="214">
        <f>'[4]lbs-bAL.OUTST'!BH10</f>
        <v>103197</v>
      </c>
    </row>
    <row r="12" spans="1:22" ht="36.950000000000003" customHeight="1">
      <c r="A12" s="212">
        <v>6</v>
      </c>
      <c r="B12" s="209" t="s">
        <v>19</v>
      </c>
      <c r="C12" s="213">
        <f>'[4]lbs-bAL.OUTST'!I11</f>
        <v>515993</v>
      </c>
      <c r="D12" s="213">
        <f>'[4]lbs-bAL.OUTST'!J11</f>
        <v>845229</v>
      </c>
      <c r="E12" s="213">
        <f>'[4]lbs-bAL.OUTST'!U11</f>
        <v>82904</v>
      </c>
      <c r="F12" s="213">
        <f>'[4]lbs-bAL.OUTST'!V11</f>
        <v>550136</v>
      </c>
      <c r="G12" s="213">
        <f>'[4]lbs-bAL.OUTST'!W11</f>
        <v>281</v>
      </c>
      <c r="H12" s="213">
        <f>'[4]lbs-bAL.OUTST'!X11</f>
        <v>142400</v>
      </c>
      <c r="I12" s="213">
        <f>'[4]lbs-bAL.OUTST'!Y11</f>
        <v>22642</v>
      </c>
      <c r="J12" s="213">
        <f>'[4]lbs-bAL.OUTST'!Z11</f>
        <v>57469</v>
      </c>
      <c r="K12" s="213">
        <f>'[4]lbs-bAL.OUTST'!AA11</f>
        <v>37120</v>
      </c>
      <c r="L12" s="213">
        <f>'[4]lbs-bAL.OUTST'!AB11</f>
        <v>238260</v>
      </c>
      <c r="M12" s="213">
        <f>'[4]lbs-bAL.OUTST'!AC11</f>
        <v>0</v>
      </c>
      <c r="N12" s="213">
        <f>'[4]lbs-bAL.OUTST'!AD11</f>
        <v>0</v>
      </c>
      <c r="O12" s="213">
        <f>'[4]lbs-bAL.OUTST'!AE11</f>
        <v>0</v>
      </c>
      <c r="P12" s="213">
        <f>'[4]lbs-bAL.OUTST'!AF11</f>
        <v>0</v>
      </c>
      <c r="Q12" s="213">
        <f>'[4]lbs-bAL.OUTST'!AG11</f>
        <v>0</v>
      </c>
      <c r="R12" s="213">
        <f>'[4]lbs-bAL.OUTST'!AH11</f>
        <v>0</v>
      </c>
      <c r="S12" s="213">
        <f>'[4]lbs-bAL.OUTST'!AI11</f>
        <v>658940</v>
      </c>
      <c r="T12" s="213">
        <f>'[4]lbs-bAL.OUTST'!AJ11</f>
        <v>1833494</v>
      </c>
      <c r="U12" s="214">
        <f>'[4]lbs-bAL.OUTST'!BG11</f>
        <v>155667</v>
      </c>
      <c r="V12" s="214">
        <f>'[4]lbs-bAL.OUTST'!BH11</f>
        <v>647301</v>
      </c>
    </row>
    <row r="13" spans="1:22" ht="36.950000000000003" customHeight="1">
      <c r="A13" s="212">
        <v>7</v>
      </c>
      <c r="B13" s="209" t="s">
        <v>20</v>
      </c>
      <c r="C13" s="213">
        <f>'[4]lbs-bAL.OUTST'!I12</f>
        <v>341897</v>
      </c>
      <c r="D13" s="213">
        <f>'[4]lbs-bAL.OUTST'!J12</f>
        <v>548553</v>
      </c>
      <c r="E13" s="213">
        <f>'[4]lbs-bAL.OUTST'!U12</f>
        <v>76101</v>
      </c>
      <c r="F13" s="213">
        <f>'[4]lbs-bAL.OUTST'!V12</f>
        <v>317298</v>
      </c>
      <c r="G13" s="213">
        <f>'[4]lbs-bAL.OUTST'!W12</f>
        <v>14</v>
      </c>
      <c r="H13" s="213">
        <f>'[4]lbs-bAL.OUTST'!X12</f>
        <v>409</v>
      </c>
      <c r="I13" s="213">
        <f>'[4]lbs-bAL.OUTST'!Y12</f>
        <v>23472</v>
      </c>
      <c r="J13" s="213">
        <f>'[4]lbs-bAL.OUTST'!Z12</f>
        <v>48398</v>
      </c>
      <c r="K13" s="213">
        <f>'[4]lbs-bAL.OUTST'!AA12</f>
        <v>25703</v>
      </c>
      <c r="L13" s="213">
        <f>'[4]lbs-bAL.OUTST'!AB12</f>
        <v>163650</v>
      </c>
      <c r="M13" s="213">
        <f>'[4]lbs-bAL.OUTST'!AC12</f>
        <v>20</v>
      </c>
      <c r="N13" s="213">
        <f>'[4]lbs-bAL.OUTST'!AD12</f>
        <v>79</v>
      </c>
      <c r="O13" s="213">
        <f>'[4]lbs-bAL.OUTST'!AE12</f>
        <v>62</v>
      </c>
      <c r="P13" s="213">
        <f>'[4]lbs-bAL.OUTST'!AF12</f>
        <v>387</v>
      </c>
      <c r="Q13" s="213">
        <f>'[4]lbs-bAL.OUTST'!AG12</f>
        <v>8354</v>
      </c>
      <c r="R13" s="213">
        <f>'[4]lbs-bAL.OUTST'!AH12</f>
        <v>8646</v>
      </c>
      <c r="S13" s="213">
        <f>'[4]lbs-bAL.OUTST'!AI12</f>
        <v>475623</v>
      </c>
      <c r="T13" s="213">
        <f>'[4]lbs-bAL.OUTST'!AJ12</f>
        <v>1087420</v>
      </c>
      <c r="U13" s="214">
        <f>'[4]lbs-bAL.OUTST'!BG12</f>
        <v>393215</v>
      </c>
      <c r="V13" s="214">
        <f>'[4]lbs-bAL.OUTST'!BH12</f>
        <v>476577</v>
      </c>
    </row>
    <row r="14" spans="1:22" ht="36.950000000000003" customHeight="1">
      <c r="A14" s="212"/>
      <c r="B14" s="209" t="s">
        <v>109</v>
      </c>
      <c r="C14" s="213">
        <f>SUM(C7:C13)</f>
        <v>2952729</v>
      </c>
      <c r="D14" s="213">
        <f t="shared" ref="D14:V14" si="0">SUM(D7:D13)</f>
        <v>5360523</v>
      </c>
      <c r="E14" s="213">
        <f t="shared" si="0"/>
        <v>626534</v>
      </c>
      <c r="F14" s="213">
        <f t="shared" si="0"/>
        <v>4163716</v>
      </c>
      <c r="G14" s="213">
        <f t="shared" si="0"/>
        <v>1399</v>
      </c>
      <c r="H14" s="213">
        <f t="shared" si="0"/>
        <v>188721</v>
      </c>
      <c r="I14" s="213">
        <f t="shared" si="0"/>
        <v>172235</v>
      </c>
      <c r="J14" s="213">
        <f t="shared" si="0"/>
        <v>434310</v>
      </c>
      <c r="K14" s="213">
        <f t="shared" si="0"/>
        <v>287655</v>
      </c>
      <c r="L14" s="213">
        <f t="shared" si="0"/>
        <v>3351261</v>
      </c>
      <c r="M14" s="213">
        <f t="shared" si="0"/>
        <v>2747</v>
      </c>
      <c r="N14" s="213">
        <f t="shared" si="0"/>
        <v>23525</v>
      </c>
      <c r="O14" s="213">
        <f t="shared" si="0"/>
        <v>7006</v>
      </c>
      <c r="P14" s="213">
        <f t="shared" si="0"/>
        <v>21663</v>
      </c>
      <c r="Q14" s="213">
        <f t="shared" si="0"/>
        <v>83459</v>
      </c>
      <c r="R14" s="213">
        <f t="shared" si="0"/>
        <v>677382</v>
      </c>
      <c r="S14" s="213">
        <f t="shared" si="0"/>
        <v>4133764</v>
      </c>
      <c r="T14" s="213">
        <f t="shared" si="0"/>
        <v>14221101</v>
      </c>
      <c r="U14" s="213">
        <f t="shared" si="0"/>
        <v>2068218</v>
      </c>
      <c r="V14" s="213">
        <f t="shared" si="0"/>
        <v>3405746</v>
      </c>
    </row>
    <row r="15" spans="1:22" ht="36.950000000000003" customHeight="1">
      <c r="A15" s="552" t="s">
        <v>110</v>
      </c>
      <c r="B15" s="55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4"/>
      <c r="V15" s="211"/>
    </row>
    <row r="16" spans="1:22" ht="36.950000000000003" customHeight="1">
      <c r="A16" s="212">
        <v>1</v>
      </c>
      <c r="B16" s="215" t="s">
        <v>24</v>
      </c>
      <c r="C16" s="213">
        <f>'[4]lbs-bAL.OUTST'!I13</f>
        <v>3632</v>
      </c>
      <c r="D16" s="213">
        <f>'[4]lbs-bAL.OUTST'!J13</f>
        <v>9182</v>
      </c>
      <c r="E16" s="213">
        <f>'[4]lbs-bAL.OUTST'!U13</f>
        <v>5883</v>
      </c>
      <c r="F16" s="213">
        <f>'[4]lbs-bAL.OUTST'!V13</f>
        <v>42361</v>
      </c>
      <c r="G16" s="213">
        <f>'[4]lbs-bAL.OUTST'!W13</f>
        <v>26</v>
      </c>
      <c r="H16" s="213">
        <f>'[4]lbs-bAL.OUTST'!X13</f>
        <v>294</v>
      </c>
      <c r="I16" s="213">
        <f>'[4]lbs-bAL.OUTST'!Y13</f>
        <v>783</v>
      </c>
      <c r="J16" s="213">
        <f>'[4]lbs-bAL.OUTST'!Z13</f>
        <v>1792</v>
      </c>
      <c r="K16" s="213">
        <f>'[4]lbs-bAL.OUTST'!AA13</f>
        <v>1909</v>
      </c>
      <c r="L16" s="213">
        <f>'[4]lbs-bAL.OUTST'!AB13</f>
        <v>19046</v>
      </c>
      <c r="M16" s="213">
        <f>'[4]lbs-bAL.OUTST'!AC13</f>
        <v>0</v>
      </c>
      <c r="N16" s="213">
        <f>'[4]lbs-bAL.OUTST'!AD13</f>
        <v>0</v>
      </c>
      <c r="O16" s="213">
        <f>'[4]lbs-bAL.OUTST'!AE13</f>
        <v>0</v>
      </c>
      <c r="P16" s="213">
        <f>'[4]lbs-bAL.OUTST'!AF13</f>
        <v>0</v>
      </c>
      <c r="Q16" s="213">
        <f>'[4]lbs-bAL.OUTST'!AG13</f>
        <v>0</v>
      </c>
      <c r="R16" s="213">
        <f>'[4]lbs-bAL.OUTST'!AH13</f>
        <v>0</v>
      </c>
      <c r="S16" s="213">
        <f>'[4]lbs-bAL.OUTST'!AI13</f>
        <v>12233</v>
      </c>
      <c r="T16" s="213">
        <f>'[4]lbs-bAL.OUTST'!AJ13</f>
        <v>72675</v>
      </c>
      <c r="U16" s="214">
        <f>'[4]lbs-bAL.OUTST'!BG13</f>
        <v>0</v>
      </c>
      <c r="V16" s="214">
        <f>'[4]lbs-bAL.OUTST'!BH13</f>
        <v>0</v>
      </c>
    </row>
    <row r="17" spans="1:22" ht="36.950000000000003" customHeight="1">
      <c r="A17" s="212">
        <v>2</v>
      </c>
      <c r="B17" s="215" t="s">
        <v>25</v>
      </c>
      <c r="C17" s="213">
        <f>'[4]lbs-bAL.OUTST'!I14</f>
        <v>11497</v>
      </c>
      <c r="D17" s="213">
        <f>'[4]lbs-bAL.OUTST'!J14</f>
        <v>46007</v>
      </c>
      <c r="E17" s="213">
        <f>'[4]lbs-bAL.OUTST'!U14</f>
        <v>6841</v>
      </c>
      <c r="F17" s="213">
        <f>'[4]lbs-bAL.OUTST'!V14</f>
        <v>114031</v>
      </c>
      <c r="G17" s="213">
        <f>'[4]lbs-bAL.OUTST'!W14</f>
        <v>58</v>
      </c>
      <c r="H17" s="213">
        <f>'[4]lbs-bAL.OUTST'!X14</f>
        <v>4241</v>
      </c>
      <c r="I17" s="213">
        <f>'[4]lbs-bAL.OUTST'!Y14</f>
        <v>1645</v>
      </c>
      <c r="J17" s="213">
        <f>'[4]lbs-bAL.OUTST'!Z14</f>
        <v>4459</v>
      </c>
      <c r="K17" s="213">
        <f>'[4]lbs-bAL.OUTST'!AA14</f>
        <v>6183</v>
      </c>
      <c r="L17" s="213">
        <f>'[4]lbs-bAL.OUTST'!AB14</f>
        <v>64048</v>
      </c>
      <c r="M17" s="213">
        <f>'[4]lbs-bAL.OUTST'!AC14</f>
        <v>0</v>
      </c>
      <c r="N17" s="213">
        <f>'[4]lbs-bAL.OUTST'!AD14</f>
        <v>0</v>
      </c>
      <c r="O17" s="213">
        <f>'[4]lbs-bAL.OUTST'!AE14</f>
        <v>0</v>
      </c>
      <c r="P17" s="213">
        <f>'[4]lbs-bAL.OUTST'!AF14</f>
        <v>0</v>
      </c>
      <c r="Q17" s="213">
        <f>'[4]lbs-bAL.OUTST'!AG14</f>
        <v>5</v>
      </c>
      <c r="R17" s="213">
        <f>'[4]lbs-bAL.OUTST'!AH14</f>
        <v>22</v>
      </c>
      <c r="S17" s="213">
        <f>'[4]lbs-bAL.OUTST'!AI14</f>
        <v>26229</v>
      </c>
      <c r="T17" s="213">
        <f>'[4]lbs-bAL.OUTST'!AJ14</f>
        <v>232808</v>
      </c>
      <c r="U17" s="214">
        <f>'[4]lbs-bAL.OUTST'!BG14</f>
        <v>12043</v>
      </c>
      <c r="V17" s="214">
        <f>'[4]lbs-bAL.OUTST'!BH14</f>
        <v>15061</v>
      </c>
    </row>
    <row r="18" spans="1:22" ht="36.950000000000003" customHeight="1">
      <c r="A18" s="212">
        <v>3</v>
      </c>
      <c r="B18" s="215" t="s">
        <v>26</v>
      </c>
      <c r="C18" s="213">
        <f>'[4]lbs-bAL.OUTST'!I15</f>
        <v>25310</v>
      </c>
      <c r="D18" s="213">
        <f>'[4]lbs-bAL.OUTST'!J15</f>
        <v>38889</v>
      </c>
      <c r="E18" s="213">
        <f>'[4]lbs-bAL.OUTST'!U15</f>
        <v>7976</v>
      </c>
      <c r="F18" s="213">
        <f>'[4]lbs-bAL.OUTST'!V15</f>
        <v>90404</v>
      </c>
      <c r="G18" s="213">
        <f>'[4]lbs-bAL.OUTST'!W15</f>
        <v>0</v>
      </c>
      <c r="H18" s="213">
        <f>'[4]lbs-bAL.OUTST'!X15</f>
        <v>0</v>
      </c>
      <c r="I18" s="213">
        <f>'[4]lbs-bAL.OUTST'!Y15</f>
        <v>1802</v>
      </c>
      <c r="J18" s="213">
        <f>'[4]lbs-bAL.OUTST'!Z15</f>
        <v>4194</v>
      </c>
      <c r="K18" s="213">
        <f>'[4]lbs-bAL.OUTST'!AA15</f>
        <v>4926</v>
      </c>
      <c r="L18" s="213">
        <f>'[4]lbs-bAL.OUTST'!AB15</f>
        <v>36998</v>
      </c>
      <c r="M18" s="213">
        <f>'[4]lbs-bAL.OUTST'!AC15</f>
        <v>0</v>
      </c>
      <c r="N18" s="213">
        <f>'[4]lbs-bAL.OUTST'!AD15</f>
        <v>0</v>
      </c>
      <c r="O18" s="213">
        <f>'[4]lbs-bAL.OUTST'!AE15</f>
        <v>0</v>
      </c>
      <c r="P18" s="213">
        <f>'[4]lbs-bAL.OUTST'!AF15</f>
        <v>0</v>
      </c>
      <c r="Q18" s="213">
        <f>'[4]lbs-bAL.OUTST'!AG15</f>
        <v>147</v>
      </c>
      <c r="R18" s="213">
        <f>'[4]lbs-bAL.OUTST'!AH15</f>
        <v>368</v>
      </c>
      <c r="S18" s="213">
        <f>'[4]lbs-bAL.OUTST'!AI15</f>
        <v>40161</v>
      </c>
      <c r="T18" s="213">
        <f>'[4]lbs-bAL.OUTST'!AJ15</f>
        <v>170853</v>
      </c>
      <c r="U18" s="214">
        <f>'[4]lbs-bAL.OUTST'!BG15</f>
        <v>0</v>
      </c>
      <c r="V18" s="214">
        <f>'[4]lbs-bAL.OUTST'!BH15</f>
        <v>0</v>
      </c>
    </row>
    <row r="19" spans="1:22" ht="36.950000000000003" customHeight="1">
      <c r="A19" s="212">
        <v>4</v>
      </c>
      <c r="B19" s="215" t="s">
        <v>27</v>
      </c>
      <c r="C19" s="213">
        <f>'[4]lbs-bAL.OUTST'!I16</f>
        <v>62599</v>
      </c>
      <c r="D19" s="213">
        <f>'[4]lbs-bAL.OUTST'!J16</f>
        <v>205695</v>
      </c>
      <c r="E19" s="213">
        <f>'[4]lbs-bAL.OUTST'!U16</f>
        <v>8741</v>
      </c>
      <c r="F19" s="213">
        <f>'[4]lbs-bAL.OUTST'!V16</f>
        <v>55398</v>
      </c>
      <c r="G19" s="213">
        <f>'[4]lbs-bAL.OUTST'!W16</f>
        <v>16</v>
      </c>
      <c r="H19" s="213">
        <f>'[4]lbs-bAL.OUTST'!X16</f>
        <v>2025</v>
      </c>
      <c r="I19" s="213">
        <f>'[4]lbs-bAL.OUTST'!Y16</f>
        <v>3422</v>
      </c>
      <c r="J19" s="213">
        <f>'[4]lbs-bAL.OUTST'!Z16</f>
        <v>8675</v>
      </c>
      <c r="K19" s="213">
        <f>'[4]lbs-bAL.OUTST'!AA16</f>
        <v>5121</v>
      </c>
      <c r="L19" s="213">
        <f>'[4]lbs-bAL.OUTST'!AB16</f>
        <v>35731</v>
      </c>
      <c r="M19" s="213">
        <f>'[4]lbs-bAL.OUTST'!AC16</f>
        <v>0</v>
      </c>
      <c r="N19" s="213">
        <f>'[4]lbs-bAL.OUTST'!AD16</f>
        <v>0</v>
      </c>
      <c r="O19" s="213">
        <f>'[4]lbs-bAL.OUTST'!AE16</f>
        <v>2</v>
      </c>
      <c r="P19" s="213">
        <f>'[4]lbs-bAL.OUTST'!AF16</f>
        <v>1</v>
      </c>
      <c r="Q19" s="213">
        <f>'[4]lbs-bAL.OUTST'!AG16</f>
        <v>1791</v>
      </c>
      <c r="R19" s="213">
        <f>'[4]lbs-bAL.OUTST'!AH16</f>
        <v>1033</v>
      </c>
      <c r="S19" s="213">
        <f>'[4]lbs-bAL.OUTST'!AI16</f>
        <v>81692</v>
      </c>
      <c r="T19" s="213">
        <f>'[4]lbs-bAL.OUTST'!AJ16</f>
        <v>308558</v>
      </c>
      <c r="U19" s="214">
        <f>'[4]lbs-bAL.OUTST'!BG16</f>
        <v>55939</v>
      </c>
      <c r="V19" s="214">
        <f>'[4]lbs-bAL.OUTST'!BH16</f>
        <v>138533</v>
      </c>
    </row>
    <row r="20" spans="1:22" ht="36.950000000000003" customHeight="1">
      <c r="A20" s="212">
        <v>5</v>
      </c>
      <c r="B20" s="215" t="s">
        <v>28</v>
      </c>
      <c r="C20" s="213">
        <f>'[4]lbs-bAL.OUTST'!I17</f>
        <v>11135</v>
      </c>
      <c r="D20" s="213">
        <f>'[4]lbs-bAL.OUTST'!J17</f>
        <v>34540</v>
      </c>
      <c r="E20" s="213">
        <f>'[4]lbs-bAL.OUTST'!U17</f>
        <v>5929</v>
      </c>
      <c r="F20" s="213">
        <f>'[4]lbs-bAL.OUTST'!V17</f>
        <v>103724</v>
      </c>
      <c r="G20" s="213">
        <f>'[4]lbs-bAL.OUTST'!W17</f>
        <v>11</v>
      </c>
      <c r="H20" s="213">
        <f>'[4]lbs-bAL.OUTST'!X17</f>
        <v>2763</v>
      </c>
      <c r="I20" s="213">
        <f>'[4]lbs-bAL.OUTST'!Y17</f>
        <v>669</v>
      </c>
      <c r="J20" s="213">
        <f>'[4]lbs-bAL.OUTST'!Z17</f>
        <v>1750</v>
      </c>
      <c r="K20" s="213">
        <f>'[4]lbs-bAL.OUTST'!AA17</f>
        <v>2628</v>
      </c>
      <c r="L20" s="213">
        <f>'[4]lbs-bAL.OUTST'!AB17</f>
        <v>19761</v>
      </c>
      <c r="M20" s="213">
        <f>'[4]lbs-bAL.OUTST'!AC17</f>
        <v>0</v>
      </c>
      <c r="N20" s="213">
        <f>'[4]lbs-bAL.OUTST'!AD17</f>
        <v>0</v>
      </c>
      <c r="O20" s="213">
        <f>'[4]lbs-bAL.OUTST'!AE17</f>
        <v>2</v>
      </c>
      <c r="P20" s="213">
        <f>'[4]lbs-bAL.OUTST'!AF17</f>
        <v>200</v>
      </c>
      <c r="Q20" s="213">
        <f>'[4]lbs-bAL.OUTST'!AG17</f>
        <v>2228</v>
      </c>
      <c r="R20" s="213">
        <f>'[4]lbs-bAL.OUTST'!AH17</f>
        <v>260</v>
      </c>
      <c r="S20" s="213">
        <f>'[4]lbs-bAL.OUTST'!AI17</f>
        <v>22602</v>
      </c>
      <c r="T20" s="213">
        <f>'[4]lbs-bAL.OUTST'!AJ17</f>
        <v>162998</v>
      </c>
      <c r="U20" s="214">
        <f>'[4]lbs-bAL.OUTST'!BG17</f>
        <v>10882</v>
      </c>
      <c r="V20" s="214">
        <f>'[4]lbs-bAL.OUTST'!BH17</f>
        <v>43655</v>
      </c>
    </row>
    <row r="21" spans="1:22" ht="36.950000000000003" customHeight="1">
      <c r="A21" s="212">
        <v>6</v>
      </c>
      <c r="B21" s="215" t="s">
        <v>29</v>
      </c>
      <c r="C21" s="213">
        <f>'[4]lbs-bAL.OUTST'!I18</f>
        <v>34521</v>
      </c>
      <c r="D21" s="213">
        <f>'[4]lbs-bAL.OUTST'!J18</f>
        <v>59668</v>
      </c>
      <c r="E21" s="213">
        <f>'[4]lbs-bAL.OUTST'!U18</f>
        <v>11478</v>
      </c>
      <c r="F21" s="213">
        <f>'[4]lbs-bAL.OUTST'!V18</f>
        <v>64352</v>
      </c>
      <c r="G21" s="213">
        <f>'[4]lbs-bAL.OUTST'!W18</f>
        <v>0</v>
      </c>
      <c r="H21" s="213">
        <f>'[4]lbs-bAL.OUTST'!X18</f>
        <v>0</v>
      </c>
      <c r="I21" s="213">
        <f>'[4]lbs-bAL.OUTST'!Y18</f>
        <v>4019</v>
      </c>
      <c r="J21" s="213">
        <f>'[4]lbs-bAL.OUTST'!Z18</f>
        <v>12442</v>
      </c>
      <c r="K21" s="213">
        <f>'[4]lbs-bAL.OUTST'!AA18</f>
        <v>4416</v>
      </c>
      <c r="L21" s="213">
        <f>'[4]lbs-bAL.OUTST'!AB18</f>
        <v>40176</v>
      </c>
      <c r="M21" s="213">
        <f>'[4]lbs-bAL.OUTST'!AC18</f>
        <v>1</v>
      </c>
      <c r="N21" s="213">
        <f>'[4]lbs-bAL.OUTST'!AD18</f>
        <v>2</v>
      </c>
      <c r="O21" s="213">
        <f>'[4]lbs-bAL.OUTST'!AE18</f>
        <v>0</v>
      </c>
      <c r="P21" s="213">
        <f>'[4]lbs-bAL.OUTST'!AF18</f>
        <v>0</v>
      </c>
      <c r="Q21" s="213">
        <f>'[4]lbs-bAL.OUTST'!AG18</f>
        <v>0</v>
      </c>
      <c r="R21" s="213">
        <f>'[4]lbs-bAL.OUTST'!AH18</f>
        <v>1796</v>
      </c>
      <c r="S21" s="213">
        <f>'[4]lbs-bAL.OUTST'!AI18</f>
        <v>54435</v>
      </c>
      <c r="T21" s="213">
        <f>'[4]lbs-bAL.OUTST'!AJ18</f>
        <v>178436</v>
      </c>
      <c r="U21" s="214">
        <f>'[4]lbs-bAL.OUTST'!BG18</f>
        <v>22189</v>
      </c>
      <c r="V21" s="214">
        <f>'[4]lbs-bAL.OUTST'!BH18</f>
        <v>47296</v>
      </c>
    </row>
    <row r="22" spans="1:22" ht="36.950000000000003" customHeight="1">
      <c r="A22" s="212">
        <v>7</v>
      </c>
      <c r="B22" s="215" t="s">
        <v>30</v>
      </c>
      <c r="C22" s="213">
        <f>'[4]lbs-bAL.OUTST'!I19</f>
        <v>4534</v>
      </c>
      <c r="D22" s="213">
        <f>'[4]lbs-bAL.OUTST'!J19</f>
        <v>15202</v>
      </c>
      <c r="E22" s="213">
        <f>'[4]lbs-bAL.OUTST'!U19</f>
        <v>4748</v>
      </c>
      <c r="F22" s="213">
        <f>'[4]lbs-bAL.OUTST'!V19</f>
        <v>49538</v>
      </c>
      <c r="G22" s="213">
        <f>'[4]lbs-bAL.OUTST'!W19</f>
        <v>0</v>
      </c>
      <c r="H22" s="213">
        <f>'[4]lbs-bAL.OUTST'!X19</f>
        <v>0</v>
      </c>
      <c r="I22" s="213">
        <f>'[4]lbs-bAL.OUTST'!Y19</f>
        <v>539</v>
      </c>
      <c r="J22" s="213">
        <f>'[4]lbs-bAL.OUTST'!Z19</f>
        <v>1280</v>
      </c>
      <c r="K22" s="213">
        <f>'[4]lbs-bAL.OUTST'!AA19</f>
        <v>1347</v>
      </c>
      <c r="L22" s="213">
        <f>'[4]lbs-bAL.OUTST'!AB19</f>
        <v>9678</v>
      </c>
      <c r="M22" s="213">
        <f>'[4]lbs-bAL.OUTST'!AC19</f>
        <v>0</v>
      </c>
      <c r="N22" s="213">
        <f>'[4]lbs-bAL.OUTST'!AD19</f>
        <v>0</v>
      </c>
      <c r="O22" s="213">
        <f>'[4]lbs-bAL.OUTST'!AE19</f>
        <v>0</v>
      </c>
      <c r="P22" s="213">
        <f>'[4]lbs-bAL.OUTST'!AF19</f>
        <v>0</v>
      </c>
      <c r="Q22" s="213">
        <f>'[4]lbs-bAL.OUTST'!AG19</f>
        <v>0</v>
      </c>
      <c r="R22" s="213">
        <f>'[4]lbs-bAL.OUTST'!AH19</f>
        <v>0</v>
      </c>
      <c r="S22" s="213">
        <f>'[4]lbs-bAL.OUTST'!AI19</f>
        <v>11168</v>
      </c>
      <c r="T22" s="213">
        <f>'[4]lbs-bAL.OUTST'!AJ19</f>
        <v>75698</v>
      </c>
      <c r="U22" s="214">
        <f>'[4]lbs-bAL.OUTST'!BG19</f>
        <v>3682</v>
      </c>
      <c r="V22" s="214">
        <f>'[4]lbs-bAL.OUTST'!BH19</f>
        <v>7843</v>
      </c>
    </row>
    <row r="23" spans="1:22" ht="36.950000000000003" customHeight="1">
      <c r="A23" s="212">
        <v>8</v>
      </c>
      <c r="B23" s="215" t="s">
        <v>31</v>
      </c>
      <c r="C23" s="213">
        <f>'[4]lbs-bAL.OUTST'!I20</f>
        <v>38414</v>
      </c>
      <c r="D23" s="213">
        <f>'[4]lbs-bAL.OUTST'!J20</f>
        <v>62086</v>
      </c>
      <c r="E23" s="213">
        <f>'[4]lbs-bAL.OUTST'!U20</f>
        <v>5849</v>
      </c>
      <c r="F23" s="213">
        <f>'[4]lbs-bAL.OUTST'!V20</f>
        <v>45085</v>
      </c>
      <c r="G23" s="213">
        <f>'[4]lbs-bAL.OUTST'!W20</f>
        <v>77</v>
      </c>
      <c r="H23" s="213">
        <f>'[4]lbs-bAL.OUTST'!X20</f>
        <v>3222</v>
      </c>
      <c r="I23" s="213">
        <f>'[4]lbs-bAL.OUTST'!Y20</f>
        <v>1198</v>
      </c>
      <c r="J23" s="213">
        <f>'[4]lbs-bAL.OUTST'!Z20</f>
        <v>3368</v>
      </c>
      <c r="K23" s="213">
        <f>'[4]lbs-bAL.OUTST'!AA20</f>
        <v>5407</v>
      </c>
      <c r="L23" s="213">
        <f>'[4]lbs-bAL.OUTST'!AB20</f>
        <v>46680</v>
      </c>
      <c r="M23" s="213">
        <f>'[4]lbs-bAL.OUTST'!AC20</f>
        <v>0</v>
      </c>
      <c r="N23" s="213">
        <f>'[4]lbs-bAL.OUTST'!AD20</f>
        <v>0</v>
      </c>
      <c r="O23" s="213">
        <f>'[4]lbs-bAL.OUTST'!AE20</f>
        <v>6</v>
      </c>
      <c r="P23" s="213">
        <f>'[4]lbs-bAL.OUTST'!AF20</f>
        <v>242</v>
      </c>
      <c r="Q23" s="213">
        <f>'[4]lbs-bAL.OUTST'!AG20</f>
        <v>2531</v>
      </c>
      <c r="R23" s="213">
        <f>'[4]lbs-bAL.OUTST'!AH20</f>
        <v>9179</v>
      </c>
      <c r="S23" s="213">
        <f>'[4]lbs-bAL.OUTST'!AI20</f>
        <v>53482</v>
      </c>
      <c r="T23" s="213">
        <f>'[4]lbs-bAL.OUTST'!AJ20</f>
        <v>169862</v>
      </c>
      <c r="U23" s="214">
        <f>'[4]lbs-bAL.OUTST'!BG20</f>
        <v>11401</v>
      </c>
      <c r="V23" s="214">
        <f>'[4]lbs-bAL.OUTST'!BH20</f>
        <v>12202</v>
      </c>
    </row>
    <row r="24" spans="1:22" ht="36.950000000000003" customHeight="1">
      <c r="A24" s="212">
        <v>9</v>
      </c>
      <c r="B24" s="215" t="s">
        <v>32</v>
      </c>
      <c r="C24" s="213">
        <f>'[4]lbs-bAL.OUTST'!I21</f>
        <v>61247</v>
      </c>
      <c r="D24" s="213">
        <f>'[4]lbs-bAL.OUTST'!J21</f>
        <v>95621</v>
      </c>
      <c r="E24" s="213">
        <f>'[4]lbs-bAL.OUTST'!U21</f>
        <v>26569</v>
      </c>
      <c r="F24" s="213">
        <f>'[4]lbs-bAL.OUTST'!V21</f>
        <v>194049</v>
      </c>
      <c r="G24" s="213">
        <f>'[4]lbs-bAL.OUTST'!W21</f>
        <v>0</v>
      </c>
      <c r="H24" s="213">
        <f>'[4]lbs-bAL.OUTST'!X21</f>
        <v>0</v>
      </c>
      <c r="I24" s="213">
        <f>'[4]lbs-bAL.OUTST'!Y21</f>
        <v>3196</v>
      </c>
      <c r="J24" s="213">
        <f>'[4]lbs-bAL.OUTST'!Z21</f>
        <v>5675</v>
      </c>
      <c r="K24" s="213">
        <f>'[4]lbs-bAL.OUTST'!AA21</f>
        <v>5027</v>
      </c>
      <c r="L24" s="213">
        <f>'[4]lbs-bAL.OUTST'!AB21</f>
        <v>49586</v>
      </c>
      <c r="M24" s="213">
        <f>'[4]lbs-bAL.OUTST'!AC21</f>
        <v>0</v>
      </c>
      <c r="N24" s="213">
        <f>'[4]lbs-bAL.OUTST'!AD21</f>
        <v>0</v>
      </c>
      <c r="O24" s="213">
        <f>'[4]lbs-bAL.OUTST'!AE21</f>
        <v>22</v>
      </c>
      <c r="P24" s="213">
        <f>'[4]lbs-bAL.OUTST'!AF21</f>
        <v>10</v>
      </c>
      <c r="Q24" s="213">
        <f>'[4]lbs-bAL.OUTST'!AG21</f>
        <v>1836</v>
      </c>
      <c r="R24" s="213">
        <f>'[4]lbs-bAL.OUTST'!AH21</f>
        <v>2329</v>
      </c>
      <c r="S24" s="213">
        <f>'[4]lbs-bAL.OUTST'!AI21</f>
        <v>97897</v>
      </c>
      <c r="T24" s="213">
        <f>'[4]lbs-bAL.OUTST'!AJ21</f>
        <v>347270</v>
      </c>
      <c r="U24" s="214">
        <f>'[4]lbs-bAL.OUTST'!BG21</f>
        <v>56220</v>
      </c>
      <c r="V24" s="214">
        <f>'[4]lbs-bAL.OUTST'!BH21</f>
        <v>25887</v>
      </c>
    </row>
    <row r="25" spans="1:22" ht="36.950000000000003" customHeight="1">
      <c r="A25" s="212">
        <v>10</v>
      </c>
      <c r="B25" s="215" t="s">
        <v>33</v>
      </c>
      <c r="C25" s="213">
        <f>'[4]lbs-bAL.OUTST'!I22</f>
        <v>4722</v>
      </c>
      <c r="D25" s="213">
        <f>'[4]lbs-bAL.OUTST'!J22</f>
        <v>27399</v>
      </c>
      <c r="E25" s="213">
        <f>'[4]lbs-bAL.OUTST'!U22</f>
        <v>4028</v>
      </c>
      <c r="F25" s="213">
        <f>'[4]lbs-bAL.OUTST'!V22</f>
        <v>24630</v>
      </c>
      <c r="G25" s="213">
        <f>'[4]lbs-bAL.OUTST'!W22</f>
        <v>0</v>
      </c>
      <c r="H25" s="213">
        <f>'[4]lbs-bAL.OUTST'!X22</f>
        <v>0</v>
      </c>
      <c r="I25" s="213">
        <f>'[4]lbs-bAL.OUTST'!Y22</f>
        <v>1116</v>
      </c>
      <c r="J25" s="213">
        <f>'[4]lbs-bAL.OUTST'!Z22</f>
        <v>2916</v>
      </c>
      <c r="K25" s="213">
        <f>'[4]lbs-bAL.OUTST'!AA22</f>
        <v>2168</v>
      </c>
      <c r="L25" s="213">
        <f>'[4]lbs-bAL.OUTST'!AB22</f>
        <v>17857</v>
      </c>
      <c r="M25" s="213">
        <f>'[4]lbs-bAL.OUTST'!AC22</f>
        <v>0</v>
      </c>
      <c r="N25" s="213">
        <f>'[4]lbs-bAL.OUTST'!AD22</f>
        <v>0</v>
      </c>
      <c r="O25" s="213">
        <f>'[4]lbs-bAL.OUTST'!AE22</f>
        <v>17</v>
      </c>
      <c r="P25" s="213">
        <f>'[4]lbs-bAL.OUTST'!AF22</f>
        <v>28</v>
      </c>
      <c r="Q25" s="213">
        <f>'[4]lbs-bAL.OUTST'!AG22</f>
        <v>230</v>
      </c>
      <c r="R25" s="213">
        <f>'[4]lbs-bAL.OUTST'!AH22</f>
        <v>158</v>
      </c>
      <c r="S25" s="213">
        <f>'[4]lbs-bAL.OUTST'!AI22</f>
        <v>12281</v>
      </c>
      <c r="T25" s="213">
        <f>'[4]lbs-bAL.OUTST'!AJ22</f>
        <v>72988</v>
      </c>
      <c r="U25" s="214">
        <f>'[4]lbs-bAL.OUTST'!BG22</f>
        <v>7870</v>
      </c>
      <c r="V25" s="214">
        <f>'[4]lbs-bAL.OUTST'!BH22</f>
        <v>16454</v>
      </c>
    </row>
    <row r="26" spans="1:22" ht="36.950000000000003" customHeight="1">
      <c r="A26" s="212">
        <v>11</v>
      </c>
      <c r="B26" s="215" t="s">
        <v>34</v>
      </c>
      <c r="C26" s="213">
        <f>'[4]lbs-bAL.OUTST'!I23</f>
        <v>22748</v>
      </c>
      <c r="D26" s="213">
        <f>'[4]lbs-bAL.OUTST'!J23</f>
        <v>36458</v>
      </c>
      <c r="E26" s="213">
        <f>'[4]lbs-bAL.OUTST'!U23</f>
        <v>7773</v>
      </c>
      <c r="F26" s="213">
        <f>'[4]lbs-bAL.OUTST'!V23</f>
        <v>193199</v>
      </c>
      <c r="G26" s="213">
        <f>'[4]lbs-bAL.OUTST'!W23</f>
        <v>0</v>
      </c>
      <c r="H26" s="213">
        <f>'[4]lbs-bAL.OUTST'!X23</f>
        <v>0</v>
      </c>
      <c r="I26" s="213">
        <f>'[4]lbs-bAL.OUTST'!Y23</f>
        <v>2136</v>
      </c>
      <c r="J26" s="213">
        <f>'[4]lbs-bAL.OUTST'!Z23</f>
        <v>6032</v>
      </c>
      <c r="K26" s="213">
        <f>'[4]lbs-bAL.OUTST'!AA23</f>
        <v>3637</v>
      </c>
      <c r="L26" s="213">
        <f>'[4]lbs-bAL.OUTST'!AB23</f>
        <v>24075</v>
      </c>
      <c r="M26" s="213">
        <f>'[4]lbs-bAL.OUTST'!AC23</f>
        <v>0</v>
      </c>
      <c r="N26" s="213">
        <f>'[4]lbs-bAL.OUTST'!AD23</f>
        <v>0</v>
      </c>
      <c r="O26" s="213">
        <f>'[4]lbs-bAL.OUTST'!AE23</f>
        <v>4</v>
      </c>
      <c r="P26" s="213">
        <f>'[4]lbs-bAL.OUTST'!AF23</f>
        <v>0</v>
      </c>
      <c r="Q26" s="213">
        <f>'[4]lbs-bAL.OUTST'!AG23</f>
        <v>377</v>
      </c>
      <c r="R26" s="213">
        <f>'[4]lbs-bAL.OUTST'!AH23</f>
        <v>108</v>
      </c>
      <c r="S26" s="213">
        <f>'[4]lbs-bAL.OUTST'!AI23</f>
        <v>36675</v>
      </c>
      <c r="T26" s="213">
        <f>'[4]lbs-bAL.OUTST'!AJ23</f>
        <v>259872</v>
      </c>
      <c r="U26" s="214">
        <f>'[4]lbs-bAL.OUTST'!BG23</f>
        <v>20195</v>
      </c>
      <c r="V26" s="214">
        <f>'[4]lbs-bAL.OUTST'!BH23</f>
        <v>24630</v>
      </c>
    </row>
    <row r="27" spans="1:22" ht="36.950000000000003" customHeight="1">
      <c r="A27" s="212">
        <v>12</v>
      </c>
      <c r="B27" s="215" t="s">
        <v>35</v>
      </c>
      <c r="C27" s="213">
        <f>'[4]lbs-bAL.OUTST'!I24</f>
        <v>61</v>
      </c>
      <c r="D27" s="213">
        <f>'[4]lbs-bAL.OUTST'!J24</f>
        <v>268</v>
      </c>
      <c r="E27" s="213">
        <f>'[4]lbs-bAL.OUTST'!U24</f>
        <v>631</v>
      </c>
      <c r="F27" s="213">
        <f>'[4]lbs-bAL.OUTST'!V24</f>
        <v>7400</v>
      </c>
      <c r="G27" s="213">
        <f>'[4]lbs-bAL.OUTST'!W24</f>
        <v>4</v>
      </c>
      <c r="H27" s="213">
        <f>'[4]lbs-bAL.OUTST'!X24</f>
        <v>1266</v>
      </c>
      <c r="I27" s="213">
        <f>'[4]lbs-bAL.OUTST'!Y24</f>
        <v>126</v>
      </c>
      <c r="J27" s="213">
        <f>'[4]lbs-bAL.OUTST'!Z24</f>
        <v>699</v>
      </c>
      <c r="K27" s="213">
        <f>'[4]lbs-bAL.OUTST'!AA24</f>
        <v>516</v>
      </c>
      <c r="L27" s="213">
        <f>'[4]lbs-bAL.OUTST'!AB24</f>
        <v>5042</v>
      </c>
      <c r="M27" s="213">
        <f>'[4]lbs-bAL.OUTST'!AC24</f>
        <v>0</v>
      </c>
      <c r="N27" s="213">
        <f>'[4]lbs-bAL.OUTST'!AD24</f>
        <v>0</v>
      </c>
      <c r="O27" s="213">
        <f>'[4]lbs-bAL.OUTST'!AE24</f>
        <v>0</v>
      </c>
      <c r="P27" s="213">
        <f>'[4]lbs-bAL.OUTST'!AF24</f>
        <v>0</v>
      </c>
      <c r="Q27" s="213">
        <f>'[4]lbs-bAL.OUTST'!AG24</f>
        <v>0</v>
      </c>
      <c r="R27" s="213">
        <f>'[4]lbs-bAL.OUTST'!AH24</f>
        <v>0</v>
      </c>
      <c r="S27" s="213">
        <f>'[4]lbs-bAL.OUTST'!AI24</f>
        <v>1338</v>
      </c>
      <c r="T27" s="213">
        <f>'[4]lbs-bAL.OUTST'!AJ24</f>
        <v>14675</v>
      </c>
      <c r="U27" s="214">
        <f>'[4]lbs-bAL.OUTST'!BG24</f>
        <v>172</v>
      </c>
      <c r="V27" s="214">
        <f>'[4]lbs-bAL.OUTST'!BH24</f>
        <v>403</v>
      </c>
    </row>
    <row r="28" spans="1:22" ht="36.950000000000003" customHeight="1">
      <c r="A28" s="212">
        <v>13</v>
      </c>
      <c r="B28" s="215" t="s">
        <v>36</v>
      </c>
      <c r="C28" s="213">
        <f>'[4]lbs-bAL.OUTST'!I25</f>
        <v>0</v>
      </c>
      <c r="D28" s="213">
        <f>'[4]lbs-bAL.OUTST'!J25</f>
        <v>0</v>
      </c>
      <c r="E28" s="213">
        <f>'[4]lbs-bAL.OUTST'!U25</f>
        <v>1391</v>
      </c>
      <c r="F28" s="213">
        <f>'[4]lbs-bAL.OUTST'!V25</f>
        <v>26252</v>
      </c>
      <c r="G28" s="213">
        <f>'[4]lbs-bAL.OUTST'!W25</f>
        <v>0</v>
      </c>
      <c r="H28" s="213">
        <f>'[4]lbs-bAL.OUTST'!X25</f>
        <v>0</v>
      </c>
      <c r="I28" s="213">
        <f>'[4]lbs-bAL.OUTST'!Y25</f>
        <v>82</v>
      </c>
      <c r="J28" s="213">
        <f>'[4]lbs-bAL.OUTST'!Z25</f>
        <v>276</v>
      </c>
      <c r="K28" s="213">
        <f>'[4]lbs-bAL.OUTST'!AA25</f>
        <v>2172</v>
      </c>
      <c r="L28" s="213">
        <f>'[4]lbs-bAL.OUTST'!AB25</f>
        <v>26238</v>
      </c>
      <c r="M28" s="213">
        <f>'[4]lbs-bAL.OUTST'!AC25</f>
        <v>0</v>
      </c>
      <c r="N28" s="213">
        <f>'[4]lbs-bAL.OUTST'!AD25</f>
        <v>0</v>
      </c>
      <c r="O28" s="213">
        <f>'[4]lbs-bAL.OUTST'!AE25</f>
        <v>0</v>
      </c>
      <c r="P28" s="213">
        <f>'[4]lbs-bAL.OUTST'!AF25</f>
        <v>0</v>
      </c>
      <c r="Q28" s="213">
        <f>'[4]lbs-bAL.OUTST'!AG25</f>
        <v>0</v>
      </c>
      <c r="R28" s="213">
        <f>'[4]lbs-bAL.OUTST'!AH25</f>
        <v>0</v>
      </c>
      <c r="S28" s="213">
        <f>'[4]lbs-bAL.OUTST'!AI25</f>
        <v>3645</v>
      </c>
      <c r="T28" s="213">
        <f>'[4]lbs-bAL.OUTST'!AJ25</f>
        <v>52766</v>
      </c>
      <c r="U28" s="214">
        <f>'[4]lbs-bAL.OUTST'!BG25</f>
        <v>8</v>
      </c>
      <c r="V28" s="214">
        <f>'[4]lbs-bAL.OUTST'!BH25</f>
        <v>21</v>
      </c>
    </row>
    <row r="29" spans="1:22" ht="36.950000000000003" customHeight="1">
      <c r="A29" s="212">
        <v>14</v>
      </c>
      <c r="B29" s="215" t="s">
        <v>82</v>
      </c>
      <c r="C29" s="213">
        <f>'[4]lbs-bAL.OUTST'!I26</f>
        <v>0</v>
      </c>
      <c r="D29" s="213">
        <f>'[4]lbs-bAL.OUTST'!J26</f>
        <v>0</v>
      </c>
      <c r="E29" s="213">
        <f>'[4]lbs-bAL.OUTST'!U26</f>
        <v>511</v>
      </c>
      <c r="F29" s="213">
        <f>'[4]lbs-bAL.OUTST'!V26</f>
        <v>4132</v>
      </c>
      <c r="G29" s="213">
        <f>'[4]lbs-bAL.OUTST'!W26</f>
        <v>0</v>
      </c>
      <c r="H29" s="213">
        <f>'[4]lbs-bAL.OUTST'!X26</f>
        <v>0</v>
      </c>
      <c r="I29" s="213">
        <f>'[4]lbs-bAL.OUTST'!Y26</f>
        <v>59</v>
      </c>
      <c r="J29" s="213">
        <f>'[4]lbs-bAL.OUTST'!Z26</f>
        <v>236</v>
      </c>
      <c r="K29" s="213">
        <f>'[4]lbs-bAL.OUTST'!AA26</f>
        <v>301</v>
      </c>
      <c r="L29" s="213">
        <f>'[4]lbs-bAL.OUTST'!AB26</f>
        <v>4452</v>
      </c>
      <c r="M29" s="213">
        <f>'[4]lbs-bAL.OUTST'!AC26</f>
        <v>0</v>
      </c>
      <c r="N29" s="213">
        <f>'[4]lbs-bAL.OUTST'!AD26</f>
        <v>0</v>
      </c>
      <c r="O29" s="213">
        <f>'[4]lbs-bAL.OUTST'!AE26</f>
        <v>0</v>
      </c>
      <c r="P29" s="213">
        <f>'[4]lbs-bAL.OUTST'!AF26</f>
        <v>0</v>
      </c>
      <c r="Q29" s="213">
        <f>'[4]lbs-bAL.OUTST'!AG26</f>
        <v>264</v>
      </c>
      <c r="R29" s="213">
        <f>'[4]lbs-bAL.OUTST'!AH26</f>
        <v>212</v>
      </c>
      <c r="S29" s="213">
        <f>'[4]lbs-bAL.OUTST'!AI26</f>
        <v>1135</v>
      </c>
      <c r="T29" s="213">
        <f>'[4]lbs-bAL.OUTST'!AJ26</f>
        <v>9032</v>
      </c>
      <c r="U29" s="214">
        <f>'[4]lbs-bAL.OUTST'!BG26</f>
        <v>0</v>
      </c>
      <c r="V29" s="214">
        <f>'[4]lbs-bAL.OUTST'!BH26</f>
        <v>0</v>
      </c>
    </row>
    <row r="30" spans="1:22" ht="36.950000000000003" customHeight="1">
      <c r="A30" s="212">
        <v>15</v>
      </c>
      <c r="B30" s="216" t="s">
        <v>38</v>
      </c>
      <c r="C30" s="213">
        <f>'[4]lbs-bAL.OUTST'!I27</f>
        <v>3432</v>
      </c>
      <c r="D30" s="213">
        <f>'[4]lbs-bAL.OUTST'!J27</f>
        <v>5451</v>
      </c>
      <c r="E30" s="213">
        <f>'[4]lbs-bAL.OUTST'!U27</f>
        <v>2396</v>
      </c>
      <c r="F30" s="213">
        <f>'[4]lbs-bAL.OUTST'!V27</f>
        <v>15590</v>
      </c>
      <c r="G30" s="213">
        <f>'[4]lbs-bAL.OUTST'!W27</f>
        <v>35</v>
      </c>
      <c r="H30" s="213">
        <f>'[4]lbs-bAL.OUTST'!X27</f>
        <v>1452</v>
      </c>
      <c r="I30" s="213">
        <f>'[4]lbs-bAL.OUTST'!Y27</f>
        <v>205</v>
      </c>
      <c r="J30" s="213">
        <f>'[4]lbs-bAL.OUTST'!Z27</f>
        <v>618</v>
      </c>
      <c r="K30" s="213">
        <f>'[4]lbs-bAL.OUTST'!AA27</f>
        <v>2285</v>
      </c>
      <c r="L30" s="213">
        <f>'[4]lbs-bAL.OUTST'!AB27</f>
        <v>20724</v>
      </c>
      <c r="M30" s="213">
        <f>'[4]lbs-bAL.OUTST'!AC27</f>
        <v>0</v>
      </c>
      <c r="N30" s="213">
        <f>'[4]lbs-bAL.OUTST'!AD27</f>
        <v>0</v>
      </c>
      <c r="O30" s="213">
        <f>'[4]lbs-bAL.OUTST'!AE27</f>
        <v>0</v>
      </c>
      <c r="P30" s="213">
        <f>'[4]lbs-bAL.OUTST'!AF27</f>
        <v>0</v>
      </c>
      <c r="Q30" s="213">
        <f>'[4]lbs-bAL.OUTST'!AG27</f>
        <v>0</v>
      </c>
      <c r="R30" s="213">
        <f>'[4]lbs-bAL.OUTST'!AH27</f>
        <v>0</v>
      </c>
      <c r="S30" s="213">
        <f>'[4]lbs-bAL.OUTST'!AI27</f>
        <v>8353</v>
      </c>
      <c r="T30" s="213">
        <f>'[4]lbs-bAL.OUTST'!AJ27</f>
        <v>43835</v>
      </c>
      <c r="U30" s="214">
        <f>'[4]lbs-bAL.OUTST'!BG27</f>
        <v>1414</v>
      </c>
      <c r="V30" s="214">
        <f>'[4]lbs-bAL.OUTST'!BH27</f>
        <v>274</v>
      </c>
    </row>
    <row r="31" spans="1:22" ht="36.950000000000003" customHeight="1">
      <c r="A31" s="212">
        <v>16</v>
      </c>
      <c r="B31" s="216" t="s">
        <v>39</v>
      </c>
      <c r="C31" s="213">
        <f>'[4]lbs-bAL.OUTST'!I28</f>
        <v>7900</v>
      </c>
      <c r="D31" s="213">
        <f>'[4]lbs-bAL.OUTST'!J28</f>
        <v>62624</v>
      </c>
      <c r="E31" s="213">
        <f>'[4]lbs-bAL.OUTST'!U28</f>
        <v>249</v>
      </c>
      <c r="F31" s="213">
        <f>'[4]lbs-bAL.OUTST'!V28</f>
        <v>31527</v>
      </c>
      <c r="G31" s="213">
        <f>'[4]lbs-bAL.OUTST'!W28</f>
        <v>25</v>
      </c>
      <c r="H31" s="213">
        <f>'[4]lbs-bAL.OUTST'!X28</f>
        <v>345</v>
      </c>
      <c r="I31" s="213">
        <f>'[4]lbs-bAL.OUTST'!Y28</f>
        <v>1107</v>
      </c>
      <c r="J31" s="213">
        <f>'[4]lbs-bAL.OUTST'!Z28</f>
        <v>2854</v>
      </c>
      <c r="K31" s="213">
        <f>'[4]lbs-bAL.OUTST'!AA28</f>
        <v>0</v>
      </c>
      <c r="L31" s="213">
        <f>'[4]lbs-bAL.OUTST'!AB28</f>
        <v>31247</v>
      </c>
      <c r="M31" s="213">
        <f>'[4]lbs-bAL.OUTST'!AC28</f>
        <v>0</v>
      </c>
      <c r="N31" s="213">
        <f>'[4]lbs-bAL.OUTST'!AD28</f>
        <v>0</v>
      </c>
      <c r="O31" s="213">
        <f>'[4]lbs-bAL.OUTST'!AE28</f>
        <v>0</v>
      </c>
      <c r="P31" s="213">
        <f>'[4]lbs-bAL.OUTST'!AF28</f>
        <v>0</v>
      </c>
      <c r="Q31" s="213">
        <f>'[4]lbs-bAL.OUTST'!AG28</f>
        <v>12405</v>
      </c>
      <c r="R31" s="213">
        <f>'[4]lbs-bAL.OUTST'!AH28</f>
        <v>18628</v>
      </c>
      <c r="S31" s="213">
        <f>'[4]lbs-bAL.OUTST'!AI28</f>
        <v>21686</v>
      </c>
      <c r="T31" s="213">
        <f>'[4]lbs-bAL.OUTST'!AJ28</f>
        <v>147225</v>
      </c>
      <c r="U31" s="214">
        <f>'[4]lbs-bAL.OUTST'!BG28</f>
        <v>0</v>
      </c>
      <c r="V31" s="214">
        <f>'[4]lbs-bAL.OUTST'!BH28</f>
        <v>0</v>
      </c>
    </row>
    <row r="32" spans="1:22" ht="36.950000000000003" customHeight="1">
      <c r="A32" s="212">
        <v>17</v>
      </c>
      <c r="B32" s="216" t="s">
        <v>40</v>
      </c>
      <c r="C32" s="213">
        <f>'[4]lbs-bAL.OUTST'!I29</f>
        <v>213037</v>
      </c>
      <c r="D32" s="213">
        <f>'[4]lbs-bAL.OUTST'!J29</f>
        <v>252734</v>
      </c>
      <c r="E32" s="213">
        <f>'[4]lbs-bAL.OUTST'!U29</f>
        <v>22747</v>
      </c>
      <c r="F32" s="213">
        <f>'[4]lbs-bAL.OUTST'!V29</f>
        <v>125862</v>
      </c>
      <c r="G32" s="213">
        <f>'[4]lbs-bAL.OUTST'!W29</f>
        <v>0</v>
      </c>
      <c r="H32" s="213">
        <f>'[4]lbs-bAL.OUTST'!X29</f>
        <v>0</v>
      </c>
      <c r="I32" s="213">
        <f>'[4]lbs-bAL.OUTST'!Y29</f>
        <v>3885</v>
      </c>
      <c r="J32" s="213">
        <f>'[4]lbs-bAL.OUTST'!Z29</f>
        <v>10245</v>
      </c>
      <c r="K32" s="213">
        <f>'[4]lbs-bAL.OUTST'!AA29</f>
        <v>9586</v>
      </c>
      <c r="L32" s="213">
        <f>'[4]lbs-bAL.OUTST'!AB29</f>
        <v>69164</v>
      </c>
      <c r="M32" s="213">
        <f>'[4]lbs-bAL.OUTST'!AC29</f>
        <v>288</v>
      </c>
      <c r="N32" s="213">
        <f>'[4]lbs-bAL.OUTST'!AD29</f>
        <v>1900</v>
      </c>
      <c r="O32" s="213">
        <f>'[4]lbs-bAL.OUTST'!AE29</f>
        <v>16</v>
      </c>
      <c r="P32" s="213">
        <f>'[4]lbs-bAL.OUTST'!AF29</f>
        <v>152</v>
      </c>
      <c r="Q32" s="213">
        <f>'[4]lbs-bAL.OUTST'!AG29</f>
        <v>512</v>
      </c>
      <c r="R32" s="213">
        <f>'[4]lbs-bAL.OUTST'!AH29</f>
        <v>318</v>
      </c>
      <c r="S32" s="213">
        <f>'[4]lbs-bAL.OUTST'!AI29</f>
        <v>250071</v>
      </c>
      <c r="T32" s="213">
        <f>'[4]lbs-bAL.OUTST'!AJ29</f>
        <v>460375</v>
      </c>
      <c r="U32" s="214">
        <f>'[4]lbs-bAL.OUTST'!BG29</f>
        <v>137983</v>
      </c>
      <c r="V32" s="214">
        <f>'[4]lbs-bAL.OUTST'!BH29</f>
        <v>155676</v>
      </c>
    </row>
    <row r="33" spans="1:22" ht="36.950000000000003" customHeight="1">
      <c r="A33" s="212">
        <v>18</v>
      </c>
      <c r="B33" s="215" t="s">
        <v>41</v>
      </c>
      <c r="C33" s="213">
        <f>'[4]lbs-bAL.OUTST'!I30</f>
        <v>564</v>
      </c>
      <c r="D33" s="213">
        <f>'[4]lbs-bAL.OUTST'!J30</f>
        <v>3148</v>
      </c>
      <c r="E33" s="213">
        <f>'[4]lbs-bAL.OUTST'!U30</f>
        <v>1166</v>
      </c>
      <c r="F33" s="213">
        <f>'[4]lbs-bAL.OUTST'!V30</f>
        <v>6298</v>
      </c>
      <c r="G33" s="213">
        <f>'[4]lbs-bAL.OUTST'!W30</f>
        <v>0</v>
      </c>
      <c r="H33" s="213">
        <f>'[4]lbs-bAL.OUTST'!X30</f>
        <v>0</v>
      </c>
      <c r="I33" s="213">
        <f>'[4]lbs-bAL.OUTST'!Y30</f>
        <v>107</v>
      </c>
      <c r="J33" s="213">
        <f>'[4]lbs-bAL.OUTST'!Z30</f>
        <v>333</v>
      </c>
      <c r="K33" s="213">
        <f>'[4]lbs-bAL.OUTST'!AA30</f>
        <v>944</v>
      </c>
      <c r="L33" s="213">
        <f>'[4]lbs-bAL.OUTST'!AB30</f>
        <v>9749</v>
      </c>
      <c r="M33" s="213">
        <f>'[4]lbs-bAL.OUTST'!AC30</f>
        <v>0</v>
      </c>
      <c r="N33" s="213">
        <f>'[4]lbs-bAL.OUTST'!AD30</f>
        <v>0</v>
      </c>
      <c r="O33" s="213">
        <f>'[4]lbs-bAL.OUTST'!AE30</f>
        <v>1</v>
      </c>
      <c r="P33" s="213">
        <f>'[4]lbs-bAL.OUTST'!AF30</f>
        <v>36</v>
      </c>
      <c r="Q33" s="213">
        <f>'[4]lbs-bAL.OUTST'!AG30</f>
        <v>10</v>
      </c>
      <c r="R33" s="213">
        <f>'[4]lbs-bAL.OUTST'!AH30</f>
        <v>73</v>
      </c>
      <c r="S33" s="213">
        <f>'[4]lbs-bAL.OUTST'!AI30</f>
        <v>2792</v>
      </c>
      <c r="T33" s="213">
        <f>'[4]lbs-bAL.OUTST'!AJ30</f>
        <v>19637</v>
      </c>
      <c r="U33" s="214">
        <f>'[4]lbs-bAL.OUTST'!BG30</f>
        <v>531</v>
      </c>
      <c r="V33" s="214">
        <f>'[4]lbs-bAL.OUTST'!BH30</f>
        <v>3883</v>
      </c>
    </row>
    <row r="34" spans="1:22" ht="36.950000000000003" customHeight="1">
      <c r="A34" s="212">
        <v>19</v>
      </c>
      <c r="B34" s="216" t="s">
        <v>183</v>
      </c>
      <c r="C34" s="213">
        <f>'[4]lbs-bAL.OUTST'!I31</f>
        <v>84566</v>
      </c>
      <c r="D34" s="213">
        <f>'[4]lbs-bAL.OUTST'!J31</f>
        <v>249260</v>
      </c>
      <c r="E34" s="213">
        <f>'[4]lbs-bAL.OUTST'!U31</f>
        <v>12818</v>
      </c>
      <c r="F34" s="213">
        <f>'[4]lbs-bAL.OUTST'!V31</f>
        <v>90596</v>
      </c>
      <c r="G34" s="213">
        <f>'[4]lbs-bAL.OUTST'!W31</f>
        <v>21</v>
      </c>
      <c r="H34" s="213">
        <f>'[4]lbs-bAL.OUTST'!X31</f>
        <v>24723</v>
      </c>
      <c r="I34" s="213">
        <f>'[4]lbs-bAL.OUTST'!Y31</f>
        <v>1940</v>
      </c>
      <c r="J34" s="213">
        <f>'[4]lbs-bAL.OUTST'!Z31</f>
        <v>7104</v>
      </c>
      <c r="K34" s="213">
        <f>'[4]lbs-bAL.OUTST'!AA31</f>
        <v>13133</v>
      </c>
      <c r="L34" s="213">
        <f>'[4]lbs-bAL.OUTST'!AB31</f>
        <v>136770</v>
      </c>
      <c r="M34" s="213">
        <f>'[4]lbs-bAL.OUTST'!AC31</f>
        <v>37</v>
      </c>
      <c r="N34" s="213">
        <f>'[4]lbs-bAL.OUTST'!AD31</f>
        <v>252</v>
      </c>
      <c r="O34" s="213">
        <f>'[4]lbs-bAL.OUTST'!AE31</f>
        <v>0</v>
      </c>
      <c r="P34" s="213">
        <f>'[4]lbs-bAL.OUTST'!AF31</f>
        <v>0</v>
      </c>
      <c r="Q34" s="213">
        <f>'[4]lbs-bAL.OUTST'!AG31</f>
        <v>38</v>
      </c>
      <c r="R34" s="213">
        <f>'[4]lbs-bAL.OUTST'!AH31</f>
        <v>1</v>
      </c>
      <c r="S34" s="213">
        <f>'[4]lbs-bAL.OUTST'!AI31</f>
        <v>112553</v>
      </c>
      <c r="T34" s="213">
        <f>'[4]lbs-bAL.OUTST'!AJ31</f>
        <v>508706</v>
      </c>
      <c r="U34" s="214">
        <f>'[4]lbs-bAL.OUTST'!BG31</f>
        <v>82948</v>
      </c>
      <c r="V34" s="214">
        <f>'[4]lbs-bAL.OUTST'!BH31</f>
        <v>221782</v>
      </c>
    </row>
    <row r="35" spans="1:22" ht="36.950000000000003" customHeight="1">
      <c r="A35" s="212">
        <v>20</v>
      </c>
      <c r="B35" s="216" t="s">
        <v>171</v>
      </c>
      <c r="C35" s="213">
        <f>'[4]lbs-bAL.OUTST'!I32</f>
        <v>171</v>
      </c>
      <c r="D35" s="213">
        <f>'[4]lbs-bAL.OUTST'!J32</f>
        <v>219</v>
      </c>
      <c r="E35" s="213">
        <f>'[4]lbs-bAL.OUTST'!U32</f>
        <v>274</v>
      </c>
      <c r="F35" s="213">
        <f>'[4]lbs-bAL.OUTST'!V32</f>
        <v>484</v>
      </c>
      <c r="G35" s="213">
        <f>'[4]lbs-bAL.OUTST'!W32</f>
        <v>0</v>
      </c>
      <c r="H35" s="213">
        <f>'[4]lbs-bAL.OUTST'!X32</f>
        <v>0</v>
      </c>
      <c r="I35" s="213">
        <f>'[4]lbs-bAL.OUTST'!Y32</f>
        <v>9</v>
      </c>
      <c r="J35" s="213">
        <f>'[4]lbs-bAL.OUTST'!Z32</f>
        <v>16</v>
      </c>
      <c r="K35" s="213">
        <f>'[4]lbs-bAL.OUTST'!AA32</f>
        <v>8</v>
      </c>
      <c r="L35" s="213">
        <f>'[4]lbs-bAL.OUTST'!AB32</f>
        <v>58</v>
      </c>
      <c r="M35" s="213">
        <f>'[4]lbs-bAL.OUTST'!AC32</f>
        <v>0</v>
      </c>
      <c r="N35" s="213">
        <f>'[4]lbs-bAL.OUTST'!AD32</f>
        <v>0</v>
      </c>
      <c r="O35" s="213">
        <f>'[4]lbs-bAL.OUTST'!AE32</f>
        <v>0</v>
      </c>
      <c r="P35" s="213">
        <f>'[4]lbs-bAL.OUTST'!AF32</f>
        <v>0</v>
      </c>
      <c r="Q35" s="213">
        <f>'[4]lbs-bAL.OUTST'!AG32</f>
        <v>90</v>
      </c>
      <c r="R35" s="213">
        <f>'[4]lbs-bAL.OUTST'!AH32</f>
        <v>96</v>
      </c>
      <c r="S35" s="213">
        <f>'[4]lbs-bAL.OUTST'!AI32</f>
        <v>552</v>
      </c>
      <c r="T35" s="213">
        <f>'[4]lbs-bAL.OUTST'!AJ32</f>
        <v>873</v>
      </c>
      <c r="U35" s="214">
        <f>'[4]lbs-bAL.OUTST'!BG32</f>
        <v>113</v>
      </c>
      <c r="V35" s="214">
        <f>'[4]lbs-bAL.OUTST'!BH32</f>
        <v>106</v>
      </c>
    </row>
    <row r="36" spans="1:22" ht="36.950000000000003" customHeight="1">
      <c r="A36" s="212"/>
      <c r="B36" s="210" t="s">
        <v>42</v>
      </c>
      <c r="C36" s="213">
        <f>SUM(C16:C35)</f>
        <v>590090</v>
      </c>
      <c r="D36" s="213">
        <f t="shared" ref="D36:V36" si="1">SUM(D16:D35)</f>
        <v>1204451</v>
      </c>
      <c r="E36" s="213">
        <f t="shared" si="1"/>
        <v>137998</v>
      </c>
      <c r="F36" s="213">
        <f t="shared" si="1"/>
        <v>1284912</v>
      </c>
      <c r="G36" s="213">
        <f t="shared" si="1"/>
        <v>273</v>
      </c>
      <c r="H36" s="213">
        <f t="shared" si="1"/>
        <v>40331</v>
      </c>
      <c r="I36" s="213">
        <f t="shared" si="1"/>
        <v>28045</v>
      </c>
      <c r="J36" s="213">
        <f t="shared" si="1"/>
        <v>74964</v>
      </c>
      <c r="K36" s="213">
        <f t="shared" si="1"/>
        <v>71714</v>
      </c>
      <c r="L36" s="213">
        <f t="shared" si="1"/>
        <v>667080</v>
      </c>
      <c r="M36" s="213">
        <f t="shared" si="1"/>
        <v>326</v>
      </c>
      <c r="N36" s="213">
        <f t="shared" si="1"/>
        <v>2154</v>
      </c>
      <c r="O36" s="213">
        <f t="shared" si="1"/>
        <v>70</v>
      </c>
      <c r="P36" s="213">
        <f t="shared" si="1"/>
        <v>669</v>
      </c>
      <c r="Q36" s="213">
        <f t="shared" si="1"/>
        <v>22464</v>
      </c>
      <c r="R36" s="213">
        <f t="shared" si="1"/>
        <v>34581</v>
      </c>
      <c r="S36" s="213">
        <f t="shared" si="1"/>
        <v>850980</v>
      </c>
      <c r="T36" s="213">
        <f t="shared" si="1"/>
        <v>3309142</v>
      </c>
      <c r="U36" s="213">
        <f t="shared" si="1"/>
        <v>423590</v>
      </c>
      <c r="V36" s="213">
        <f t="shared" si="1"/>
        <v>713706</v>
      </c>
    </row>
    <row r="37" spans="1:22" ht="39.950000000000003" customHeight="1">
      <c r="A37" s="560" t="s">
        <v>0</v>
      </c>
      <c r="B37" s="560"/>
      <c r="C37" s="560"/>
      <c r="D37" s="560"/>
      <c r="E37" s="560"/>
      <c r="F37" s="560"/>
      <c r="G37" s="560"/>
      <c r="H37" s="560"/>
      <c r="I37" s="560"/>
      <c r="J37" s="560"/>
      <c r="K37" s="560"/>
      <c r="L37" s="560"/>
      <c r="M37" s="560"/>
      <c r="N37" s="560"/>
      <c r="O37" s="560"/>
      <c r="P37" s="560"/>
      <c r="Q37" s="560"/>
      <c r="R37" s="560"/>
      <c r="S37" s="560"/>
      <c r="T37" s="560"/>
    </row>
    <row r="38" spans="1:22" ht="39.950000000000003" customHeight="1">
      <c r="A38" s="555" t="s">
        <v>291</v>
      </c>
      <c r="B38" s="555"/>
      <c r="C38" s="555"/>
      <c r="D38" s="555"/>
      <c r="E38" s="555"/>
      <c r="F38" s="555"/>
      <c r="G38" s="555"/>
      <c r="H38" s="555"/>
      <c r="I38" s="555"/>
      <c r="J38" s="555"/>
      <c r="K38" s="555"/>
      <c r="L38" s="555"/>
      <c r="M38" s="555"/>
      <c r="N38" s="555"/>
      <c r="O38" s="555"/>
      <c r="P38" s="555"/>
      <c r="Q38" s="555"/>
      <c r="R38" s="555"/>
      <c r="S38" s="555"/>
      <c r="T38" s="555"/>
    </row>
    <row r="39" spans="1:22" ht="39.950000000000003" customHeight="1">
      <c r="A39" s="555" t="s">
        <v>342</v>
      </c>
      <c r="B39" s="555"/>
      <c r="C39" s="555"/>
      <c r="D39" s="555"/>
      <c r="E39" s="555"/>
      <c r="F39" s="555"/>
      <c r="G39" s="555"/>
      <c r="H39" s="555"/>
      <c r="I39" s="555"/>
      <c r="J39" s="555"/>
      <c r="K39" s="555"/>
      <c r="L39" s="555"/>
      <c r="M39" s="555"/>
      <c r="N39" s="555"/>
      <c r="O39" s="555"/>
      <c r="P39" s="555"/>
      <c r="Q39" s="555"/>
      <c r="R39" s="555"/>
      <c r="S39" s="555"/>
      <c r="T39" s="555"/>
    </row>
    <row r="40" spans="1:22" ht="39.950000000000003" customHeight="1">
      <c r="A40" s="217"/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</row>
    <row r="41" spans="1:22" ht="61.5" customHeight="1">
      <c r="A41" s="206" t="s">
        <v>105</v>
      </c>
      <c r="B41" s="556" t="s">
        <v>5</v>
      </c>
      <c r="C41" s="554" t="s">
        <v>91</v>
      </c>
      <c r="D41" s="554"/>
      <c r="E41" s="557" t="s">
        <v>343</v>
      </c>
      <c r="F41" s="554"/>
      <c r="G41" s="558" t="s">
        <v>344</v>
      </c>
      <c r="H41" s="559"/>
      <c r="I41" s="554" t="s">
        <v>345</v>
      </c>
      <c r="J41" s="554"/>
      <c r="K41" s="554" t="s">
        <v>346</v>
      </c>
      <c r="L41" s="554"/>
      <c r="M41" s="558" t="s">
        <v>347</v>
      </c>
      <c r="N41" s="559"/>
      <c r="O41" s="558" t="s">
        <v>348</v>
      </c>
      <c r="P41" s="559"/>
      <c r="Q41" s="554" t="s">
        <v>349</v>
      </c>
      <c r="R41" s="554"/>
      <c r="S41" s="554" t="s">
        <v>194</v>
      </c>
      <c r="T41" s="554"/>
      <c r="U41" s="550" t="s">
        <v>350</v>
      </c>
      <c r="V41" s="551"/>
    </row>
    <row r="42" spans="1:22" ht="50.25" customHeight="1">
      <c r="A42" s="206" t="s">
        <v>106</v>
      </c>
      <c r="B42" s="556"/>
      <c r="C42" s="207" t="s">
        <v>297</v>
      </c>
      <c r="D42" s="207" t="s">
        <v>298</v>
      </c>
      <c r="E42" s="207" t="s">
        <v>297</v>
      </c>
      <c r="F42" s="207" t="s">
        <v>298</v>
      </c>
      <c r="G42" s="207" t="s">
        <v>297</v>
      </c>
      <c r="H42" s="207" t="s">
        <v>298</v>
      </c>
      <c r="I42" s="207" t="s">
        <v>297</v>
      </c>
      <c r="J42" s="207" t="s">
        <v>298</v>
      </c>
      <c r="K42" s="207" t="s">
        <v>297</v>
      </c>
      <c r="L42" s="208" t="s">
        <v>298</v>
      </c>
      <c r="M42" s="207" t="s">
        <v>297</v>
      </c>
      <c r="N42" s="208" t="s">
        <v>298</v>
      </c>
      <c r="O42" s="207" t="s">
        <v>297</v>
      </c>
      <c r="P42" s="208" t="s">
        <v>298</v>
      </c>
      <c r="Q42" s="207" t="s">
        <v>297</v>
      </c>
      <c r="R42" s="207" t="s">
        <v>298</v>
      </c>
      <c r="S42" s="207" t="s">
        <v>297</v>
      </c>
      <c r="T42" s="207" t="s">
        <v>298</v>
      </c>
      <c r="U42" s="207" t="s">
        <v>297</v>
      </c>
      <c r="V42" s="207" t="s">
        <v>298</v>
      </c>
    </row>
    <row r="43" spans="1:22" ht="36.950000000000003" customHeight="1">
      <c r="A43" s="206" t="s">
        <v>329</v>
      </c>
      <c r="B43" s="210" t="s">
        <v>111</v>
      </c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1"/>
      <c r="V43" s="211"/>
    </row>
    <row r="44" spans="1:22" ht="36.950000000000003" customHeight="1">
      <c r="A44" s="219">
        <v>1</v>
      </c>
      <c r="B44" s="215" t="s">
        <v>45</v>
      </c>
      <c r="C44" s="213">
        <f>'[4]lbs-bAL.OUTST'!I35</f>
        <v>205151</v>
      </c>
      <c r="D44" s="213">
        <f>'[4]lbs-bAL.OUTST'!J35</f>
        <v>298686</v>
      </c>
      <c r="E44" s="213">
        <f>'[4]lbs-bAL.OUTST'!U35</f>
        <v>34828</v>
      </c>
      <c r="F44" s="213">
        <f>'[4]lbs-bAL.OUTST'!V35</f>
        <v>308855</v>
      </c>
      <c r="G44" s="213">
        <f>'[4]lbs-bAL.OUTST'!W35</f>
        <v>0</v>
      </c>
      <c r="H44" s="213">
        <f>'[4]lbs-bAL.OUTST'!X35</f>
        <v>0</v>
      </c>
      <c r="I44" s="213">
        <f>'[4]lbs-bAL.OUTST'!Y35</f>
        <v>4907</v>
      </c>
      <c r="J44" s="213">
        <f>'[4]lbs-bAL.OUTST'!Z35</f>
        <v>11046</v>
      </c>
      <c r="K44" s="213">
        <f>'[4]lbs-bAL.OUTST'!AA35</f>
        <v>15095</v>
      </c>
      <c r="L44" s="213">
        <f>'[4]lbs-bAL.OUTST'!AB35</f>
        <v>107313</v>
      </c>
      <c r="M44" s="213">
        <f>'[4]lbs-bAL.OUTST'!AC35</f>
        <v>16</v>
      </c>
      <c r="N44" s="213">
        <f>'[4]lbs-bAL.OUTST'!AD35</f>
        <v>395</v>
      </c>
      <c r="O44" s="213">
        <f>'[4]lbs-bAL.OUTST'!AE35</f>
        <v>103</v>
      </c>
      <c r="P44" s="213">
        <f>'[4]lbs-bAL.OUTST'!AF35</f>
        <v>6123</v>
      </c>
      <c r="Q44" s="213">
        <f>'[4]lbs-bAL.OUTST'!AG35</f>
        <v>5457</v>
      </c>
      <c r="R44" s="213">
        <f>'[4]lbs-bAL.OUTST'!AH35</f>
        <v>8167</v>
      </c>
      <c r="S44" s="213">
        <f>'[4]lbs-bAL.OUTST'!AI35</f>
        <v>265557</v>
      </c>
      <c r="T44" s="213">
        <f>'[4]lbs-bAL.OUTST'!AJ35</f>
        <v>740585</v>
      </c>
      <c r="U44" s="211">
        <f>'[4]lbs-bAL.OUTST'!BG35</f>
        <v>180891</v>
      </c>
      <c r="V44" s="211">
        <f>'[4]lbs-bAL.OUTST'!BH35</f>
        <v>190712</v>
      </c>
    </row>
    <row r="45" spans="1:22" ht="36.950000000000003" customHeight="1">
      <c r="A45" s="219">
        <v>2</v>
      </c>
      <c r="B45" s="215" t="s">
        <v>83</v>
      </c>
      <c r="C45" s="213">
        <f>'[4]lbs-bAL.OUTST'!I36</f>
        <v>14047</v>
      </c>
      <c r="D45" s="213">
        <f>'[4]lbs-bAL.OUTST'!J36</f>
        <v>51634</v>
      </c>
      <c r="E45" s="213">
        <f>'[4]lbs-bAL.OUTST'!U36</f>
        <v>6001</v>
      </c>
      <c r="F45" s="213">
        <f>'[4]lbs-bAL.OUTST'!V36</f>
        <v>217427</v>
      </c>
      <c r="G45" s="213">
        <f>'[4]lbs-bAL.OUTST'!W36</f>
        <v>1</v>
      </c>
      <c r="H45" s="213">
        <f>'[4]lbs-bAL.OUTST'!X36</f>
        <v>14</v>
      </c>
      <c r="I45" s="213">
        <f>'[4]lbs-bAL.OUTST'!Y36</f>
        <v>515</v>
      </c>
      <c r="J45" s="213">
        <f>'[4]lbs-bAL.OUTST'!Z36</f>
        <v>970</v>
      </c>
      <c r="K45" s="213">
        <f>'[4]lbs-bAL.OUTST'!AA36</f>
        <v>3805</v>
      </c>
      <c r="L45" s="213">
        <f>'[4]lbs-bAL.OUTST'!AB36</f>
        <v>13042</v>
      </c>
      <c r="M45" s="213">
        <f>'[4]lbs-bAL.OUTST'!AC36</f>
        <v>0</v>
      </c>
      <c r="N45" s="213">
        <f>'[4]lbs-bAL.OUTST'!AD36</f>
        <v>0</v>
      </c>
      <c r="O45" s="213">
        <f>'[4]lbs-bAL.OUTST'!AE36</f>
        <v>0</v>
      </c>
      <c r="P45" s="213">
        <f>'[4]lbs-bAL.OUTST'!AF36</f>
        <v>0</v>
      </c>
      <c r="Q45" s="213">
        <f>'[4]lbs-bAL.OUTST'!AG36</f>
        <v>690</v>
      </c>
      <c r="R45" s="213">
        <f>'[4]lbs-bAL.OUTST'!AH36</f>
        <v>376</v>
      </c>
      <c r="S45" s="213">
        <f>'[4]lbs-bAL.OUTST'!AI36</f>
        <v>25059</v>
      </c>
      <c r="T45" s="213">
        <f>'[4]lbs-bAL.OUTST'!AJ36</f>
        <v>283463</v>
      </c>
      <c r="U45" s="211">
        <f>'[4]lbs-bAL.OUTST'!BG36</f>
        <v>14726</v>
      </c>
      <c r="V45" s="211">
        <f>'[4]lbs-bAL.OUTST'!BH36</f>
        <v>49961</v>
      </c>
    </row>
    <row r="46" spans="1:22" ht="36.950000000000003" customHeight="1">
      <c r="A46" s="219">
        <v>3</v>
      </c>
      <c r="B46" s="215" t="s">
        <v>184</v>
      </c>
      <c r="C46" s="213">
        <f>'[4]lbs-bAL.OUTST'!I37</f>
        <v>3371</v>
      </c>
      <c r="D46" s="213">
        <f>'[4]lbs-bAL.OUTST'!J37</f>
        <v>5747</v>
      </c>
      <c r="E46" s="213">
        <f>'[4]lbs-bAL.OUTST'!U37</f>
        <v>3343</v>
      </c>
      <c r="F46" s="213">
        <f>'[4]lbs-bAL.OUTST'!V37</f>
        <v>7249</v>
      </c>
      <c r="G46" s="213">
        <f>'[4]lbs-bAL.OUTST'!W37</f>
        <v>0</v>
      </c>
      <c r="H46" s="213">
        <f>'[4]lbs-bAL.OUTST'!X37</f>
        <v>0</v>
      </c>
      <c r="I46" s="213">
        <f>'[4]lbs-bAL.OUTST'!Y37</f>
        <v>28</v>
      </c>
      <c r="J46" s="213">
        <f>'[4]lbs-bAL.OUTST'!Z37</f>
        <v>90</v>
      </c>
      <c r="K46" s="213">
        <f>'[4]lbs-bAL.OUTST'!AA37</f>
        <v>110</v>
      </c>
      <c r="L46" s="213">
        <f>'[4]lbs-bAL.OUTST'!AB37</f>
        <v>716</v>
      </c>
      <c r="M46" s="213">
        <f>'[4]lbs-bAL.OUTST'!AC37</f>
        <v>0</v>
      </c>
      <c r="N46" s="213">
        <f>'[4]lbs-bAL.OUTST'!AD37</f>
        <v>0</v>
      </c>
      <c r="O46" s="213">
        <f>'[4]lbs-bAL.OUTST'!AE37</f>
        <v>0</v>
      </c>
      <c r="P46" s="213">
        <f>'[4]lbs-bAL.OUTST'!AF37</f>
        <v>0</v>
      </c>
      <c r="Q46" s="213">
        <f>'[4]lbs-bAL.OUTST'!AG37</f>
        <v>0</v>
      </c>
      <c r="R46" s="213">
        <f>'[4]lbs-bAL.OUTST'!AH37</f>
        <v>0</v>
      </c>
      <c r="S46" s="213">
        <f>'[4]lbs-bAL.OUTST'!AI37</f>
        <v>6852</v>
      </c>
      <c r="T46" s="213">
        <f>'[4]lbs-bAL.OUTST'!AJ37</f>
        <v>13802</v>
      </c>
      <c r="U46" s="211">
        <f>'[4]lbs-bAL.OUTST'!BG37</f>
        <v>0</v>
      </c>
      <c r="V46" s="211">
        <f>'[4]lbs-bAL.OUTST'!BH37</f>
        <v>0</v>
      </c>
    </row>
    <row r="47" spans="1:22" ht="36.950000000000003" customHeight="1">
      <c r="A47" s="219">
        <v>4</v>
      </c>
      <c r="B47" s="215" t="s">
        <v>65</v>
      </c>
      <c r="C47" s="213">
        <f>'[4]lbs-bAL.OUTST'!I38</f>
        <v>2465</v>
      </c>
      <c r="D47" s="213">
        <f>'[4]lbs-bAL.OUTST'!J38</f>
        <v>9210</v>
      </c>
      <c r="E47" s="213">
        <f>'[4]lbs-bAL.OUTST'!U38</f>
        <v>1017</v>
      </c>
      <c r="F47" s="213">
        <f>'[4]lbs-bAL.OUTST'!V38</f>
        <v>29402</v>
      </c>
      <c r="G47" s="213">
        <f>'[4]lbs-bAL.OUTST'!W38</f>
        <v>0</v>
      </c>
      <c r="H47" s="213">
        <f>'[4]lbs-bAL.OUTST'!X38</f>
        <v>0</v>
      </c>
      <c r="I47" s="213">
        <f>'[4]lbs-bAL.OUTST'!Y38</f>
        <v>41</v>
      </c>
      <c r="J47" s="213">
        <f>'[4]lbs-bAL.OUTST'!Z38</f>
        <v>150</v>
      </c>
      <c r="K47" s="213">
        <f>'[4]lbs-bAL.OUTST'!AA38</f>
        <v>448</v>
      </c>
      <c r="L47" s="213">
        <f>'[4]lbs-bAL.OUTST'!AB38</f>
        <v>3958</v>
      </c>
      <c r="M47" s="213">
        <f>'[4]lbs-bAL.OUTST'!AC38</f>
        <v>0</v>
      </c>
      <c r="N47" s="213">
        <f>'[4]lbs-bAL.OUTST'!AD38</f>
        <v>0</v>
      </c>
      <c r="O47" s="213">
        <f>'[4]lbs-bAL.OUTST'!AE38</f>
        <v>0</v>
      </c>
      <c r="P47" s="213">
        <f>'[4]lbs-bAL.OUTST'!AF38</f>
        <v>0</v>
      </c>
      <c r="Q47" s="213">
        <f>'[4]lbs-bAL.OUTST'!AG38</f>
        <v>5</v>
      </c>
      <c r="R47" s="213">
        <f>'[4]lbs-bAL.OUTST'!AH38</f>
        <v>8</v>
      </c>
      <c r="S47" s="213">
        <f>'[4]lbs-bAL.OUTST'!AI38</f>
        <v>3976</v>
      </c>
      <c r="T47" s="213">
        <f>'[4]lbs-bAL.OUTST'!AJ38</f>
        <v>42728</v>
      </c>
      <c r="U47" s="211">
        <f>'[4]lbs-bAL.OUTST'!BG38</f>
        <v>2222</v>
      </c>
      <c r="V47" s="211">
        <f>'[4]lbs-bAL.OUTST'!BH38</f>
        <v>1443</v>
      </c>
    </row>
    <row r="48" spans="1:22" ht="36.950000000000003" customHeight="1">
      <c r="A48" s="219">
        <v>5</v>
      </c>
      <c r="B48" s="215" t="s">
        <v>66</v>
      </c>
      <c r="C48" s="213">
        <f>'[4]lbs-bAL.OUTST'!I39</f>
        <v>1537</v>
      </c>
      <c r="D48" s="213">
        <f>'[4]lbs-bAL.OUTST'!J39</f>
        <v>1032</v>
      </c>
      <c r="E48" s="213">
        <f>'[4]lbs-bAL.OUTST'!U39</f>
        <v>299</v>
      </c>
      <c r="F48" s="213">
        <f>'[4]lbs-bAL.OUTST'!V39</f>
        <v>5129</v>
      </c>
      <c r="G48" s="213">
        <f>'[4]lbs-bAL.OUTST'!W39</f>
        <v>0</v>
      </c>
      <c r="H48" s="213">
        <f>'[4]lbs-bAL.OUTST'!X39</f>
        <v>0</v>
      </c>
      <c r="I48" s="213">
        <f>'[4]lbs-bAL.OUTST'!Y39</f>
        <v>15</v>
      </c>
      <c r="J48" s="213">
        <f>'[4]lbs-bAL.OUTST'!Z39</f>
        <v>31</v>
      </c>
      <c r="K48" s="213">
        <f>'[4]lbs-bAL.OUTST'!AA39</f>
        <v>138</v>
      </c>
      <c r="L48" s="213">
        <f>'[4]lbs-bAL.OUTST'!AB39</f>
        <v>2102</v>
      </c>
      <c r="M48" s="213">
        <f>'[4]lbs-bAL.OUTST'!AC39</f>
        <v>4</v>
      </c>
      <c r="N48" s="213">
        <f>'[4]lbs-bAL.OUTST'!AD39</f>
        <v>26</v>
      </c>
      <c r="O48" s="213">
        <f>'[4]lbs-bAL.OUTST'!AE39</f>
        <v>0</v>
      </c>
      <c r="P48" s="213">
        <f>'[4]lbs-bAL.OUTST'!AF39</f>
        <v>0</v>
      </c>
      <c r="Q48" s="213">
        <f>'[4]lbs-bAL.OUTST'!AG39</f>
        <v>8</v>
      </c>
      <c r="R48" s="213">
        <f>'[4]lbs-bAL.OUTST'!AH39</f>
        <v>6163</v>
      </c>
      <c r="S48" s="213">
        <f>'[4]lbs-bAL.OUTST'!AI39</f>
        <v>2001</v>
      </c>
      <c r="T48" s="213">
        <f>'[4]lbs-bAL.OUTST'!AJ39</f>
        <v>14483</v>
      </c>
      <c r="U48" s="211">
        <f>'[4]lbs-bAL.OUTST'!BG39</f>
        <v>11</v>
      </c>
      <c r="V48" s="211">
        <f>'[4]lbs-bAL.OUTST'!BH39</f>
        <v>12</v>
      </c>
    </row>
    <row r="49" spans="1:22" ht="36.950000000000003" customHeight="1">
      <c r="A49" s="219">
        <v>6</v>
      </c>
      <c r="B49" s="215" t="s">
        <v>185</v>
      </c>
      <c r="C49" s="213">
        <f>'[4]lbs-bAL.OUTST'!I40</f>
        <v>26966</v>
      </c>
      <c r="D49" s="213">
        <f>'[4]lbs-bAL.OUTST'!J40</f>
        <v>91557</v>
      </c>
      <c r="E49" s="213">
        <f>'[4]lbs-bAL.OUTST'!U40</f>
        <v>1092</v>
      </c>
      <c r="F49" s="213">
        <f>'[4]lbs-bAL.OUTST'!V40</f>
        <v>28115</v>
      </c>
      <c r="G49" s="213">
        <f>'[4]lbs-bAL.OUTST'!W40</f>
        <v>0</v>
      </c>
      <c r="H49" s="213">
        <f>'[4]lbs-bAL.OUTST'!X40</f>
        <v>0</v>
      </c>
      <c r="I49" s="213">
        <f>'[4]lbs-bAL.OUTST'!Y40</f>
        <v>1195</v>
      </c>
      <c r="J49" s="213">
        <f>'[4]lbs-bAL.OUTST'!Z40</f>
        <v>3951</v>
      </c>
      <c r="K49" s="213">
        <f>'[4]lbs-bAL.OUTST'!AA40</f>
        <v>2847</v>
      </c>
      <c r="L49" s="213">
        <f>'[4]lbs-bAL.OUTST'!AB40</f>
        <v>23612</v>
      </c>
      <c r="M49" s="213">
        <f>'[4]lbs-bAL.OUTST'!AC40</f>
        <v>1</v>
      </c>
      <c r="N49" s="213">
        <f>'[4]lbs-bAL.OUTST'!AD40</f>
        <v>72</v>
      </c>
      <c r="O49" s="213">
        <f>'[4]lbs-bAL.OUTST'!AE40</f>
        <v>0</v>
      </c>
      <c r="P49" s="213">
        <f>'[4]lbs-bAL.OUTST'!AF40</f>
        <v>0</v>
      </c>
      <c r="Q49" s="213">
        <f>'[4]lbs-bAL.OUTST'!AG40</f>
        <v>31</v>
      </c>
      <c r="R49" s="213">
        <f>'[4]lbs-bAL.OUTST'!AH40</f>
        <v>24</v>
      </c>
      <c r="S49" s="213">
        <f>'[4]lbs-bAL.OUTST'!AI40</f>
        <v>32132</v>
      </c>
      <c r="T49" s="213">
        <f>'[4]lbs-bAL.OUTST'!AJ40</f>
        <v>147331</v>
      </c>
      <c r="U49" s="211">
        <f>'[4]lbs-bAL.OUTST'!BG40</f>
        <v>24178</v>
      </c>
      <c r="V49" s="211">
        <f>'[4]lbs-bAL.OUTST'!BH40</f>
        <v>37625</v>
      </c>
    </row>
    <row r="50" spans="1:22" ht="36.950000000000003" customHeight="1">
      <c r="A50" s="219">
        <v>7</v>
      </c>
      <c r="B50" s="215" t="s">
        <v>69</v>
      </c>
      <c r="C50" s="213">
        <f>'[4]lbs-bAL.OUTST'!I41</f>
        <v>51</v>
      </c>
      <c r="D50" s="213">
        <f>'[4]lbs-bAL.OUTST'!J41</f>
        <v>38809</v>
      </c>
      <c r="E50" s="213">
        <f>'[4]lbs-bAL.OUTST'!U41</f>
        <v>175</v>
      </c>
      <c r="F50" s="213">
        <f>'[4]lbs-bAL.OUTST'!V41</f>
        <v>7498</v>
      </c>
      <c r="G50" s="213">
        <f>'[4]lbs-bAL.OUTST'!W41</f>
        <v>0</v>
      </c>
      <c r="H50" s="213">
        <f>'[4]lbs-bAL.OUTST'!X41</f>
        <v>0</v>
      </c>
      <c r="I50" s="213">
        <f>'[4]lbs-bAL.OUTST'!Y41</f>
        <v>43</v>
      </c>
      <c r="J50" s="213">
        <f>'[4]lbs-bAL.OUTST'!Z41</f>
        <v>139</v>
      </c>
      <c r="K50" s="213">
        <f>'[4]lbs-bAL.OUTST'!AA41</f>
        <v>664</v>
      </c>
      <c r="L50" s="213">
        <f>'[4]lbs-bAL.OUTST'!AB41</f>
        <v>4958</v>
      </c>
      <c r="M50" s="213">
        <f>'[4]lbs-bAL.OUTST'!AC41</f>
        <v>0</v>
      </c>
      <c r="N50" s="213">
        <f>'[4]lbs-bAL.OUTST'!AD41</f>
        <v>0</v>
      </c>
      <c r="O50" s="213">
        <f>'[4]lbs-bAL.OUTST'!AE41</f>
        <v>0</v>
      </c>
      <c r="P50" s="213">
        <f>'[4]lbs-bAL.OUTST'!AF41</f>
        <v>0</v>
      </c>
      <c r="Q50" s="213">
        <f>'[4]lbs-bAL.OUTST'!AG41</f>
        <v>421</v>
      </c>
      <c r="R50" s="213">
        <f>'[4]lbs-bAL.OUTST'!AH41</f>
        <v>6317</v>
      </c>
      <c r="S50" s="213">
        <f>'[4]lbs-bAL.OUTST'!AI41</f>
        <v>1354</v>
      </c>
      <c r="T50" s="213">
        <f>'[4]lbs-bAL.OUTST'!AJ41</f>
        <v>57721</v>
      </c>
      <c r="U50" s="211">
        <f>'[4]lbs-bAL.OUTST'!BG41</f>
        <v>0</v>
      </c>
      <c r="V50" s="211">
        <f>'[4]lbs-bAL.OUTST'!BH41</f>
        <v>0</v>
      </c>
    </row>
    <row r="51" spans="1:22" ht="36.950000000000003" customHeight="1">
      <c r="A51" s="219">
        <v>8</v>
      </c>
      <c r="B51" s="215" t="s">
        <v>70</v>
      </c>
      <c r="C51" s="213">
        <f>'[4]lbs-bAL.OUTST'!I42</f>
        <v>16436</v>
      </c>
      <c r="D51" s="213">
        <f>'[4]lbs-bAL.OUTST'!J42</f>
        <v>25816</v>
      </c>
      <c r="E51" s="213">
        <f>'[4]lbs-bAL.OUTST'!U42</f>
        <v>3648</v>
      </c>
      <c r="F51" s="213">
        <f>'[4]lbs-bAL.OUTST'!V42</f>
        <v>36793</v>
      </c>
      <c r="G51" s="213">
        <f>'[4]lbs-bAL.OUTST'!W42</f>
        <v>0</v>
      </c>
      <c r="H51" s="213">
        <f>'[4]lbs-bAL.OUTST'!X42</f>
        <v>0</v>
      </c>
      <c r="I51" s="213">
        <f>'[4]lbs-bAL.OUTST'!Y42</f>
        <v>93</v>
      </c>
      <c r="J51" s="213">
        <f>'[4]lbs-bAL.OUTST'!Z42</f>
        <v>495</v>
      </c>
      <c r="K51" s="213">
        <f>'[4]lbs-bAL.OUTST'!AA42</f>
        <v>91</v>
      </c>
      <c r="L51" s="213">
        <f>'[4]lbs-bAL.OUTST'!AB42</f>
        <v>4601</v>
      </c>
      <c r="M51" s="213">
        <f>'[4]lbs-bAL.OUTST'!AC42</f>
        <v>0</v>
      </c>
      <c r="N51" s="213">
        <f>'[4]lbs-bAL.OUTST'!AD42</f>
        <v>0</v>
      </c>
      <c r="O51" s="213">
        <f>'[4]lbs-bAL.OUTST'!AE42</f>
        <v>143</v>
      </c>
      <c r="P51" s="213">
        <f>'[4]lbs-bAL.OUTST'!AF42</f>
        <v>487</v>
      </c>
      <c r="Q51" s="213">
        <f>'[4]lbs-bAL.OUTST'!AG42</f>
        <v>11</v>
      </c>
      <c r="R51" s="213">
        <f>'[4]lbs-bAL.OUTST'!AH42</f>
        <v>77</v>
      </c>
      <c r="S51" s="213">
        <f>'[4]lbs-bAL.OUTST'!AI42</f>
        <v>20422</v>
      </c>
      <c r="T51" s="213">
        <f>'[4]lbs-bAL.OUTST'!AJ42</f>
        <v>68269</v>
      </c>
      <c r="U51" s="211">
        <f>'[4]lbs-bAL.OUTST'!BG42</f>
        <v>1121</v>
      </c>
      <c r="V51" s="211">
        <f>'[4]lbs-bAL.OUTST'!BH42</f>
        <v>2545</v>
      </c>
    </row>
    <row r="52" spans="1:22" ht="36.950000000000003" customHeight="1">
      <c r="A52" s="219">
        <v>9</v>
      </c>
      <c r="B52" s="215" t="s">
        <v>71</v>
      </c>
      <c r="C52" s="213">
        <f>'[4]lbs-bAL.OUTST'!I43</f>
        <v>2881</v>
      </c>
      <c r="D52" s="213">
        <f>'[4]lbs-bAL.OUTST'!J43</f>
        <v>25570</v>
      </c>
      <c r="E52" s="213">
        <f>'[4]lbs-bAL.OUTST'!U43</f>
        <v>3880</v>
      </c>
      <c r="F52" s="213">
        <f>'[4]lbs-bAL.OUTST'!V43</f>
        <v>28069</v>
      </c>
      <c r="G52" s="213">
        <f>'[4]lbs-bAL.OUTST'!W43</f>
        <v>19</v>
      </c>
      <c r="H52" s="213">
        <f>'[4]lbs-bAL.OUTST'!X43</f>
        <v>226</v>
      </c>
      <c r="I52" s="213">
        <f>'[4]lbs-bAL.OUTST'!Y43</f>
        <v>20</v>
      </c>
      <c r="J52" s="213">
        <f>'[4]lbs-bAL.OUTST'!Z43</f>
        <v>47</v>
      </c>
      <c r="K52" s="213">
        <f>'[4]lbs-bAL.OUTST'!AA43</f>
        <v>173</v>
      </c>
      <c r="L52" s="213">
        <f>'[4]lbs-bAL.OUTST'!AB43</f>
        <v>1325</v>
      </c>
      <c r="M52" s="213">
        <f>'[4]lbs-bAL.OUTST'!AC43</f>
        <v>0</v>
      </c>
      <c r="N52" s="213">
        <f>'[4]lbs-bAL.OUTST'!AD43</f>
        <v>0</v>
      </c>
      <c r="O52" s="213">
        <f>'[4]lbs-bAL.OUTST'!AE43</f>
        <v>0</v>
      </c>
      <c r="P52" s="213">
        <f>'[4]lbs-bAL.OUTST'!AF43</f>
        <v>0</v>
      </c>
      <c r="Q52" s="213">
        <f>'[4]lbs-bAL.OUTST'!AG43</f>
        <v>0</v>
      </c>
      <c r="R52" s="213">
        <f>'[4]lbs-bAL.OUTST'!AH43</f>
        <v>0</v>
      </c>
      <c r="S52" s="213">
        <f>'[4]lbs-bAL.OUTST'!AI43</f>
        <v>6973</v>
      </c>
      <c r="T52" s="213">
        <f>'[4]lbs-bAL.OUTST'!AJ43</f>
        <v>55237</v>
      </c>
      <c r="U52" s="211">
        <f>'[4]lbs-bAL.OUTST'!BG43</f>
        <v>1927</v>
      </c>
      <c r="V52" s="211">
        <f>'[4]lbs-bAL.OUTST'!BH43</f>
        <v>1339</v>
      </c>
    </row>
    <row r="53" spans="1:22" ht="36.950000000000003" customHeight="1">
      <c r="A53" s="219">
        <v>10</v>
      </c>
      <c r="B53" s="215" t="s">
        <v>73</v>
      </c>
      <c r="C53" s="213">
        <f>'[4]lbs-bAL.OUTST'!I44</f>
        <v>78218</v>
      </c>
      <c r="D53" s="213">
        <f>'[4]lbs-bAL.OUTST'!J44</f>
        <v>62258</v>
      </c>
      <c r="E53" s="213">
        <f>'[4]lbs-bAL.OUTST'!U44</f>
        <v>38567</v>
      </c>
      <c r="F53" s="213">
        <f>'[4]lbs-bAL.OUTST'!V44</f>
        <v>47766</v>
      </c>
      <c r="G53" s="213">
        <f>'[4]lbs-bAL.OUTST'!W44</f>
        <v>0</v>
      </c>
      <c r="H53" s="213">
        <f>'[4]lbs-bAL.OUTST'!X44</f>
        <v>0</v>
      </c>
      <c r="I53" s="213">
        <f>'[4]lbs-bAL.OUTST'!Y44</f>
        <v>476</v>
      </c>
      <c r="J53" s="213">
        <f>'[4]lbs-bAL.OUTST'!Z44</f>
        <v>40</v>
      </c>
      <c r="K53" s="213">
        <f>'[4]lbs-bAL.OUTST'!AA44</f>
        <v>2995</v>
      </c>
      <c r="L53" s="213">
        <f>'[4]lbs-bAL.OUTST'!AB44</f>
        <v>811</v>
      </c>
      <c r="M53" s="213">
        <f>'[4]lbs-bAL.OUTST'!AC44</f>
        <v>0</v>
      </c>
      <c r="N53" s="213">
        <f>'[4]lbs-bAL.OUTST'!AD44</f>
        <v>0</v>
      </c>
      <c r="O53" s="213">
        <f>'[4]lbs-bAL.OUTST'!AE44</f>
        <v>0</v>
      </c>
      <c r="P53" s="213">
        <f>'[4]lbs-bAL.OUTST'!AF44</f>
        <v>0</v>
      </c>
      <c r="Q53" s="213">
        <f>'[4]lbs-bAL.OUTST'!AG44</f>
        <v>15514</v>
      </c>
      <c r="R53" s="213">
        <f>'[4]lbs-bAL.OUTST'!AH44</f>
        <v>5364</v>
      </c>
      <c r="S53" s="213">
        <f>'[4]lbs-bAL.OUTST'!AI44</f>
        <v>135770</v>
      </c>
      <c r="T53" s="213">
        <f>'[4]lbs-bAL.OUTST'!AJ44</f>
        <v>116239</v>
      </c>
      <c r="U53" s="211">
        <f>'[4]lbs-bAL.OUTST'!BG44</f>
        <v>130509</v>
      </c>
      <c r="V53" s="211">
        <f>'[4]lbs-bAL.OUTST'!BH44</f>
        <v>36319</v>
      </c>
    </row>
    <row r="54" spans="1:22" ht="36.950000000000003" customHeight="1">
      <c r="A54" s="219">
        <v>11</v>
      </c>
      <c r="B54" s="215" t="s">
        <v>74</v>
      </c>
      <c r="C54" s="213">
        <f>'[4]lbs-bAL.OUTST'!I45</f>
        <v>14229</v>
      </c>
      <c r="D54" s="213">
        <f>'[4]lbs-bAL.OUTST'!J45</f>
        <v>38253</v>
      </c>
      <c r="E54" s="213">
        <f>'[4]lbs-bAL.OUTST'!U45</f>
        <v>8379</v>
      </c>
      <c r="F54" s="213">
        <f>'[4]lbs-bAL.OUTST'!V45</f>
        <v>77720</v>
      </c>
      <c r="G54" s="213">
        <f>'[4]lbs-bAL.OUTST'!W45</f>
        <v>11</v>
      </c>
      <c r="H54" s="213">
        <f>'[4]lbs-bAL.OUTST'!X45</f>
        <v>20416</v>
      </c>
      <c r="I54" s="213">
        <f>'[4]lbs-bAL.OUTST'!Y45</f>
        <v>110</v>
      </c>
      <c r="J54" s="213">
        <f>'[4]lbs-bAL.OUTST'!Z45</f>
        <v>359</v>
      </c>
      <c r="K54" s="213">
        <f>'[4]lbs-bAL.OUTST'!AA45</f>
        <v>912</v>
      </c>
      <c r="L54" s="213">
        <f>'[4]lbs-bAL.OUTST'!AB45</f>
        <v>6817</v>
      </c>
      <c r="M54" s="213">
        <f>'[4]lbs-bAL.OUTST'!AC45</f>
        <v>76</v>
      </c>
      <c r="N54" s="213">
        <f>'[4]lbs-bAL.OUTST'!AD45</f>
        <v>820</v>
      </c>
      <c r="O54" s="213">
        <f>'[4]lbs-bAL.OUTST'!AE45</f>
        <v>1</v>
      </c>
      <c r="P54" s="213">
        <f>'[4]lbs-bAL.OUTST'!AF45</f>
        <v>3</v>
      </c>
      <c r="Q54" s="213">
        <f>'[4]lbs-bAL.OUTST'!AG45</f>
        <v>12898</v>
      </c>
      <c r="R54" s="213">
        <f>'[4]lbs-bAL.OUTST'!AH45</f>
        <v>27468</v>
      </c>
      <c r="S54" s="213">
        <f>'[4]lbs-bAL.OUTST'!AI45</f>
        <v>36616</v>
      </c>
      <c r="T54" s="213">
        <f>'[4]lbs-bAL.OUTST'!AJ45</f>
        <v>171856</v>
      </c>
      <c r="U54" s="211">
        <f>'[4]lbs-bAL.OUTST'!BG45</f>
        <v>8189</v>
      </c>
      <c r="V54" s="211">
        <f>'[4]lbs-bAL.OUTST'!BH45</f>
        <v>6473</v>
      </c>
    </row>
    <row r="55" spans="1:22" ht="36.950000000000003" customHeight="1">
      <c r="A55" s="219">
        <v>12</v>
      </c>
      <c r="B55" s="215" t="s">
        <v>75</v>
      </c>
      <c r="C55" s="213">
        <f>'[4]lbs-bAL.OUTST'!I46</f>
        <v>933</v>
      </c>
      <c r="D55" s="213">
        <f>'[4]lbs-bAL.OUTST'!J46</f>
        <v>2154</v>
      </c>
      <c r="E55" s="213">
        <f>'[4]lbs-bAL.OUTST'!U46</f>
        <v>621</v>
      </c>
      <c r="F55" s="213">
        <f>'[4]lbs-bAL.OUTST'!V46</f>
        <v>13868</v>
      </c>
      <c r="G55" s="213">
        <f>'[4]lbs-bAL.OUTST'!W46</f>
        <v>0</v>
      </c>
      <c r="H55" s="213">
        <f>'[4]lbs-bAL.OUTST'!X46</f>
        <v>0</v>
      </c>
      <c r="I55" s="213">
        <f>'[4]lbs-bAL.OUTST'!Y46</f>
        <v>36</v>
      </c>
      <c r="J55" s="213">
        <f>'[4]lbs-bAL.OUTST'!Z46</f>
        <v>114</v>
      </c>
      <c r="K55" s="213">
        <f>'[4]lbs-bAL.OUTST'!AA46</f>
        <v>287</v>
      </c>
      <c r="L55" s="213">
        <f>'[4]lbs-bAL.OUTST'!AB46</f>
        <v>2419</v>
      </c>
      <c r="M55" s="213">
        <f>'[4]lbs-bAL.OUTST'!AC46</f>
        <v>0</v>
      </c>
      <c r="N55" s="213">
        <f>'[4]lbs-bAL.OUTST'!AD46</f>
        <v>0</v>
      </c>
      <c r="O55" s="213">
        <f>'[4]lbs-bAL.OUTST'!AE46</f>
        <v>0</v>
      </c>
      <c r="P55" s="213">
        <f>'[4]lbs-bAL.OUTST'!AF46</f>
        <v>0</v>
      </c>
      <c r="Q55" s="213">
        <f>'[4]lbs-bAL.OUTST'!AG46</f>
        <v>7</v>
      </c>
      <c r="R55" s="213">
        <f>'[4]lbs-bAL.OUTST'!AH46</f>
        <v>1</v>
      </c>
      <c r="S55" s="213">
        <f>'[4]lbs-bAL.OUTST'!AI46</f>
        <v>1884</v>
      </c>
      <c r="T55" s="213">
        <f>'[4]lbs-bAL.OUTST'!AJ46</f>
        <v>18556</v>
      </c>
      <c r="U55" s="211">
        <f>'[4]lbs-bAL.OUTST'!BG46</f>
        <v>973</v>
      </c>
      <c r="V55" s="211">
        <f>'[4]lbs-bAL.OUTST'!BH46</f>
        <v>1557</v>
      </c>
    </row>
    <row r="56" spans="1:22" ht="36.950000000000003" customHeight="1">
      <c r="A56" s="219">
        <v>13</v>
      </c>
      <c r="B56" s="215" t="s">
        <v>186</v>
      </c>
      <c r="C56" s="213">
        <f>'[4]lbs-bAL.OUTST'!I47</f>
        <v>21961</v>
      </c>
      <c r="D56" s="213">
        <f>'[4]lbs-bAL.OUTST'!J47</f>
        <v>54148</v>
      </c>
      <c r="E56" s="213">
        <f>'[4]lbs-bAL.OUTST'!U47</f>
        <v>25011</v>
      </c>
      <c r="F56" s="213">
        <f>'[4]lbs-bAL.OUTST'!V47</f>
        <v>79080</v>
      </c>
      <c r="G56" s="213">
        <f>'[4]lbs-bAL.OUTST'!W47</f>
        <v>0</v>
      </c>
      <c r="H56" s="213">
        <f>'[4]lbs-bAL.OUTST'!X47</f>
        <v>0</v>
      </c>
      <c r="I56" s="213">
        <f>'[4]lbs-bAL.OUTST'!Y47</f>
        <v>0</v>
      </c>
      <c r="J56" s="213">
        <f>'[4]lbs-bAL.OUTST'!Z47</f>
        <v>0</v>
      </c>
      <c r="K56" s="213">
        <f>'[4]lbs-bAL.OUTST'!AA47</f>
        <v>43</v>
      </c>
      <c r="L56" s="213">
        <f>'[4]lbs-bAL.OUTST'!AB47</f>
        <v>426</v>
      </c>
      <c r="M56" s="213">
        <f>'[4]lbs-bAL.OUTST'!AC47</f>
        <v>0</v>
      </c>
      <c r="N56" s="213">
        <f>'[4]lbs-bAL.OUTST'!AD47</f>
        <v>0</v>
      </c>
      <c r="O56" s="213">
        <f>'[4]lbs-bAL.OUTST'!AE47</f>
        <v>0</v>
      </c>
      <c r="P56" s="213">
        <f>'[4]lbs-bAL.OUTST'!AF47</f>
        <v>0</v>
      </c>
      <c r="Q56" s="213">
        <f>'[4]lbs-bAL.OUTST'!AG47</f>
        <v>0</v>
      </c>
      <c r="R56" s="213">
        <f>'[4]lbs-bAL.OUTST'!AH47</f>
        <v>0</v>
      </c>
      <c r="S56" s="213">
        <f>'[4]lbs-bAL.OUTST'!AI47</f>
        <v>47015</v>
      </c>
      <c r="T56" s="213">
        <f>'[4]lbs-bAL.OUTST'!AJ47</f>
        <v>133654</v>
      </c>
      <c r="U56" s="211">
        <f>'[4]lbs-bAL.OUTST'!BG47</f>
        <v>26659</v>
      </c>
      <c r="V56" s="211">
        <f>'[4]lbs-bAL.OUTST'!BH47</f>
        <v>36348</v>
      </c>
    </row>
    <row r="57" spans="1:22" ht="36.950000000000003" customHeight="1">
      <c r="A57" s="219">
        <v>14</v>
      </c>
      <c r="B57" s="216" t="s">
        <v>187</v>
      </c>
      <c r="C57" s="213">
        <f>'[4]lbs-bAL.OUTST'!I48</f>
        <v>74406</v>
      </c>
      <c r="D57" s="213">
        <f>'[4]lbs-bAL.OUTST'!J48</f>
        <v>277359</v>
      </c>
      <c r="E57" s="213">
        <f>'[4]lbs-bAL.OUTST'!U48</f>
        <v>209916</v>
      </c>
      <c r="F57" s="213">
        <f>'[4]lbs-bAL.OUTST'!V48</f>
        <v>365085</v>
      </c>
      <c r="G57" s="213">
        <f>'[4]lbs-bAL.OUTST'!W48</f>
        <v>0</v>
      </c>
      <c r="H57" s="213">
        <f>'[4]lbs-bAL.OUTST'!X48</f>
        <v>0</v>
      </c>
      <c r="I57" s="213">
        <f>'[4]lbs-bAL.OUTST'!Y48</f>
        <v>61</v>
      </c>
      <c r="J57" s="213">
        <f>'[4]lbs-bAL.OUTST'!Z48</f>
        <v>80</v>
      </c>
      <c r="K57" s="213">
        <f>'[4]lbs-bAL.OUTST'!AA48</f>
        <v>12187</v>
      </c>
      <c r="L57" s="213">
        <f>'[4]lbs-bAL.OUTST'!AB48</f>
        <v>58803</v>
      </c>
      <c r="M57" s="213">
        <f>'[4]lbs-bAL.OUTST'!AC48</f>
        <v>0</v>
      </c>
      <c r="N57" s="213">
        <f>'[4]lbs-bAL.OUTST'!AD48</f>
        <v>0</v>
      </c>
      <c r="O57" s="213">
        <f>'[4]lbs-bAL.OUTST'!AE48</f>
        <v>1</v>
      </c>
      <c r="P57" s="213">
        <f>'[4]lbs-bAL.OUTST'!AF48</f>
        <v>281</v>
      </c>
      <c r="Q57" s="213">
        <f>'[4]lbs-bAL.OUTST'!AG48</f>
        <v>3845</v>
      </c>
      <c r="R57" s="213">
        <f>'[4]lbs-bAL.OUTST'!AH48</f>
        <v>832</v>
      </c>
      <c r="S57" s="213">
        <f>'[4]lbs-bAL.OUTST'!AI48</f>
        <v>300416</v>
      </c>
      <c r="T57" s="213">
        <f>'[4]lbs-bAL.OUTST'!AJ48</f>
        <v>702440</v>
      </c>
      <c r="U57" s="211">
        <f>'[4]lbs-bAL.OUTST'!BG48</f>
        <v>218306</v>
      </c>
      <c r="V57" s="211">
        <f>'[4]lbs-bAL.OUTST'!BH48</f>
        <v>200617</v>
      </c>
    </row>
    <row r="58" spans="1:22" ht="36.950000000000003" customHeight="1">
      <c r="A58" s="219">
        <v>15</v>
      </c>
      <c r="B58" s="216" t="s">
        <v>188</v>
      </c>
      <c r="C58" s="213">
        <f>'[4]lbs-bAL.OUTST'!I49</f>
        <v>37758</v>
      </c>
      <c r="D58" s="213">
        <f>'[4]lbs-bAL.OUTST'!J49</f>
        <v>155097</v>
      </c>
      <c r="E58" s="213">
        <f>'[4]lbs-bAL.OUTST'!U49</f>
        <v>8977</v>
      </c>
      <c r="F58" s="213">
        <f>'[4]lbs-bAL.OUTST'!V49</f>
        <v>270337</v>
      </c>
      <c r="G58" s="213">
        <f>'[4]lbs-bAL.OUTST'!W49</f>
        <v>0</v>
      </c>
      <c r="H58" s="213">
        <f>'[4]lbs-bAL.OUTST'!X49</f>
        <v>0</v>
      </c>
      <c r="I58" s="213">
        <f>'[4]lbs-bAL.OUTST'!Y49</f>
        <v>1285</v>
      </c>
      <c r="J58" s="213">
        <f>'[4]lbs-bAL.OUTST'!Z49</f>
        <v>3873</v>
      </c>
      <c r="K58" s="213">
        <f>'[4]lbs-bAL.OUTST'!AA49</f>
        <v>13502</v>
      </c>
      <c r="L58" s="213">
        <f>'[4]lbs-bAL.OUTST'!AB49</f>
        <v>120400</v>
      </c>
      <c r="M58" s="213">
        <f>'[4]lbs-bAL.OUTST'!AC49</f>
        <v>0</v>
      </c>
      <c r="N58" s="213">
        <f>'[4]lbs-bAL.OUTST'!AD49</f>
        <v>0</v>
      </c>
      <c r="O58" s="213">
        <f>'[4]lbs-bAL.OUTST'!AE49</f>
        <v>0</v>
      </c>
      <c r="P58" s="213">
        <f>'[4]lbs-bAL.OUTST'!AF49</f>
        <v>0</v>
      </c>
      <c r="Q58" s="213">
        <f>'[4]lbs-bAL.OUTST'!AG49</f>
        <v>13228</v>
      </c>
      <c r="R58" s="213">
        <f>'[4]lbs-bAL.OUTST'!AH49</f>
        <v>45905</v>
      </c>
      <c r="S58" s="213">
        <f>'[4]lbs-bAL.OUTST'!AI49</f>
        <v>74750</v>
      </c>
      <c r="T58" s="213">
        <f>'[4]lbs-bAL.OUTST'!AJ49</f>
        <v>595612</v>
      </c>
      <c r="U58" s="211">
        <f>'[4]lbs-bAL.OUTST'!BG49</f>
        <v>22960</v>
      </c>
      <c r="V58" s="211">
        <f>'[4]lbs-bAL.OUTST'!BH49</f>
        <v>45595</v>
      </c>
    </row>
    <row r="59" spans="1:22" ht="36.950000000000003" customHeight="1">
      <c r="A59" s="219">
        <v>16</v>
      </c>
      <c r="B59" s="216" t="s">
        <v>189</v>
      </c>
      <c r="C59" s="213">
        <f>'[4]lbs-bAL.OUTST'!I50</f>
        <v>112445</v>
      </c>
      <c r="D59" s="213">
        <f>'[4]lbs-bAL.OUTST'!J50</f>
        <v>219892</v>
      </c>
      <c r="E59" s="213">
        <f>'[4]lbs-bAL.OUTST'!U50</f>
        <v>12813</v>
      </c>
      <c r="F59" s="213">
        <f>'[4]lbs-bAL.OUTST'!V50</f>
        <v>170324</v>
      </c>
      <c r="G59" s="213">
        <f>'[4]lbs-bAL.OUTST'!W50</f>
        <v>7</v>
      </c>
      <c r="H59" s="213">
        <f>'[4]lbs-bAL.OUTST'!X50</f>
        <v>2635</v>
      </c>
      <c r="I59" s="213">
        <f>'[4]lbs-bAL.OUTST'!Y50</f>
        <v>31</v>
      </c>
      <c r="J59" s="213">
        <f>'[4]lbs-bAL.OUTST'!Z50</f>
        <v>91</v>
      </c>
      <c r="K59" s="213">
        <f>'[4]lbs-bAL.OUTST'!AA50</f>
        <v>7775</v>
      </c>
      <c r="L59" s="213">
        <f>'[4]lbs-bAL.OUTST'!AB50</f>
        <v>75671</v>
      </c>
      <c r="M59" s="213">
        <f>'[4]lbs-bAL.OUTST'!AC50</f>
        <v>0</v>
      </c>
      <c r="N59" s="213">
        <f>'[4]lbs-bAL.OUTST'!AD50</f>
        <v>0</v>
      </c>
      <c r="O59" s="213">
        <f>'[4]lbs-bAL.OUTST'!AE50</f>
        <v>0</v>
      </c>
      <c r="P59" s="213">
        <f>'[4]lbs-bAL.OUTST'!AF50</f>
        <v>0</v>
      </c>
      <c r="Q59" s="213">
        <f>'[4]lbs-bAL.OUTST'!AG50</f>
        <v>3269</v>
      </c>
      <c r="R59" s="213">
        <f>'[4]lbs-bAL.OUTST'!AH50</f>
        <v>5888</v>
      </c>
      <c r="S59" s="213">
        <f>'[4]lbs-bAL.OUTST'!AI50</f>
        <v>136340</v>
      </c>
      <c r="T59" s="213">
        <f>'[4]lbs-bAL.OUTST'!AJ50</f>
        <v>474501</v>
      </c>
      <c r="U59" s="211">
        <f>'[4]lbs-bAL.OUTST'!BG50</f>
        <v>71512</v>
      </c>
      <c r="V59" s="211">
        <f>'[4]lbs-bAL.OUTST'!BH50</f>
        <v>123248</v>
      </c>
    </row>
    <row r="60" spans="1:22" ht="36.950000000000003" customHeight="1">
      <c r="A60" s="219">
        <v>17</v>
      </c>
      <c r="B60" s="216" t="s">
        <v>169</v>
      </c>
      <c r="C60" s="213">
        <f>'[4]lbs-bAL.OUTST'!I51</f>
        <v>49071</v>
      </c>
      <c r="D60" s="213">
        <f>'[4]lbs-bAL.OUTST'!J51</f>
        <v>133287</v>
      </c>
      <c r="E60" s="213">
        <f>'[4]lbs-bAL.OUTST'!U51</f>
        <v>4339</v>
      </c>
      <c r="F60" s="213">
        <f>'[4]lbs-bAL.OUTST'!V51</f>
        <v>156086</v>
      </c>
      <c r="G60" s="213">
        <f>'[4]lbs-bAL.OUTST'!W51</f>
        <v>0</v>
      </c>
      <c r="H60" s="213">
        <f>'[4]lbs-bAL.OUTST'!X51</f>
        <v>0</v>
      </c>
      <c r="I60" s="213">
        <f>'[4]lbs-bAL.OUTST'!Y51</f>
        <v>0</v>
      </c>
      <c r="J60" s="213">
        <f>'[4]lbs-bAL.OUTST'!Z51</f>
        <v>0</v>
      </c>
      <c r="K60" s="213">
        <f>'[4]lbs-bAL.OUTST'!AA51</f>
        <v>124</v>
      </c>
      <c r="L60" s="213">
        <f>'[4]lbs-bAL.OUTST'!AB51</f>
        <v>1301</v>
      </c>
      <c r="M60" s="213">
        <f>'[4]lbs-bAL.OUTST'!AC51</f>
        <v>0</v>
      </c>
      <c r="N60" s="213">
        <f>'[4]lbs-bAL.OUTST'!AD51</f>
        <v>0</v>
      </c>
      <c r="O60" s="213">
        <f>'[4]lbs-bAL.OUTST'!AE51</f>
        <v>0</v>
      </c>
      <c r="P60" s="213">
        <f>'[4]lbs-bAL.OUTST'!AF51</f>
        <v>0</v>
      </c>
      <c r="Q60" s="213">
        <f>'[4]lbs-bAL.OUTST'!AG51</f>
        <v>487</v>
      </c>
      <c r="R60" s="213">
        <f>'[4]lbs-bAL.OUTST'!AH51</f>
        <v>10207</v>
      </c>
      <c r="S60" s="213">
        <f>'[4]lbs-bAL.OUTST'!AI51</f>
        <v>54021</v>
      </c>
      <c r="T60" s="213">
        <f>'[4]lbs-bAL.OUTST'!AJ51</f>
        <v>300881</v>
      </c>
      <c r="U60" s="211">
        <f>'[4]lbs-bAL.OUTST'!BG51</f>
        <v>20319</v>
      </c>
      <c r="V60" s="211">
        <f>'[4]lbs-bAL.OUTST'!BH51</f>
        <v>157165</v>
      </c>
    </row>
    <row r="61" spans="1:22" ht="36.950000000000003" customHeight="1">
      <c r="A61" s="212"/>
      <c r="B61" s="210" t="s">
        <v>284</v>
      </c>
      <c r="C61" s="213">
        <f>SUM(C44:C60)</f>
        <v>661926</v>
      </c>
      <c r="D61" s="213">
        <f>SUM(D44:D60)</f>
        <v>1490509</v>
      </c>
      <c r="E61" s="213">
        <f t="shared" ref="E61:V61" si="2">SUM(E44:E60)</f>
        <v>362906</v>
      </c>
      <c r="F61" s="213">
        <f t="shared" si="2"/>
        <v>1848803</v>
      </c>
      <c r="G61" s="213">
        <f t="shared" si="2"/>
        <v>38</v>
      </c>
      <c r="H61" s="213">
        <f t="shared" si="2"/>
        <v>23291</v>
      </c>
      <c r="I61" s="213">
        <f t="shared" si="2"/>
        <v>8856</v>
      </c>
      <c r="J61" s="213">
        <f t="shared" si="2"/>
        <v>21476</v>
      </c>
      <c r="K61" s="213">
        <f t="shared" si="2"/>
        <v>61196</v>
      </c>
      <c r="L61" s="213">
        <f t="shared" si="2"/>
        <v>428275</v>
      </c>
      <c r="M61" s="213">
        <f t="shared" si="2"/>
        <v>97</v>
      </c>
      <c r="N61" s="213">
        <f t="shared" si="2"/>
        <v>1313</v>
      </c>
      <c r="O61" s="213">
        <f t="shared" si="2"/>
        <v>248</v>
      </c>
      <c r="P61" s="213">
        <f t="shared" si="2"/>
        <v>6894</v>
      </c>
      <c r="Q61" s="213">
        <f t="shared" si="2"/>
        <v>55871</v>
      </c>
      <c r="R61" s="213">
        <f t="shared" si="2"/>
        <v>116797</v>
      </c>
      <c r="S61" s="213">
        <f t="shared" si="2"/>
        <v>1151138</v>
      </c>
      <c r="T61" s="213">
        <f t="shared" si="2"/>
        <v>3937358</v>
      </c>
      <c r="U61" s="213">
        <f t="shared" si="2"/>
        <v>724503</v>
      </c>
      <c r="V61" s="213">
        <f t="shared" si="2"/>
        <v>890959</v>
      </c>
    </row>
    <row r="62" spans="1:22" ht="36.950000000000003" customHeight="1">
      <c r="A62" s="212" t="s">
        <v>49</v>
      </c>
      <c r="B62" s="210" t="s">
        <v>50</v>
      </c>
      <c r="C62" s="220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1"/>
      <c r="V62" s="211"/>
    </row>
    <row r="63" spans="1:22" ht="36.950000000000003" customHeight="1">
      <c r="A63" s="212">
        <v>1</v>
      </c>
      <c r="B63" s="210" t="s">
        <v>285</v>
      </c>
      <c r="C63" s="221">
        <f>'[4]lbs-bAL.OUTST'!I54</f>
        <v>335670</v>
      </c>
      <c r="D63" s="221">
        <f>'[4]lbs-bAL.OUTST'!J54</f>
        <v>335866</v>
      </c>
      <c r="E63" s="221">
        <f>'[4]lbs-bAL.OUTST'!U54</f>
        <v>69119</v>
      </c>
      <c r="F63" s="221">
        <f>'[4]lbs-bAL.OUTST'!V54</f>
        <v>64821</v>
      </c>
      <c r="G63" s="221">
        <f>'[4]lbs-bAL.OUTST'!W54</f>
        <v>0</v>
      </c>
      <c r="H63" s="221">
        <f>'[4]lbs-bAL.OUTST'!X54</f>
        <v>0</v>
      </c>
      <c r="I63" s="221">
        <f>'[4]lbs-bAL.OUTST'!Y54</f>
        <v>3750</v>
      </c>
      <c r="J63" s="221">
        <f>'[4]lbs-bAL.OUTST'!Z54</f>
        <v>6232</v>
      </c>
      <c r="K63" s="221">
        <f>'[4]lbs-bAL.OUTST'!AA54</f>
        <v>9921</v>
      </c>
      <c r="L63" s="221">
        <f>'[4]lbs-bAL.OUTST'!AB54</f>
        <v>64138</v>
      </c>
      <c r="M63" s="221">
        <f>'[4]lbs-bAL.OUTST'!AC54</f>
        <v>0</v>
      </c>
      <c r="N63" s="221">
        <f>'[4]lbs-bAL.OUTST'!AD54</f>
        <v>0</v>
      </c>
      <c r="O63" s="221">
        <f>'[4]lbs-bAL.OUTST'!AE54</f>
        <v>1750</v>
      </c>
      <c r="P63" s="221">
        <f>'[4]lbs-bAL.OUTST'!AF54</f>
        <v>367</v>
      </c>
      <c r="Q63" s="221">
        <f>'[4]lbs-bAL.OUTST'!AG54</f>
        <v>5016</v>
      </c>
      <c r="R63" s="221">
        <f>'[4]lbs-bAL.OUTST'!AH54</f>
        <v>5563</v>
      </c>
      <c r="S63" s="213">
        <f>'[4]lbs-bAL.OUTST'!AI54</f>
        <v>425226</v>
      </c>
      <c r="T63" s="213">
        <f>'[4]lbs-bAL.OUTST'!AJ54</f>
        <v>476987</v>
      </c>
      <c r="U63" s="211">
        <f>'[4]lbs-bAL.OUTST'!BG54</f>
        <v>181369</v>
      </c>
      <c r="V63" s="211">
        <f>'[4]lbs-bAL.OUTST'!BH54</f>
        <v>126432</v>
      </c>
    </row>
    <row r="64" spans="1:22" ht="36.950000000000003" customHeight="1">
      <c r="A64" s="219">
        <v>2</v>
      </c>
      <c r="B64" s="222" t="s">
        <v>112</v>
      </c>
      <c r="C64" s="221">
        <f>'[4]lbs-bAL.OUTST'!I55</f>
        <v>402636</v>
      </c>
      <c r="D64" s="221">
        <f>'[4]lbs-bAL.OUTST'!J55</f>
        <v>488422</v>
      </c>
      <c r="E64" s="221">
        <f>'[4]lbs-bAL.OUTST'!U55</f>
        <v>73686</v>
      </c>
      <c r="F64" s="221">
        <f>'[4]lbs-bAL.OUTST'!V55</f>
        <v>105366</v>
      </c>
      <c r="G64" s="221">
        <f>'[4]lbs-bAL.OUTST'!W55</f>
        <v>0</v>
      </c>
      <c r="H64" s="221">
        <f>'[4]lbs-bAL.OUTST'!X55</f>
        <v>0</v>
      </c>
      <c r="I64" s="221">
        <f>'[4]lbs-bAL.OUTST'!Y55</f>
        <v>9884</v>
      </c>
      <c r="J64" s="221">
        <f>'[4]lbs-bAL.OUTST'!Z55</f>
        <v>18852</v>
      </c>
      <c r="K64" s="221">
        <f>'[4]lbs-bAL.OUTST'!AA55</f>
        <v>11711</v>
      </c>
      <c r="L64" s="221">
        <f>'[4]lbs-bAL.OUTST'!AB55</f>
        <v>47512</v>
      </c>
      <c r="M64" s="221">
        <f>'[4]lbs-bAL.OUTST'!AC55</f>
        <v>0</v>
      </c>
      <c r="N64" s="221">
        <f>'[4]lbs-bAL.OUTST'!AD55</f>
        <v>0</v>
      </c>
      <c r="O64" s="221">
        <f>'[4]lbs-bAL.OUTST'!AE55</f>
        <v>15026</v>
      </c>
      <c r="P64" s="221">
        <f>'[4]lbs-bAL.OUTST'!AF55</f>
        <v>2991</v>
      </c>
      <c r="Q64" s="221">
        <f>'[4]lbs-bAL.OUTST'!AG55</f>
        <v>78549</v>
      </c>
      <c r="R64" s="221">
        <f>'[4]lbs-bAL.OUTST'!AH55</f>
        <v>60555</v>
      </c>
      <c r="S64" s="213">
        <f>'[4]lbs-bAL.OUTST'!AI55</f>
        <v>591492</v>
      </c>
      <c r="T64" s="213">
        <f>'[4]lbs-bAL.OUTST'!AJ55</f>
        <v>723698</v>
      </c>
      <c r="U64" s="211">
        <f>'[4]lbs-bAL.OUTST'!BG55</f>
        <v>319816</v>
      </c>
      <c r="V64" s="211">
        <f>'[4]lbs-bAL.OUTST'!BH55</f>
        <v>329427</v>
      </c>
    </row>
    <row r="65" spans="1:22" ht="36.950000000000003" customHeight="1">
      <c r="A65" s="219">
        <v>3</v>
      </c>
      <c r="B65" s="222" t="s">
        <v>53</v>
      </c>
      <c r="C65" s="221">
        <f>'[4]lbs-bAL.OUTST'!I56</f>
        <v>827652</v>
      </c>
      <c r="D65" s="221">
        <f>'[4]lbs-bAL.OUTST'!J56</f>
        <v>859036</v>
      </c>
      <c r="E65" s="221">
        <f>'[4]lbs-bAL.OUTST'!U56</f>
        <v>120597</v>
      </c>
      <c r="F65" s="221">
        <f>'[4]lbs-bAL.OUTST'!V56</f>
        <v>93512</v>
      </c>
      <c r="G65" s="221">
        <f>'[4]lbs-bAL.OUTST'!W56</f>
        <v>0</v>
      </c>
      <c r="H65" s="221">
        <f>'[4]lbs-bAL.OUTST'!X56</f>
        <v>0</v>
      </c>
      <c r="I65" s="221">
        <f>'[4]lbs-bAL.OUTST'!Y56</f>
        <v>11513</v>
      </c>
      <c r="J65" s="221">
        <f>'[4]lbs-bAL.OUTST'!Z56</f>
        <v>22698</v>
      </c>
      <c r="K65" s="221">
        <f>'[4]lbs-bAL.OUTST'!AA56</f>
        <v>8310</v>
      </c>
      <c r="L65" s="221">
        <f>'[4]lbs-bAL.OUTST'!AB56</f>
        <v>45518</v>
      </c>
      <c r="M65" s="221">
        <f>'[4]lbs-bAL.OUTST'!AC56</f>
        <v>88</v>
      </c>
      <c r="N65" s="221">
        <f>'[4]lbs-bAL.OUTST'!AD56</f>
        <v>16</v>
      </c>
      <c r="O65" s="221">
        <f>'[4]lbs-bAL.OUTST'!AE56</f>
        <v>5234</v>
      </c>
      <c r="P65" s="221">
        <f>'[4]lbs-bAL.OUTST'!AF56</f>
        <v>871</v>
      </c>
      <c r="Q65" s="221">
        <f>'[4]lbs-bAL.OUTST'!AG56</f>
        <v>10950</v>
      </c>
      <c r="R65" s="221">
        <f>'[4]lbs-bAL.OUTST'!AH56</f>
        <v>11694</v>
      </c>
      <c r="S65" s="213">
        <f>'[4]lbs-bAL.OUTST'!AI56</f>
        <v>984344</v>
      </c>
      <c r="T65" s="213">
        <f>'[4]lbs-bAL.OUTST'!AJ56</f>
        <v>1033345</v>
      </c>
      <c r="U65" s="211">
        <f>'[4]lbs-bAL.OUTST'!BG56</f>
        <v>854350</v>
      </c>
      <c r="V65" s="211">
        <f>'[4]lbs-bAL.OUTST'!BH56</f>
        <v>646796</v>
      </c>
    </row>
    <row r="66" spans="1:22" ht="36.950000000000003" customHeight="1">
      <c r="A66" s="212"/>
      <c r="B66" s="210" t="s">
        <v>54</v>
      </c>
      <c r="C66" s="221">
        <f>SUM(C63:C65)</f>
        <v>1565958</v>
      </c>
      <c r="D66" s="221">
        <f>SUM(D63:D65)</f>
        <v>1683324</v>
      </c>
      <c r="E66" s="221">
        <f t="shared" ref="E66:V66" si="3">SUM(E63:E65)</f>
        <v>263402</v>
      </c>
      <c r="F66" s="221">
        <f t="shared" si="3"/>
        <v>263699</v>
      </c>
      <c r="G66" s="221">
        <f t="shared" si="3"/>
        <v>0</v>
      </c>
      <c r="H66" s="221">
        <f t="shared" si="3"/>
        <v>0</v>
      </c>
      <c r="I66" s="221">
        <f t="shared" si="3"/>
        <v>25147</v>
      </c>
      <c r="J66" s="221">
        <f t="shared" si="3"/>
        <v>47782</v>
      </c>
      <c r="K66" s="221">
        <f t="shared" si="3"/>
        <v>29942</v>
      </c>
      <c r="L66" s="221">
        <f t="shared" si="3"/>
        <v>157168</v>
      </c>
      <c r="M66" s="221">
        <f t="shared" si="3"/>
        <v>88</v>
      </c>
      <c r="N66" s="221">
        <f t="shared" si="3"/>
        <v>16</v>
      </c>
      <c r="O66" s="221">
        <f t="shared" si="3"/>
        <v>22010</v>
      </c>
      <c r="P66" s="221">
        <f t="shared" si="3"/>
        <v>4229</v>
      </c>
      <c r="Q66" s="221">
        <f t="shared" si="3"/>
        <v>94515</v>
      </c>
      <c r="R66" s="221">
        <f t="shared" si="3"/>
        <v>77812</v>
      </c>
      <c r="S66" s="221">
        <f t="shared" si="3"/>
        <v>2001062</v>
      </c>
      <c r="T66" s="221">
        <f t="shared" si="3"/>
        <v>2234030</v>
      </c>
      <c r="U66" s="221">
        <f t="shared" si="3"/>
        <v>1355535</v>
      </c>
      <c r="V66" s="221">
        <f t="shared" si="3"/>
        <v>1102655</v>
      </c>
    </row>
    <row r="67" spans="1:22" ht="36.950000000000003" customHeight="1">
      <c r="A67" s="210" t="s">
        <v>287</v>
      </c>
      <c r="B67" s="223"/>
      <c r="C67" s="221">
        <f>SUM(C14,C36,C61)</f>
        <v>4204745</v>
      </c>
      <c r="D67" s="221">
        <f>SUM(D14,D36,D61)</f>
        <v>8055483</v>
      </c>
      <c r="E67" s="221">
        <f t="shared" ref="E67:V67" si="4">SUM(E14,E36,E61)</f>
        <v>1127438</v>
      </c>
      <c r="F67" s="221">
        <f t="shared" si="4"/>
        <v>7297431</v>
      </c>
      <c r="G67" s="221">
        <f t="shared" si="4"/>
        <v>1710</v>
      </c>
      <c r="H67" s="221">
        <f t="shared" si="4"/>
        <v>252343</v>
      </c>
      <c r="I67" s="221">
        <f t="shared" si="4"/>
        <v>209136</v>
      </c>
      <c r="J67" s="221">
        <f t="shared" si="4"/>
        <v>530750</v>
      </c>
      <c r="K67" s="221">
        <f t="shared" si="4"/>
        <v>420565</v>
      </c>
      <c r="L67" s="221">
        <f t="shared" si="4"/>
        <v>4446616</v>
      </c>
      <c r="M67" s="221">
        <f t="shared" si="4"/>
        <v>3170</v>
      </c>
      <c r="N67" s="221">
        <f t="shared" si="4"/>
        <v>26992</v>
      </c>
      <c r="O67" s="221">
        <f t="shared" si="4"/>
        <v>7324</v>
      </c>
      <c r="P67" s="221">
        <f t="shared" si="4"/>
        <v>29226</v>
      </c>
      <c r="Q67" s="221">
        <f t="shared" si="4"/>
        <v>161794</v>
      </c>
      <c r="R67" s="221">
        <f t="shared" si="4"/>
        <v>828760</v>
      </c>
      <c r="S67" s="221">
        <f t="shared" si="4"/>
        <v>6135882</v>
      </c>
      <c r="T67" s="221">
        <f t="shared" si="4"/>
        <v>21467601</v>
      </c>
      <c r="U67" s="221">
        <f t="shared" si="4"/>
        <v>3216311</v>
      </c>
      <c r="V67" s="221">
        <f t="shared" si="4"/>
        <v>5010411</v>
      </c>
    </row>
    <row r="68" spans="1:22" ht="36.950000000000003" customHeight="1">
      <c r="A68" s="210" t="s">
        <v>351</v>
      </c>
      <c r="B68" s="210"/>
      <c r="C68" s="221">
        <f>SUM(C66,C67)</f>
        <v>5770703</v>
      </c>
      <c r="D68" s="221">
        <f t="shared" ref="D68:V68" si="5">SUM(D66,D67)</f>
        <v>9738807</v>
      </c>
      <c r="E68" s="221">
        <f t="shared" si="5"/>
        <v>1390840</v>
      </c>
      <c r="F68" s="221">
        <f t="shared" si="5"/>
        <v>7561130</v>
      </c>
      <c r="G68" s="221">
        <f t="shared" si="5"/>
        <v>1710</v>
      </c>
      <c r="H68" s="221">
        <f t="shared" si="5"/>
        <v>252343</v>
      </c>
      <c r="I68" s="221">
        <f t="shared" si="5"/>
        <v>234283</v>
      </c>
      <c r="J68" s="221">
        <f t="shared" si="5"/>
        <v>578532</v>
      </c>
      <c r="K68" s="221">
        <f t="shared" si="5"/>
        <v>450507</v>
      </c>
      <c r="L68" s="221">
        <f t="shared" si="5"/>
        <v>4603784</v>
      </c>
      <c r="M68" s="221">
        <f t="shared" si="5"/>
        <v>3258</v>
      </c>
      <c r="N68" s="221">
        <f t="shared" si="5"/>
        <v>27008</v>
      </c>
      <c r="O68" s="221">
        <f t="shared" si="5"/>
        <v>29334</v>
      </c>
      <c r="P68" s="221">
        <f t="shared" si="5"/>
        <v>33455</v>
      </c>
      <c r="Q68" s="221">
        <f t="shared" si="5"/>
        <v>256309</v>
      </c>
      <c r="R68" s="221">
        <f t="shared" si="5"/>
        <v>906572</v>
      </c>
      <c r="S68" s="221">
        <f t="shared" si="5"/>
        <v>8136944</v>
      </c>
      <c r="T68" s="221">
        <f t="shared" si="5"/>
        <v>23701631</v>
      </c>
      <c r="U68" s="221">
        <f t="shared" si="5"/>
        <v>4571846</v>
      </c>
      <c r="V68" s="221">
        <f t="shared" si="5"/>
        <v>6113066</v>
      </c>
    </row>
    <row r="69" spans="1:22" ht="36.950000000000003" customHeight="1">
      <c r="A69" s="212" t="s">
        <v>56</v>
      </c>
      <c r="B69" s="210" t="s">
        <v>115</v>
      </c>
      <c r="C69" s="220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3"/>
      <c r="Q69" s="213"/>
      <c r="R69" s="213"/>
      <c r="S69" s="213"/>
      <c r="T69" s="213"/>
      <c r="U69" s="211"/>
      <c r="V69" s="211"/>
    </row>
    <row r="70" spans="1:22" ht="36.950000000000003" customHeight="1">
      <c r="A70" s="219">
        <v>1</v>
      </c>
      <c r="B70" s="222" t="s">
        <v>58</v>
      </c>
      <c r="C70" s="221">
        <f>'[4]lbs-bAL.OUTST'!I59</f>
        <v>305948</v>
      </c>
      <c r="D70" s="221">
        <f>'[4]lbs-bAL.OUTST'!J59</f>
        <v>165339</v>
      </c>
      <c r="E70" s="221">
        <f>'[4]lbs-bAL.OUTST'!U59</f>
        <v>0</v>
      </c>
      <c r="F70" s="221">
        <f>'[4]lbs-bAL.OUTST'!V59</f>
        <v>0</v>
      </c>
      <c r="G70" s="221">
        <f>'[4]lbs-bAL.OUTST'!W59</f>
        <v>0</v>
      </c>
      <c r="H70" s="221">
        <f>'[4]lbs-bAL.OUTST'!X59</f>
        <v>0</v>
      </c>
      <c r="I70" s="221">
        <f>'[4]lbs-bAL.OUTST'!Y59</f>
        <v>0</v>
      </c>
      <c r="J70" s="221">
        <f>'[4]lbs-bAL.OUTST'!Z59</f>
        <v>0</v>
      </c>
      <c r="K70" s="221">
        <f>'[4]lbs-bAL.OUTST'!AA59</f>
        <v>0</v>
      </c>
      <c r="L70" s="221">
        <f>'[4]lbs-bAL.OUTST'!AB59</f>
        <v>0</v>
      </c>
      <c r="M70" s="221">
        <f>'[4]lbs-bAL.OUTST'!AC59</f>
        <v>0</v>
      </c>
      <c r="N70" s="221">
        <f>'[4]lbs-bAL.OUTST'!AD59</f>
        <v>0</v>
      </c>
      <c r="O70" s="221">
        <f>'[4]lbs-bAL.OUTST'!AE59</f>
        <v>0</v>
      </c>
      <c r="P70" s="221">
        <f>'[4]lbs-bAL.OUTST'!AF59</f>
        <v>0</v>
      </c>
      <c r="Q70" s="221">
        <f>'[4]lbs-bAL.OUTST'!AG59</f>
        <v>0</v>
      </c>
      <c r="R70" s="221">
        <f>'[4]lbs-bAL.OUTST'!AH59</f>
        <v>0</v>
      </c>
      <c r="S70" s="213">
        <f>'[4]lbs-bAL.OUTST'!AI59</f>
        <v>305948</v>
      </c>
      <c r="T70" s="213">
        <f>'[4]lbs-bAL.OUTST'!AJ59</f>
        <v>165339</v>
      </c>
      <c r="U70" s="211">
        <f>'[4]lbs-bAL.OUTST'!BG59</f>
        <v>12307</v>
      </c>
      <c r="V70" s="211">
        <f>'[4]lbs-bAL.OUTST'!BH59</f>
        <v>13119</v>
      </c>
    </row>
    <row r="71" spans="1:22" ht="36.950000000000003" customHeight="1">
      <c r="A71" s="219">
        <v>2</v>
      </c>
      <c r="B71" s="222" t="s">
        <v>101</v>
      </c>
      <c r="C71" s="221">
        <f>'[4]lbs-bAL.OUTST'!I60</f>
        <v>2413053</v>
      </c>
      <c r="D71" s="221">
        <f>'[4]lbs-bAL.OUTST'!J60</f>
        <v>1189295</v>
      </c>
      <c r="E71" s="221">
        <f>'[4]lbs-bAL.OUTST'!U60</f>
        <v>20576</v>
      </c>
      <c r="F71" s="221">
        <f>'[4]lbs-bAL.OUTST'!V60</f>
        <v>16612</v>
      </c>
      <c r="G71" s="221">
        <f>'[4]lbs-bAL.OUTST'!W60</f>
        <v>0</v>
      </c>
      <c r="H71" s="221">
        <f>'[4]lbs-bAL.OUTST'!X60</f>
        <v>0</v>
      </c>
      <c r="I71" s="221">
        <f>'[4]lbs-bAL.OUTST'!Y60</f>
        <v>0</v>
      </c>
      <c r="J71" s="221">
        <f>'[4]lbs-bAL.OUTST'!Z60</f>
        <v>0</v>
      </c>
      <c r="K71" s="221">
        <f>'[4]lbs-bAL.OUTST'!AA60</f>
        <v>0</v>
      </c>
      <c r="L71" s="221">
        <f>'[4]lbs-bAL.OUTST'!AB60</f>
        <v>0</v>
      </c>
      <c r="M71" s="221">
        <f>'[4]lbs-bAL.OUTST'!AC60</f>
        <v>0</v>
      </c>
      <c r="N71" s="221">
        <f>'[4]lbs-bAL.OUTST'!AD60</f>
        <v>0</v>
      </c>
      <c r="O71" s="221">
        <f>'[4]lbs-bAL.OUTST'!AE60</f>
        <v>0</v>
      </c>
      <c r="P71" s="221">
        <f>'[4]lbs-bAL.OUTST'!AF60</f>
        <v>0</v>
      </c>
      <c r="Q71" s="221">
        <f>'[4]lbs-bAL.OUTST'!AG60</f>
        <v>0</v>
      </c>
      <c r="R71" s="221">
        <f>'[4]lbs-bAL.OUTST'!AH60</f>
        <v>0</v>
      </c>
      <c r="S71" s="213">
        <f>'[4]lbs-bAL.OUTST'!AI60</f>
        <v>2433629</v>
      </c>
      <c r="T71" s="213">
        <f>'[4]lbs-bAL.OUTST'!AJ60</f>
        <v>1205907</v>
      </c>
      <c r="U71" s="211">
        <f>'[4]lbs-bAL.OUTST'!BG60</f>
        <v>2024535</v>
      </c>
      <c r="V71" s="211">
        <f>'[4]lbs-bAL.OUTST'!BH60</f>
        <v>904510</v>
      </c>
    </row>
    <row r="72" spans="1:22" ht="36.950000000000003" customHeight="1">
      <c r="A72" s="219">
        <v>3</v>
      </c>
      <c r="B72" s="222" t="s">
        <v>301</v>
      </c>
      <c r="C72" s="221">
        <f>'[4]lbs-bAL.OUTST'!I61</f>
        <v>0</v>
      </c>
      <c r="D72" s="221">
        <f>'[4]lbs-bAL.OUTST'!J61</f>
        <v>0</v>
      </c>
      <c r="E72" s="221">
        <f>'[4]lbs-bAL.OUTST'!U61</f>
        <v>0</v>
      </c>
      <c r="F72" s="221">
        <f>'[4]lbs-bAL.OUTST'!V61</f>
        <v>0</v>
      </c>
      <c r="G72" s="221">
        <f>'[4]lbs-bAL.OUTST'!W61</f>
        <v>0</v>
      </c>
      <c r="H72" s="221">
        <f>'[4]lbs-bAL.OUTST'!X61</f>
        <v>0</v>
      </c>
      <c r="I72" s="221">
        <f>'[4]lbs-bAL.OUTST'!Y61</f>
        <v>0</v>
      </c>
      <c r="J72" s="221">
        <f>'[4]lbs-bAL.OUTST'!Z61</f>
        <v>0</v>
      </c>
      <c r="K72" s="221">
        <f>'[4]lbs-bAL.OUTST'!AA61</f>
        <v>0</v>
      </c>
      <c r="L72" s="221">
        <f>'[4]lbs-bAL.OUTST'!AB61</f>
        <v>0</v>
      </c>
      <c r="M72" s="221">
        <f>'[4]lbs-bAL.OUTST'!AC61</f>
        <v>0</v>
      </c>
      <c r="N72" s="221">
        <f>'[4]lbs-bAL.OUTST'!AD61</f>
        <v>0</v>
      </c>
      <c r="O72" s="221">
        <f>'[4]lbs-bAL.OUTST'!AE61</f>
        <v>0</v>
      </c>
      <c r="P72" s="221">
        <f>'[4]lbs-bAL.OUTST'!AF61</f>
        <v>0</v>
      </c>
      <c r="Q72" s="221">
        <f>'[4]lbs-bAL.OUTST'!AG61</f>
        <v>0</v>
      </c>
      <c r="R72" s="221">
        <f>'[4]lbs-bAL.OUTST'!AH61</f>
        <v>0</v>
      </c>
      <c r="S72" s="213">
        <f>'[4]lbs-bAL.OUTST'!AI61</f>
        <v>0</v>
      </c>
      <c r="T72" s="213">
        <f>'[4]lbs-bAL.OUTST'!AJ61</f>
        <v>0</v>
      </c>
      <c r="U72" s="211">
        <f>'[4]lbs-bAL.OUTST'!BG61</f>
        <v>0</v>
      </c>
      <c r="V72" s="211">
        <f>'[4]lbs-bAL.OUTST'!BH61</f>
        <v>0</v>
      </c>
    </row>
    <row r="73" spans="1:22" ht="36.950000000000003" customHeight="1">
      <c r="A73" s="212"/>
      <c r="B73" s="210" t="s">
        <v>60</v>
      </c>
      <c r="C73" s="221">
        <f>SUM(C70:C72)</f>
        <v>2719001</v>
      </c>
      <c r="D73" s="221">
        <f t="shared" ref="D73:V73" si="6">SUM(D70:D72)</f>
        <v>1354634</v>
      </c>
      <c r="E73" s="221">
        <f t="shared" si="6"/>
        <v>20576</v>
      </c>
      <c r="F73" s="221">
        <f t="shared" si="6"/>
        <v>16612</v>
      </c>
      <c r="G73" s="221">
        <f t="shared" si="6"/>
        <v>0</v>
      </c>
      <c r="H73" s="221">
        <f t="shared" si="6"/>
        <v>0</v>
      </c>
      <c r="I73" s="221">
        <f t="shared" si="6"/>
        <v>0</v>
      </c>
      <c r="J73" s="221">
        <f t="shared" si="6"/>
        <v>0</v>
      </c>
      <c r="K73" s="221">
        <f t="shared" si="6"/>
        <v>0</v>
      </c>
      <c r="L73" s="221">
        <f t="shared" si="6"/>
        <v>0</v>
      </c>
      <c r="M73" s="221">
        <f t="shared" si="6"/>
        <v>0</v>
      </c>
      <c r="N73" s="221">
        <f t="shared" si="6"/>
        <v>0</v>
      </c>
      <c r="O73" s="221">
        <f t="shared" si="6"/>
        <v>0</v>
      </c>
      <c r="P73" s="221">
        <f t="shared" si="6"/>
        <v>0</v>
      </c>
      <c r="Q73" s="221">
        <f t="shared" si="6"/>
        <v>0</v>
      </c>
      <c r="R73" s="221">
        <f t="shared" si="6"/>
        <v>0</v>
      </c>
      <c r="S73" s="221">
        <f t="shared" si="6"/>
        <v>2739577</v>
      </c>
      <c r="T73" s="221">
        <f t="shared" si="6"/>
        <v>1371246</v>
      </c>
      <c r="U73" s="221">
        <f t="shared" si="6"/>
        <v>2036842</v>
      </c>
      <c r="V73" s="221">
        <f t="shared" si="6"/>
        <v>917629</v>
      </c>
    </row>
    <row r="74" spans="1:22" ht="36.950000000000003" customHeight="1">
      <c r="A74" s="224" t="s">
        <v>102</v>
      </c>
      <c r="B74" s="222" t="s">
        <v>103</v>
      </c>
      <c r="C74" s="220">
        <f>'[4]lbs-bAL.OUTST'!I63</f>
        <v>0</v>
      </c>
      <c r="D74" s="220">
        <f>'[4]lbs-bAL.OUTST'!J63</f>
        <v>0</v>
      </c>
      <c r="E74" s="220">
        <f>'[4]lbs-bAL.OUTST'!U63</f>
        <v>5055</v>
      </c>
      <c r="F74" s="220">
        <f>'[4]lbs-bAL.OUTST'!V63</f>
        <v>140384</v>
      </c>
      <c r="G74" s="220">
        <f>'[4]lbs-bAL.OUTST'!W63</f>
        <v>0</v>
      </c>
      <c r="H74" s="220">
        <f>'[4]lbs-bAL.OUTST'!X63</f>
        <v>0</v>
      </c>
      <c r="I74" s="220">
        <f>'[4]lbs-bAL.OUTST'!Y63</f>
        <v>0</v>
      </c>
      <c r="J74" s="220">
        <f>'[4]lbs-bAL.OUTST'!Z63</f>
        <v>0</v>
      </c>
      <c r="K74" s="220">
        <f>'[4]lbs-bAL.OUTST'!AA63</f>
        <v>0</v>
      </c>
      <c r="L74" s="220">
        <f>'[4]lbs-bAL.OUTST'!AB63</f>
        <v>0</v>
      </c>
      <c r="M74" s="220">
        <f>'[4]lbs-bAL.OUTST'!AC63</f>
        <v>0</v>
      </c>
      <c r="N74" s="220">
        <f>'[4]lbs-bAL.OUTST'!AD63</f>
        <v>0</v>
      </c>
      <c r="O74" s="220">
        <f>'[4]lbs-bAL.OUTST'!AE63</f>
        <v>0</v>
      </c>
      <c r="P74" s="220">
        <f>'[4]lbs-bAL.OUTST'!AF63</f>
        <v>0</v>
      </c>
      <c r="Q74" s="220">
        <f>'[4]lbs-bAL.OUTST'!AG63</f>
        <v>0</v>
      </c>
      <c r="R74" s="220">
        <f>'[4]lbs-bAL.OUTST'!AH63</f>
        <v>0</v>
      </c>
      <c r="S74" s="220">
        <f>'[4]lbs-bAL.OUTST'!AI63</f>
        <v>5055</v>
      </c>
      <c r="T74" s="220">
        <f>'[4]lbs-bAL.OUTST'!AJ63</f>
        <v>140384</v>
      </c>
      <c r="U74" s="220">
        <f>'[4]lbs-bAL.OUTST'!BG63</f>
        <v>0</v>
      </c>
      <c r="V74" s="220">
        <f>'[4]lbs-bAL.OUTST'!BH63</f>
        <v>0</v>
      </c>
    </row>
    <row r="75" spans="1:22" ht="36.950000000000003" customHeight="1">
      <c r="A75" s="224"/>
      <c r="B75" s="222" t="s">
        <v>290</v>
      </c>
      <c r="C75" s="220">
        <f>SUM(C74)</f>
        <v>0</v>
      </c>
      <c r="D75" s="220">
        <f t="shared" ref="D75:V75" si="7">SUM(D74)</f>
        <v>0</v>
      </c>
      <c r="E75" s="220">
        <f t="shared" si="7"/>
        <v>5055</v>
      </c>
      <c r="F75" s="220">
        <f t="shared" si="7"/>
        <v>140384</v>
      </c>
      <c r="G75" s="220">
        <f t="shared" si="7"/>
        <v>0</v>
      </c>
      <c r="H75" s="220">
        <f t="shared" si="7"/>
        <v>0</v>
      </c>
      <c r="I75" s="220">
        <f t="shared" si="7"/>
        <v>0</v>
      </c>
      <c r="J75" s="220">
        <f t="shared" si="7"/>
        <v>0</v>
      </c>
      <c r="K75" s="220">
        <f t="shared" si="7"/>
        <v>0</v>
      </c>
      <c r="L75" s="220">
        <f t="shared" si="7"/>
        <v>0</v>
      </c>
      <c r="M75" s="220">
        <f t="shared" si="7"/>
        <v>0</v>
      </c>
      <c r="N75" s="220">
        <f t="shared" si="7"/>
        <v>0</v>
      </c>
      <c r="O75" s="220">
        <f t="shared" si="7"/>
        <v>0</v>
      </c>
      <c r="P75" s="220">
        <f t="shared" si="7"/>
        <v>0</v>
      </c>
      <c r="Q75" s="220">
        <f t="shared" si="7"/>
        <v>0</v>
      </c>
      <c r="R75" s="220">
        <f t="shared" si="7"/>
        <v>0</v>
      </c>
      <c r="S75" s="220">
        <f t="shared" si="7"/>
        <v>5055</v>
      </c>
      <c r="T75" s="220">
        <f t="shared" si="7"/>
        <v>140384</v>
      </c>
      <c r="U75" s="220">
        <f t="shared" si="7"/>
        <v>0</v>
      </c>
      <c r="V75" s="220">
        <f t="shared" si="7"/>
        <v>0</v>
      </c>
    </row>
    <row r="76" spans="1:22" ht="36.950000000000003" customHeight="1">
      <c r="A76" s="224"/>
      <c r="B76" s="222" t="s">
        <v>119</v>
      </c>
      <c r="C76" s="221">
        <f>SUM(C68,C73,C75)</f>
        <v>8489704</v>
      </c>
      <c r="D76" s="221">
        <f t="shared" ref="D76:V76" si="8">SUM(D68,D73,D75)</f>
        <v>11093441</v>
      </c>
      <c r="E76" s="221">
        <f t="shared" si="8"/>
        <v>1416471</v>
      </c>
      <c r="F76" s="221">
        <f t="shared" si="8"/>
        <v>7718126</v>
      </c>
      <c r="G76" s="221">
        <f t="shared" si="8"/>
        <v>1710</v>
      </c>
      <c r="H76" s="221">
        <f t="shared" si="8"/>
        <v>252343</v>
      </c>
      <c r="I76" s="221">
        <f t="shared" si="8"/>
        <v>234283</v>
      </c>
      <c r="J76" s="221">
        <f t="shared" si="8"/>
        <v>578532</v>
      </c>
      <c r="K76" s="221">
        <f t="shared" si="8"/>
        <v>450507</v>
      </c>
      <c r="L76" s="221">
        <f t="shared" si="8"/>
        <v>4603784</v>
      </c>
      <c r="M76" s="221">
        <f t="shared" si="8"/>
        <v>3258</v>
      </c>
      <c r="N76" s="221">
        <f t="shared" si="8"/>
        <v>27008</v>
      </c>
      <c r="O76" s="221">
        <f t="shared" si="8"/>
        <v>29334</v>
      </c>
      <c r="P76" s="221">
        <f t="shared" si="8"/>
        <v>33455</v>
      </c>
      <c r="Q76" s="221">
        <f t="shared" si="8"/>
        <v>256309</v>
      </c>
      <c r="R76" s="221">
        <f t="shared" si="8"/>
        <v>906572</v>
      </c>
      <c r="S76" s="221">
        <f t="shared" si="8"/>
        <v>10881576</v>
      </c>
      <c r="T76" s="221">
        <f t="shared" si="8"/>
        <v>25213261</v>
      </c>
      <c r="U76" s="221">
        <f t="shared" si="8"/>
        <v>6608688</v>
      </c>
      <c r="V76" s="221">
        <f t="shared" si="8"/>
        <v>7030695</v>
      </c>
    </row>
    <row r="77" spans="1:22" ht="27" customHeight="1">
      <c r="A77" s="212"/>
      <c r="B77" s="209"/>
      <c r="C77" s="213"/>
      <c r="D77" s="213"/>
      <c r="E77" s="213"/>
      <c r="F77" s="213"/>
      <c r="G77" s="213"/>
      <c r="H77" s="213"/>
      <c r="I77" s="213"/>
      <c r="J77" s="213"/>
      <c r="K77" s="213"/>
      <c r="L77" s="213"/>
      <c r="M77" s="213"/>
      <c r="N77" s="213"/>
      <c r="O77" s="213"/>
      <c r="P77" s="213"/>
      <c r="Q77" s="213"/>
      <c r="R77" s="213"/>
      <c r="S77" s="213"/>
      <c r="T77" s="213"/>
    </row>
  </sheetData>
  <mergeCells count="29">
    <mergeCell ref="A1:T1"/>
    <mergeCell ref="A2:T2"/>
    <mergeCell ref="A3:T3"/>
    <mergeCell ref="B4:B5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A15:B15"/>
    <mergeCell ref="Q41:R41"/>
    <mergeCell ref="S41:T41"/>
    <mergeCell ref="U41:V41"/>
    <mergeCell ref="A38:T38"/>
    <mergeCell ref="A39:T39"/>
    <mergeCell ref="B41:B42"/>
    <mergeCell ref="C41:D41"/>
    <mergeCell ref="E41:F41"/>
    <mergeCell ref="G41:H41"/>
    <mergeCell ref="I41:J41"/>
    <mergeCell ref="K41:L41"/>
    <mergeCell ref="M41:N41"/>
    <mergeCell ref="O41:P41"/>
    <mergeCell ref="A37:T37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87"/>
  <sheetViews>
    <sheetView workbookViewId="0">
      <selection sqref="A1:XFD1048576"/>
    </sheetView>
  </sheetViews>
  <sheetFormatPr defaultRowHeight="25.5"/>
  <cols>
    <col min="1" max="1" width="9.140625" style="444"/>
    <col min="2" max="2" width="51.42578125" style="444" customWidth="1"/>
    <col min="3" max="3" width="20.85546875" style="444" customWidth="1"/>
    <col min="4" max="4" width="18.5703125" style="444" customWidth="1"/>
    <col min="5" max="5" width="17.85546875" style="444" customWidth="1"/>
    <col min="6" max="6" width="21" style="444" customWidth="1"/>
    <col min="7" max="7" width="16.5703125" style="444" customWidth="1"/>
    <col min="8" max="8" width="19.7109375" style="444" customWidth="1"/>
    <col min="9" max="9" width="16" style="444" customWidth="1"/>
    <col min="10" max="10" width="17.140625" style="444" customWidth="1"/>
    <col min="11" max="11" width="15.42578125" style="444" customWidth="1"/>
    <col min="12" max="12" width="18.28515625" style="444" customWidth="1"/>
    <col min="13" max="13" width="19.28515625" style="444" customWidth="1"/>
    <col min="14" max="14" width="17.85546875" style="444" customWidth="1"/>
    <col min="15" max="15" width="22.5703125" style="444" customWidth="1"/>
    <col min="16" max="16" width="31" style="444" customWidth="1"/>
    <col min="17" max="16384" width="9.140625" style="444"/>
  </cols>
  <sheetData>
    <row r="1" spans="1:16" ht="39.950000000000003" customHeight="1">
      <c r="A1" s="561" t="s">
        <v>76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</row>
    <row r="2" spans="1:16" ht="39.950000000000003" customHeight="1">
      <c r="A2" s="561" t="s">
        <v>291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</row>
    <row r="3" spans="1:16" ht="39.950000000000003" customHeight="1">
      <c r="A3" s="561" t="s">
        <v>696</v>
      </c>
      <c r="B3" s="561"/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561"/>
      <c r="P3" s="561"/>
    </row>
    <row r="4" spans="1:16" ht="85.5" customHeight="1">
      <c r="A4" s="440" t="s">
        <v>105</v>
      </c>
      <c r="B4" s="556" t="s">
        <v>5</v>
      </c>
      <c r="C4" s="562" t="s">
        <v>697</v>
      </c>
      <c r="D4" s="562"/>
      <c r="E4" s="562" t="s">
        <v>698</v>
      </c>
      <c r="F4" s="562"/>
      <c r="G4" s="562" t="s">
        <v>352</v>
      </c>
      <c r="H4" s="562"/>
      <c r="I4" s="562" t="s">
        <v>353</v>
      </c>
      <c r="J4" s="562"/>
      <c r="K4" s="562" t="s">
        <v>699</v>
      </c>
      <c r="L4" s="562"/>
      <c r="M4" s="563" t="s">
        <v>47</v>
      </c>
      <c r="N4" s="564"/>
      <c r="O4" s="565" t="s">
        <v>194</v>
      </c>
      <c r="P4" s="566"/>
    </row>
    <row r="5" spans="1:16" ht="45" customHeight="1">
      <c r="A5" s="440" t="s">
        <v>106</v>
      </c>
      <c r="B5" s="556"/>
      <c r="C5" s="207" t="s">
        <v>297</v>
      </c>
      <c r="D5" s="207" t="s">
        <v>298</v>
      </c>
      <c r="E5" s="207" t="s">
        <v>297</v>
      </c>
      <c r="F5" s="207" t="s">
        <v>298</v>
      </c>
      <c r="G5" s="207" t="s">
        <v>297</v>
      </c>
      <c r="H5" s="207" t="s">
        <v>298</v>
      </c>
      <c r="I5" s="207" t="s">
        <v>297</v>
      </c>
      <c r="J5" s="208" t="s">
        <v>298</v>
      </c>
      <c r="K5" s="207" t="s">
        <v>297</v>
      </c>
      <c r="L5" s="207" t="s">
        <v>298</v>
      </c>
      <c r="M5" s="207" t="s">
        <v>297</v>
      </c>
      <c r="N5" s="207" t="s">
        <v>298</v>
      </c>
      <c r="O5" s="207" t="s">
        <v>297</v>
      </c>
      <c r="P5" s="207" t="s">
        <v>298</v>
      </c>
    </row>
    <row r="6" spans="1:16" ht="27" customHeight="1">
      <c r="A6" s="440" t="s">
        <v>12</v>
      </c>
      <c r="B6" s="209" t="s">
        <v>108</v>
      </c>
      <c r="C6" s="445"/>
      <c r="D6" s="445"/>
      <c r="E6" s="445"/>
      <c r="F6" s="445"/>
      <c r="G6" s="445"/>
      <c r="H6" s="445"/>
      <c r="I6" s="445"/>
      <c r="J6" s="445"/>
      <c r="K6" s="445"/>
      <c r="L6" s="445"/>
      <c r="M6" s="445"/>
      <c r="N6" s="445"/>
      <c r="O6" s="445"/>
      <c r="P6" s="445"/>
    </row>
    <row r="7" spans="1:16" ht="27" customHeight="1">
      <c r="A7" s="446">
        <v>1</v>
      </c>
      <c r="B7" s="447" t="s">
        <v>14</v>
      </c>
      <c r="C7" s="448">
        <f>'[5]lbs-bAL.OUTST'!AK6</f>
        <v>0</v>
      </c>
      <c r="D7" s="448">
        <f>'[5]lbs-bAL.OUTST'!AL6</f>
        <v>0</v>
      </c>
      <c r="E7" s="448">
        <f>'[5]lbs-bAL.OUTST'!AS6</f>
        <v>233</v>
      </c>
      <c r="F7" s="448">
        <f>'[5]lbs-bAL.OUTST'!AT6</f>
        <v>134157</v>
      </c>
      <c r="G7" s="448">
        <f>'[5]lbs-bAL.OUTST'!AU6</f>
        <v>1576</v>
      </c>
      <c r="H7" s="448">
        <f>'[5]lbs-bAL.OUTST'!AV6</f>
        <v>29343</v>
      </c>
      <c r="I7" s="448">
        <f>'[5]lbs-bAL.OUTST'!AW6</f>
        <v>18724</v>
      </c>
      <c r="J7" s="448">
        <f>'[5]lbs-bAL.OUTST'!AX6</f>
        <v>528030</v>
      </c>
      <c r="K7" s="448">
        <f>'[5]lbs-bAL.OUTST'!AY6</f>
        <v>2</v>
      </c>
      <c r="L7" s="448">
        <f>'[5]lbs-bAL.OUTST'!AZ6</f>
        <v>44</v>
      </c>
      <c r="M7" s="448">
        <f>'[5]lbs-bAL.OUTST'!BA6</f>
        <v>140124</v>
      </c>
      <c r="N7" s="448">
        <f>'[5]lbs-bAL.OUTST'!BB6</f>
        <v>1711235</v>
      </c>
      <c r="O7" s="448">
        <f>'[5]lbs-bAL.OUTST'!BC6</f>
        <v>160659</v>
      </c>
      <c r="P7" s="448">
        <f>'[5]lbs-bAL.OUTST'!BD6</f>
        <v>2402809</v>
      </c>
    </row>
    <row r="8" spans="1:16" ht="27" customHeight="1">
      <c r="A8" s="446">
        <v>2</v>
      </c>
      <c r="B8" s="447" t="s">
        <v>15</v>
      </c>
      <c r="C8" s="448">
        <f>'[5]lbs-bAL.OUTST'!AK7</f>
        <v>0</v>
      </c>
      <c r="D8" s="448">
        <f>'[5]lbs-bAL.OUTST'!AL7</f>
        <v>0</v>
      </c>
      <c r="E8" s="448">
        <f>'[5]lbs-bAL.OUTST'!AS7</f>
        <v>10498</v>
      </c>
      <c r="F8" s="448">
        <f>'[5]lbs-bAL.OUTST'!AT7</f>
        <v>152791</v>
      </c>
      <c r="G8" s="448">
        <f>'[5]lbs-bAL.OUTST'!AU7</f>
        <v>462</v>
      </c>
      <c r="H8" s="448">
        <f>'[5]lbs-bAL.OUTST'!AV7</f>
        <v>7131</v>
      </c>
      <c r="I8" s="448">
        <f>'[5]lbs-bAL.OUTST'!AW7</f>
        <v>6769</v>
      </c>
      <c r="J8" s="448">
        <f>'[5]lbs-bAL.OUTST'!AX7</f>
        <v>196904</v>
      </c>
      <c r="K8" s="448">
        <f>'[5]lbs-bAL.OUTST'!AY7</f>
        <v>24279</v>
      </c>
      <c r="L8" s="448">
        <f>'[5]lbs-bAL.OUTST'!AZ7</f>
        <v>168395</v>
      </c>
      <c r="M8" s="448">
        <f>'[5]lbs-bAL.OUTST'!BA7</f>
        <v>15465</v>
      </c>
      <c r="N8" s="448">
        <f>'[5]lbs-bAL.OUTST'!BB7</f>
        <v>145746</v>
      </c>
      <c r="O8" s="448">
        <f>'[5]lbs-bAL.OUTST'!BC7</f>
        <v>57473</v>
      </c>
      <c r="P8" s="448">
        <f>'[5]lbs-bAL.OUTST'!BD7</f>
        <v>670967</v>
      </c>
    </row>
    <row r="9" spans="1:16" ht="27" customHeight="1">
      <c r="A9" s="446">
        <v>3</v>
      </c>
      <c r="B9" s="447" t="s">
        <v>16</v>
      </c>
      <c r="C9" s="448">
        <f>'[5]lbs-bAL.OUTST'!AK8</f>
        <v>0</v>
      </c>
      <c r="D9" s="448">
        <f>'[5]lbs-bAL.OUTST'!AL8</f>
        <v>0</v>
      </c>
      <c r="E9" s="448">
        <f>'[5]lbs-bAL.OUTST'!AS8</f>
        <v>2504</v>
      </c>
      <c r="F9" s="448">
        <f>'[5]lbs-bAL.OUTST'!AT8</f>
        <v>77517</v>
      </c>
      <c r="G9" s="448">
        <f>'[5]lbs-bAL.OUTST'!AU8</f>
        <v>1366</v>
      </c>
      <c r="H9" s="448">
        <f>'[5]lbs-bAL.OUTST'!AV8</f>
        <v>5190</v>
      </c>
      <c r="I9" s="448">
        <f>'[5]lbs-bAL.OUTST'!AW8</f>
        <v>5824</v>
      </c>
      <c r="J9" s="448">
        <f>'[5]lbs-bAL.OUTST'!AX8</f>
        <v>158185</v>
      </c>
      <c r="K9" s="448">
        <f>'[5]lbs-bAL.OUTST'!AY8</f>
        <v>133632</v>
      </c>
      <c r="L9" s="448">
        <f>'[5]lbs-bAL.OUTST'!AZ8</f>
        <v>1176378</v>
      </c>
      <c r="M9" s="448">
        <f>'[5]lbs-bAL.OUTST'!BA8</f>
        <v>170659</v>
      </c>
      <c r="N9" s="448">
        <f>'[5]lbs-bAL.OUTST'!BB8</f>
        <v>1445138</v>
      </c>
      <c r="O9" s="448">
        <f>'[5]lbs-bAL.OUTST'!BC8</f>
        <v>313985</v>
      </c>
      <c r="P9" s="448">
        <f>'[5]lbs-bAL.OUTST'!BD8</f>
        <v>2862408</v>
      </c>
    </row>
    <row r="10" spans="1:16" ht="27" customHeight="1">
      <c r="A10" s="446">
        <v>4</v>
      </c>
      <c r="B10" s="447" t="s">
        <v>17</v>
      </c>
      <c r="C10" s="448">
        <f>'[5]lbs-bAL.OUTST'!AK9</f>
        <v>1324</v>
      </c>
      <c r="D10" s="448">
        <f>'[5]lbs-bAL.OUTST'!AL9</f>
        <v>1552</v>
      </c>
      <c r="E10" s="448">
        <f>'[5]lbs-bAL.OUTST'!AS9</f>
        <v>306</v>
      </c>
      <c r="F10" s="448">
        <f>'[5]lbs-bAL.OUTST'!AT9</f>
        <v>4711</v>
      </c>
      <c r="G10" s="448">
        <f>'[5]lbs-bAL.OUTST'!AU9</f>
        <v>208</v>
      </c>
      <c r="H10" s="448">
        <f>'[5]lbs-bAL.OUTST'!AV9</f>
        <v>496</v>
      </c>
      <c r="I10" s="448">
        <f>'[5]lbs-bAL.OUTST'!AW9</f>
        <v>5272</v>
      </c>
      <c r="J10" s="448">
        <f>'[5]lbs-bAL.OUTST'!AX9</f>
        <v>93456</v>
      </c>
      <c r="K10" s="448">
        <f>'[5]lbs-bAL.OUTST'!AY9</f>
        <v>53134</v>
      </c>
      <c r="L10" s="448">
        <f>'[5]lbs-bAL.OUTST'!AZ9</f>
        <v>105306</v>
      </c>
      <c r="M10" s="448">
        <f>'[5]lbs-bAL.OUTST'!BA9</f>
        <v>631</v>
      </c>
      <c r="N10" s="448">
        <f>'[5]lbs-bAL.OUTST'!BB9</f>
        <v>173653</v>
      </c>
      <c r="O10" s="448">
        <f>'[5]lbs-bAL.OUTST'!BC9</f>
        <v>60875</v>
      </c>
      <c r="P10" s="448">
        <f>'[5]lbs-bAL.OUTST'!BD9</f>
        <v>379174</v>
      </c>
    </row>
    <row r="11" spans="1:16" ht="27" customHeight="1">
      <c r="A11" s="446">
        <v>5</v>
      </c>
      <c r="B11" s="447" t="s">
        <v>18</v>
      </c>
      <c r="C11" s="448">
        <f>'[5]lbs-bAL.OUTST'!AK10</f>
        <v>0</v>
      </c>
      <c r="D11" s="448">
        <f>'[5]lbs-bAL.OUTST'!AL10</f>
        <v>0</v>
      </c>
      <c r="E11" s="448">
        <f>'[5]lbs-bAL.OUTST'!AS10</f>
        <v>3921</v>
      </c>
      <c r="F11" s="448">
        <f>'[5]lbs-bAL.OUTST'!AT10</f>
        <v>80251</v>
      </c>
      <c r="G11" s="448">
        <f>'[5]lbs-bAL.OUTST'!AU10</f>
        <v>822</v>
      </c>
      <c r="H11" s="448">
        <f>'[5]lbs-bAL.OUTST'!AV10</f>
        <v>2406</v>
      </c>
      <c r="I11" s="448">
        <f>'[5]lbs-bAL.OUTST'!AW10</f>
        <v>18617</v>
      </c>
      <c r="J11" s="448">
        <f>'[5]lbs-bAL.OUTST'!AX10</f>
        <v>384551</v>
      </c>
      <c r="K11" s="448">
        <f>'[5]lbs-bAL.OUTST'!AY10</f>
        <v>12449</v>
      </c>
      <c r="L11" s="448">
        <f>'[5]lbs-bAL.OUTST'!AZ10</f>
        <v>68470</v>
      </c>
      <c r="M11" s="448">
        <f>'[5]lbs-bAL.OUTST'!BA10</f>
        <v>197504</v>
      </c>
      <c r="N11" s="448">
        <f>'[5]lbs-bAL.OUTST'!BB10</f>
        <v>1780823</v>
      </c>
      <c r="O11" s="448">
        <f>'[5]lbs-bAL.OUTST'!BC10</f>
        <v>233313</v>
      </c>
      <c r="P11" s="448">
        <f>'[5]lbs-bAL.OUTST'!BD10</f>
        <v>2316501</v>
      </c>
    </row>
    <row r="12" spans="1:16" ht="27" customHeight="1">
      <c r="A12" s="446">
        <v>6</v>
      </c>
      <c r="B12" s="447" t="s">
        <v>19</v>
      </c>
      <c r="C12" s="448">
        <f>'[5]lbs-bAL.OUTST'!AK11</f>
        <v>0</v>
      </c>
      <c r="D12" s="448">
        <f>'[5]lbs-bAL.OUTST'!AL11</f>
        <v>0</v>
      </c>
      <c r="E12" s="448">
        <f>'[5]lbs-bAL.OUTST'!AS11</f>
        <v>77</v>
      </c>
      <c r="F12" s="448">
        <f>'[5]lbs-bAL.OUTST'!AT11</f>
        <v>266280</v>
      </c>
      <c r="G12" s="448">
        <f>'[5]lbs-bAL.OUTST'!AU11</f>
        <v>121</v>
      </c>
      <c r="H12" s="448">
        <f>'[5]lbs-bAL.OUTST'!AV11</f>
        <v>157</v>
      </c>
      <c r="I12" s="448">
        <f>'[5]lbs-bAL.OUTST'!AW11</f>
        <v>22586</v>
      </c>
      <c r="J12" s="448">
        <f>'[5]lbs-bAL.OUTST'!AX11</f>
        <v>377436</v>
      </c>
      <c r="K12" s="448">
        <f>'[5]lbs-bAL.OUTST'!AY11</f>
        <v>120605</v>
      </c>
      <c r="L12" s="448">
        <f>'[5]lbs-bAL.OUTST'!AZ11</f>
        <v>364502</v>
      </c>
      <c r="M12" s="448">
        <f>'[5]lbs-bAL.OUTST'!BA11</f>
        <v>152</v>
      </c>
      <c r="N12" s="448">
        <f>'[5]lbs-bAL.OUTST'!BB11</f>
        <v>138754</v>
      </c>
      <c r="O12" s="448">
        <f>'[5]lbs-bAL.OUTST'!BC11</f>
        <v>143541</v>
      </c>
      <c r="P12" s="448">
        <f>'[5]lbs-bAL.OUTST'!BD11</f>
        <v>1147129</v>
      </c>
    </row>
    <row r="13" spans="1:16" ht="27" customHeight="1">
      <c r="A13" s="446">
        <v>7</v>
      </c>
      <c r="B13" s="447" t="s">
        <v>20</v>
      </c>
      <c r="C13" s="448">
        <f>'[5]lbs-bAL.OUTST'!AK12</f>
        <v>0</v>
      </c>
      <c r="D13" s="448">
        <f>'[5]lbs-bAL.OUTST'!AL12</f>
        <v>0</v>
      </c>
      <c r="E13" s="448">
        <f>'[5]lbs-bAL.OUTST'!AS12</f>
        <v>31</v>
      </c>
      <c r="F13" s="448">
        <f>'[5]lbs-bAL.OUTST'!AT12</f>
        <v>11156</v>
      </c>
      <c r="G13" s="448">
        <f>'[5]lbs-bAL.OUTST'!AU12</f>
        <v>193</v>
      </c>
      <c r="H13" s="448">
        <f>'[5]lbs-bAL.OUTST'!AV12</f>
        <v>2827</v>
      </c>
      <c r="I13" s="448">
        <f>'[5]lbs-bAL.OUTST'!AW12</f>
        <v>5855</v>
      </c>
      <c r="J13" s="448">
        <f>'[5]lbs-bAL.OUTST'!AX12</f>
        <v>176939</v>
      </c>
      <c r="K13" s="448">
        <f>'[5]lbs-bAL.OUTST'!AY12</f>
        <v>31554</v>
      </c>
      <c r="L13" s="448">
        <f>'[5]lbs-bAL.OUTST'!AZ12</f>
        <v>42021</v>
      </c>
      <c r="M13" s="448">
        <f>'[5]lbs-bAL.OUTST'!BA12</f>
        <v>57445</v>
      </c>
      <c r="N13" s="448">
        <f>'[5]lbs-bAL.OUTST'!BB12</f>
        <v>978480</v>
      </c>
      <c r="O13" s="448">
        <f>'[5]lbs-bAL.OUTST'!BC12</f>
        <v>95078</v>
      </c>
      <c r="P13" s="448">
        <f>'[5]lbs-bAL.OUTST'!BD12</f>
        <v>1211423</v>
      </c>
    </row>
    <row r="14" spans="1:16" ht="27" customHeight="1">
      <c r="A14" s="212"/>
      <c r="B14" s="209" t="s">
        <v>109</v>
      </c>
      <c r="C14" s="213">
        <f>SUM(C7:C13)</f>
        <v>1324</v>
      </c>
      <c r="D14" s="213">
        <f t="shared" ref="D14:P14" si="0">SUM(D7:D13)</f>
        <v>1552</v>
      </c>
      <c r="E14" s="213">
        <f t="shared" si="0"/>
        <v>17570</v>
      </c>
      <c r="F14" s="213">
        <f t="shared" si="0"/>
        <v>726863</v>
      </c>
      <c r="G14" s="213">
        <f t="shared" si="0"/>
        <v>4748</v>
      </c>
      <c r="H14" s="213">
        <f t="shared" si="0"/>
        <v>47550</v>
      </c>
      <c r="I14" s="213">
        <f t="shared" si="0"/>
        <v>83647</v>
      </c>
      <c r="J14" s="213">
        <f t="shared" si="0"/>
        <v>1915501</v>
      </c>
      <c r="K14" s="213">
        <f t="shared" si="0"/>
        <v>375655</v>
      </c>
      <c r="L14" s="213">
        <f t="shared" si="0"/>
        <v>1925116</v>
      </c>
      <c r="M14" s="213">
        <f t="shared" si="0"/>
        <v>581980</v>
      </c>
      <c r="N14" s="213">
        <f t="shared" si="0"/>
        <v>6373829</v>
      </c>
      <c r="O14" s="213">
        <f t="shared" si="0"/>
        <v>1064924</v>
      </c>
      <c r="P14" s="213">
        <f t="shared" si="0"/>
        <v>10990411</v>
      </c>
    </row>
    <row r="15" spans="1:16" ht="27" customHeight="1">
      <c r="A15" s="552" t="s">
        <v>110</v>
      </c>
      <c r="B15" s="553"/>
      <c r="C15" s="448"/>
      <c r="D15" s="448"/>
      <c r="E15" s="448"/>
      <c r="F15" s="448"/>
      <c r="G15" s="448"/>
      <c r="H15" s="448"/>
      <c r="I15" s="448"/>
      <c r="J15" s="448"/>
      <c r="K15" s="448"/>
      <c r="L15" s="448"/>
      <c r="M15" s="448"/>
      <c r="N15" s="448"/>
      <c r="O15" s="213"/>
      <c r="P15" s="213"/>
    </row>
    <row r="16" spans="1:16" ht="27" customHeight="1">
      <c r="A16" s="446">
        <v>1</v>
      </c>
      <c r="B16" s="449" t="s">
        <v>24</v>
      </c>
      <c r="C16" s="448">
        <f>'[5]lbs-bAL.OUTST'!AK13</f>
        <v>0</v>
      </c>
      <c r="D16" s="448">
        <f>'[5]lbs-bAL.OUTST'!AL13</f>
        <v>0</v>
      </c>
      <c r="E16" s="448">
        <f>'[5]lbs-bAL.OUTST'!AS13</f>
        <v>55</v>
      </c>
      <c r="F16" s="448">
        <f>'[5]lbs-bAL.OUTST'!AT13</f>
        <v>201</v>
      </c>
      <c r="G16" s="448">
        <f>'[5]lbs-bAL.OUTST'!AU13</f>
        <v>106</v>
      </c>
      <c r="H16" s="448">
        <f>'[5]lbs-bAL.OUTST'!AV13</f>
        <v>418</v>
      </c>
      <c r="I16" s="448">
        <f>'[5]lbs-bAL.OUTST'!AW13</f>
        <v>1287</v>
      </c>
      <c r="J16" s="448">
        <f>'[5]lbs-bAL.OUTST'!AX13</f>
        <v>41789</v>
      </c>
      <c r="K16" s="448">
        <f>'[5]lbs-bAL.OUTST'!AY13</f>
        <v>19</v>
      </c>
      <c r="L16" s="448">
        <f>'[5]lbs-bAL.OUTST'!AZ13</f>
        <v>7</v>
      </c>
      <c r="M16" s="448">
        <f>'[5]lbs-bAL.OUTST'!BA13</f>
        <v>5176</v>
      </c>
      <c r="N16" s="448">
        <f>'[5]lbs-bAL.OUTST'!BB13</f>
        <v>124864</v>
      </c>
      <c r="O16" s="448">
        <f>'[5]lbs-bAL.OUTST'!BC13</f>
        <v>6643</v>
      </c>
      <c r="P16" s="448">
        <f>'[5]lbs-bAL.OUTST'!BD13</f>
        <v>167279</v>
      </c>
    </row>
    <row r="17" spans="1:16" ht="27" customHeight="1">
      <c r="A17" s="446">
        <v>2</v>
      </c>
      <c r="B17" s="449" t="s">
        <v>25</v>
      </c>
      <c r="C17" s="448">
        <f>'[5]lbs-bAL.OUTST'!AK14</f>
        <v>6</v>
      </c>
      <c r="D17" s="448">
        <f>'[5]lbs-bAL.OUTST'!AL14</f>
        <v>128</v>
      </c>
      <c r="E17" s="448">
        <f>'[5]lbs-bAL.OUTST'!AS14</f>
        <v>26</v>
      </c>
      <c r="F17" s="448">
        <f>'[5]lbs-bAL.OUTST'!AT14</f>
        <v>7822</v>
      </c>
      <c r="G17" s="448">
        <f>'[5]lbs-bAL.OUTST'!AU14</f>
        <v>117</v>
      </c>
      <c r="H17" s="448">
        <f>'[5]lbs-bAL.OUTST'!AV14</f>
        <v>2190</v>
      </c>
      <c r="I17" s="448">
        <f>'[5]lbs-bAL.OUTST'!AW14</f>
        <v>2005</v>
      </c>
      <c r="J17" s="448">
        <f>'[5]lbs-bAL.OUTST'!AX14</f>
        <v>70341</v>
      </c>
      <c r="K17" s="448">
        <f>'[5]lbs-bAL.OUTST'!AY14</f>
        <v>0</v>
      </c>
      <c r="L17" s="448">
        <f>'[5]lbs-bAL.OUTST'!AZ14</f>
        <v>0</v>
      </c>
      <c r="M17" s="448">
        <f>'[5]lbs-bAL.OUTST'!BA14</f>
        <v>62</v>
      </c>
      <c r="N17" s="448">
        <f>'[5]lbs-bAL.OUTST'!BB14</f>
        <v>301140</v>
      </c>
      <c r="O17" s="448">
        <f>'[5]lbs-bAL.OUTST'!BC14</f>
        <v>2216</v>
      </c>
      <c r="P17" s="448">
        <f>'[5]lbs-bAL.OUTST'!BD14</f>
        <v>381621</v>
      </c>
    </row>
    <row r="18" spans="1:16" ht="27" customHeight="1">
      <c r="A18" s="446">
        <v>3</v>
      </c>
      <c r="B18" s="449" t="s">
        <v>26</v>
      </c>
      <c r="C18" s="448">
        <f>'[5]lbs-bAL.OUTST'!AK15</f>
        <v>0</v>
      </c>
      <c r="D18" s="448">
        <f>'[5]lbs-bAL.OUTST'!AL15</f>
        <v>0</v>
      </c>
      <c r="E18" s="448">
        <f>'[5]lbs-bAL.OUTST'!AS15</f>
        <v>0</v>
      </c>
      <c r="F18" s="448">
        <f>'[5]lbs-bAL.OUTST'!AT15</f>
        <v>0</v>
      </c>
      <c r="G18" s="448">
        <f>'[5]lbs-bAL.OUTST'!AU15</f>
        <v>51</v>
      </c>
      <c r="H18" s="448">
        <f>'[5]lbs-bAL.OUTST'!AV15</f>
        <v>565</v>
      </c>
      <c r="I18" s="448">
        <f>'[5]lbs-bAL.OUTST'!AW15</f>
        <v>2499</v>
      </c>
      <c r="J18" s="448">
        <f>'[5]lbs-bAL.OUTST'!AX15</f>
        <v>83263</v>
      </c>
      <c r="K18" s="448">
        <f>'[5]lbs-bAL.OUTST'!AY15</f>
        <v>2250</v>
      </c>
      <c r="L18" s="448">
        <f>'[5]lbs-bAL.OUTST'!AZ15</f>
        <v>1945</v>
      </c>
      <c r="M18" s="448">
        <f>'[5]lbs-bAL.OUTST'!BA15</f>
        <v>12321</v>
      </c>
      <c r="N18" s="448">
        <f>'[5]lbs-bAL.OUTST'!BB15</f>
        <v>493425</v>
      </c>
      <c r="O18" s="448">
        <f>'[5]lbs-bAL.OUTST'!BC15</f>
        <v>17121</v>
      </c>
      <c r="P18" s="448">
        <f>'[5]lbs-bAL.OUTST'!BD15</f>
        <v>579198</v>
      </c>
    </row>
    <row r="19" spans="1:16" ht="27" customHeight="1">
      <c r="A19" s="446">
        <v>4</v>
      </c>
      <c r="B19" s="449" t="s">
        <v>27</v>
      </c>
      <c r="C19" s="448">
        <f>'[5]lbs-bAL.OUTST'!AK16</f>
        <v>0</v>
      </c>
      <c r="D19" s="448">
        <f>'[5]lbs-bAL.OUTST'!AL16</f>
        <v>0</v>
      </c>
      <c r="E19" s="448">
        <f>'[5]lbs-bAL.OUTST'!AS16</f>
        <v>19</v>
      </c>
      <c r="F19" s="448">
        <f>'[5]lbs-bAL.OUTST'!AT16</f>
        <v>6893</v>
      </c>
      <c r="G19" s="448">
        <f>'[5]lbs-bAL.OUTST'!AU16</f>
        <v>0</v>
      </c>
      <c r="H19" s="448">
        <f>'[5]lbs-bAL.OUTST'!AV16</f>
        <v>0</v>
      </c>
      <c r="I19" s="448">
        <f>'[5]lbs-bAL.OUTST'!AW16</f>
        <v>0</v>
      </c>
      <c r="J19" s="448">
        <f>'[5]lbs-bAL.OUTST'!AX16</f>
        <v>0</v>
      </c>
      <c r="K19" s="448">
        <f>'[5]lbs-bAL.OUTST'!AY16</f>
        <v>23583</v>
      </c>
      <c r="L19" s="448">
        <f>'[5]lbs-bAL.OUTST'!AZ16</f>
        <v>114016</v>
      </c>
      <c r="M19" s="448">
        <f>'[5]lbs-bAL.OUTST'!BA16</f>
        <v>11368</v>
      </c>
      <c r="N19" s="448">
        <f>'[5]lbs-bAL.OUTST'!BB16</f>
        <v>677533</v>
      </c>
      <c r="O19" s="448">
        <f>'[5]lbs-bAL.OUTST'!BC16</f>
        <v>34970</v>
      </c>
      <c r="P19" s="448">
        <f>'[5]lbs-bAL.OUTST'!BD16</f>
        <v>798442</v>
      </c>
    </row>
    <row r="20" spans="1:16" ht="27" customHeight="1">
      <c r="A20" s="446">
        <v>5</v>
      </c>
      <c r="B20" s="449" t="s">
        <v>28</v>
      </c>
      <c r="C20" s="448">
        <f>'[5]lbs-bAL.OUTST'!AK17</f>
        <v>0</v>
      </c>
      <c r="D20" s="448">
        <f>'[5]lbs-bAL.OUTST'!AL17</f>
        <v>0</v>
      </c>
      <c r="E20" s="448">
        <f>'[5]lbs-bAL.OUTST'!AS17</f>
        <v>298</v>
      </c>
      <c r="F20" s="448">
        <f>'[5]lbs-bAL.OUTST'!AT17</f>
        <v>252063</v>
      </c>
      <c r="G20" s="448">
        <f>'[5]lbs-bAL.OUTST'!AU17</f>
        <v>249</v>
      </c>
      <c r="H20" s="448">
        <f>'[5]lbs-bAL.OUTST'!AV17</f>
        <v>1105</v>
      </c>
      <c r="I20" s="448">
        <f>'[5]lbs-bAL.OUTST'!AW17</f>
        <v>1305</v>
      </c>
      <c r="J20" s="448">
        <f>'[5]lbs-bAL.OUTST'!AX17</f>
        <v>42183</v>
      </c>
      <c r="K20" s="448">
        <f>'[5]lbs-bAL.OUTST'!AY17</f>
        <v>2470</v>
      </c>
      <c r="L20" s="448">
        <f>'[5]lbs-bAL.OUTST'!AZ17</f>
        <v>612</v>
      </c>
      <c r="M20" s="448">
        <f>'[5]lbs-bAL.OUTST'!BA17</f>
        <v>2325</v>
      </c>
      <c r="N20" s="448">
        <f>'[5]lbs-bAL.OUTST'!BB17</f>
        <v>16001</v>
      </c>
      <c r="O20" s="448">
        <f>'[5]lbs-bAL.OUTST'!BC17</f>
        <v>6647</v>
      </c>
      <c r="P20" s="448">
        <f>'[5]lbs-bAL.OUTST'!BD17</f>
        <v>311964</v>
      </c>
    </row>
    <row r="21" spans="1:16" ht="27" customHeight="1">
      <c r="A21" s="446">
        <v>6</v>
      </c>
      <c r="B21" s="449" t="s">
        <v>29</v>
      </c>
      <c r="C21" s="448">
        <f>'[5]lbs-bAL.OUTST'!AK18</f>
        <v>0</v>
      </c>
      <c r="D21" s="448">
        <f>'[5]lbs-bAL.OUTST'!AL18</f>
        <v>0</v>
      </c>
      <c r="E21" s="448">
        <f>'[5]lbs-bAL.OUTST'!AS18</f>
        <v>52</v>
      </c>
      <c r="F21" s="448">
        <f>'[5]lbs-bAL.OUTST'!AT18</f>
        <v>117533</v>
      </c>
      <c r="G21" s="448">
        <f>'[5]lbs-bAL.OUTST'!AU18</f>
        <v>741</v>
      </c>
      <c r="H21" s="448">
        <f>'[5]lbs-bAL.OUTST'!AV18</f>
        <v>9461</v>
      </c>
      <c r="I21" s="448">
        <f>'[5]lbs-bAL.OUTST'!AW18</f>
        <v>1651</v>
      </c>
      <c r="J21" s="448">
        <f>'[5]lbs-bAL.OUTST'!AX18</f>
        <v>75426</v>
      </c>
      <c r="K21" s="448">
        <f>'[5]lbs-bAL.OUTST'!AY18</f>
        <v>11589</v>
      </c>
      <c r="L21" s="448">
        <f>'[5]lbs-bAL.OUTST'!AZ18</f>
        <v>12563</v>
      </c>
      <c r="M21" s="448">
        <f>'[5]lbs-bAL.OUTST'!BA18</f>
        <v>7649</v>
      </c>
      <c r="N21" s="448">
        <f>'[5]lbs-bAL.OUTST'!BB18</f>
        <v>21692</v>
      </c>
      <c r="O21" s="448">
        <f>'[5]lbs-bAL.OUTST'!BC18</f>
        <v>21682</v>
      </c>
      <c r="P21" s="448">
        <f>'[5]lbs-bAL.OUTST'!BD18</f>
        <v>236675</v>
      </c>
    </row>
    <row r="22" spans="1:16" ht="27" customHeight="1">
      <c r="A22" s="446">
        <v>7</v>
      </c>
      <c r="B22" s="449" t="s">
        <v>30</v>
      </c>
      <c r="C22" s="448">
        <f>'[5]lbs-bAL.OUTST'!AK19</f>
        <v>0</v>
      </c>
      <c r="D22" s="448">
        <f>'[5]lbs-bAL.OUTST'!AL19</f>
        <v>0</v>
      </c>
      <c r="E22" s="448">
        <f>'[5]lbs-bAL.OUTST'!AS19</f>
        <v>0</v>
      </c>
      <c r="F22" s="448">
        <f>'[5]lbs-bAL.OUTST'!AT19</f>
        <v>0</v>
      </c>
      <c r="G22" s="448">
        <f>'[5]lbs-bAL.OUTST'!AU19</f>
        <v>0</v>
      </c>
      <c r="H22" s="448">
        <f>'[5]lbs-bAL.OUTST'!AV19</f>
        <v>0</v>
      </c>
      <c r="I22" s="448">
        <f>'[5]lbs-bAL.OUTST'!AW19</f>
        <v>0</v>
      </c>
      <c r="J22" s="448">
        <f>'[5]lbs-bAL.OUTST'!AX19</f>
        <v>0</v>
      </c>
      <c r="K22" s="448">
        <f>'[5]lbs-bAL.OUTST'!AY19</f>
        <v>0</v>
      </c>
      <c r="L22" s="448">
        <f>'[5]lbs-bAL.OUTST'!AZ19</f>
        <v>0</v>
      </c>
      <c r="M22" s="448">
        <f>'[5]lbs-bAL.OUTST'!BA19</f>
        <v>4105</v>
      </c>
      <c r="N22" s="448">
        <f>'[5]lbs-bAL.OUTST'!BB19</f>
        <v>58393</v>
      </c>
      <c r="O22" s="448">
        <f>'[5]lbs-bAL.OUTST'!BC19</f>
        <v>4105</v>
      </c>
      <c r="P22" s="448">
        <f>'[5]lbs-bAL.OUTST'!BD19</f>
        <v>58393</v>
      </c>
    </row>
    <row r="23" spans="1:16" ht="27" customHeight="1">
      <c r="A23" s="446">
        <v>8</v>
      </c>
      <c r="B23" s="449" t="s">
        <v>31</v>
      </c>
      <c r="C23" s="448">
        <f>'[5]lbs-bAL.OUTST'!AK20</f>
        <v>0</v>
      </c>
      <c r="D23" s="448">
        <f>'[5]lbs-bAL.OUTST'!AL20</f>
        <v>0</v>
      </c>
      <c r="E23" s="448">
        <f>'[5]lbs-bAL.OUTST'!AS20</f>
        <v>13</v>
      </c>
      <c r="F23" s="448">
        <f>'[5]lbs-bAL.OUTST'!AT20</f>
        <v>2129</v>
      </c>
      <c r="G23" s="448">
        <f>'[5]lbs-bAL.OUTST'!AU20</f>
        <v>193</v>
      </c>
      <c r="H23" s="448">
        <f>'[5]lbs-bAL.OUTST'!AV20</f>
        <v>1812</v>
      </c>
      <c r="I23" s="448">
        <f>'[5]lbs-bAL.OUTST'!AW20</f>
        <v>453</v>
      </c>
      <c r="J23" s="448">
        <f>'[5]lbs-bAL.OUTST'!AX20</f>
        <v>49462</v>
      </c>
      <c r="K23" s="448">
        <f>'[5]lbs-bAL.OUTST'!AY20</f>
        <v>2166</v>
      </c>
      <c r="L23" s="448">
        <f>'[5]lbs-bAL.OUTST'!AZ20</f>
        <v>48780</v>
      </c>
      <c r="M23" s="448">
        <f>'[5]lbs-bAL.OUTST'!BA20</f>
        <v>51508</v>
      </c>
      <c r="N23" s="448">
        <f>'[5]lbs-bAL.OUTST'!BB20</f>
        <v>302048</v>
      </c>
      <c r="O23" s="448">
        <f>'[5]lbs-bAL.OUTST'!BC20</f>
        <v>54333</v>
      </c>
      <c r="P23" s="448">
        <f>'[5]lbs-bAL.OUTST'!BD20</f>
        <v>404231</v>
      </c>
    </row>
    <row r="24" spans="1:16" ht="27" customHeight="1">
      <c r="A24" s="446">
        <v>9</v>
      </c>
      <c r="B24" s="449" t="s">
        <v>32</v>
      </c>
      <c r="C24" s="448">
        <f>'[5]lbs-bAL.OUTST'!AK21</f>
        <v>0</v>
      </c>
      <c r="D24" s="448">
        <f>'[5]lbs-bAL.OUTST'!AL21</f>
        <v>0</v>
      </c>
      <c r="E24" s="448">
        <f>'[5]lbs-bAL.OUTST'!AS21</f>
        <v>0</v>
      </c>
      <c r="F24" s="448">
        <f>'[5]lbs-bAL.OUTST'!AT21</f>
        <v>0</v>
      </c>
      <c r="G24" s="448">
        <f>'[5]lbs-bAL.OUTST'!AU21</f>
        <v>151</v>
      </c>
      <c r="H24" s="448">
        <f>'[5]lbs-bAL.OUTST'!AV21</f>
        <v>3413</v>
      </c>
      <c r="I24" s="448">
        <f>'[5]lbs-bAL.OUTST'!AW21</f>
        <v>427</v>
      </c>
      <c r="J24" s="448">
        <f>'[5]lbs-bAL.OUTST'!AX21</f>
        <v>19622</v>
      </c>
      <c r="K24" s="448">
        <f>'[5]lbs-bAL.OUTST'!AY21</f>
        <v>5719</v>
      </c>
      <c r="L24" s="448">
        <f>'[5]lbs-bAL.OUTST'!AZ21</f>
        <v>11925</v>
      </c>
      <c r="M24" s="448">
        <f>'[5]lbs-bAL.OUTST'!BA21</f>
        <v>17384</v>
      </c>
      <c r="N24" s="448">
        <f>'[5]lbs-bAL.OUTST'!BB21</f>
        <v>108217</v>
      </c>
      <c r="O24" s="448">
        <f>'[5]lbs-bAL.OUTST'!BC21</f>
        <v>23681</v>
      </c>
      <c r="P24" s="448">
        <f>'[5]lbs-bAL.OUTST'!BD21</f>
        <v>143177</v>
      </c>
    </row>
    <row r="25" spans="1:16" ht="27" customHeight="1">
      <c r="A25" s="446">
        <v>10</v>
      </c>
      <c r="B25" s="449" t="s">
        <v>33</v>
      </c>
      <c r="C25" s="448">
        <f>'[5]lbs-bAL.OUTST'!AK22</f>
        <v>0</v>
      </c>
      <c r="D25" s="448">
        <f>'[5]lbs-bAL.OUTST'!AL22</f>
        <v>0</v>
      </c>
      <c r="E25" s="448">
        <f>'[5]lbs-bAL.OUTST'!AS22</f>
        <v>9</v>
      </c>
      <c r="F25" s="448">
        <f>'[5]lbs-bAL.OUTST'!AT22</f>
        <v>5346</v>
      </c>
      <c r="G25" s="448">
        <f>'[5]lbs-bAL.OUTST'!AU22</f>
        <v>85</v>
      </c>
      <c r="H25" s="448">
        <f>'[5]lbs-bAL.OUTST'!AV22</f>
        <v>1000</v>
      </c>
      <c r="I25" s="448">
        <f>'[5]lbs-bAL.OUTST'!AW22</f>
        <v>630</v>
      </c>
      <c r="J25" s="448">
        <f>'[5]lbs-bAL.OUTST'!AX22</f>
        <v>34089</v>
      </c>
      <c r="K25" s="448">
        <f>'[5]lbs-bAL.OUTST'!AY22</f>
        <v>0</v>
      </c>
      <c r="L25" s="448">
        <f>'[5]lbs-bAL.OUTST'!AZ22</f>
        <v>0</v>
      </c>
      <c r="M25" s="448">
        <f>'[5]lbs-bAL.OUTST'!BA22</f>
        <v>2606</v>
      </c>
      <c r="N25" s="448">
        <f>'[5]lbs-bAL.OUTST'!BB22</f>
        <v>182941</v>
      </c>
      <c r="O25" s="448">
        <f>'[5]lbs-bAL.OUTST'!BC22</f>
        <v>3330</v>
      </c>
      <c r="P25" s="448">
        <f>'[5]lbs-bAL.OUTST'!BD22</f>
        <v>223376</v>
      </c>
    </row>
    <row r="26" spans="1:16" ht="27" customHeight="1">
      <c r="A26" s="446">
        <v>11</v>
      </c>
      <c r="B26" s="449" t="s">
        <v>34</v>
      </c>
      <c r="C26" s="448">
        <f>'[5]lbs-bAL.OUTST'!AK23</f>
        <v>1</v>
      </c>
      <c r="D26" s="448">
        <f>'[5]lbs-bAL.OUTST'!AL23</f>
        <v>1003</v>
      </c>
      <c r="E26" s="448">
        <f>'[5]lbs-bAL.OUTST'!AS23</f>
        <v>18</v>
      </c>
      <c r="F26" s="448">
        <f>'[5]lbs-bAL.OUTST'!AT23</f>
        <v>74607</v>
      </c>
      <c r="G26" s="448">
        <f>'[5]lbs-bAL.OUTST'!AU23</f>
        <v>30</v>
      </c>
      <c r="H26" s="448">
        <f>'[5]lbs-bAL.OUTST'!AV23</f>
        <v>641</v>
      </c>
      <c r="I26" s="448">
        <f>'[5]lbs-bAL.OUTST'!AW23</f>
        <v>1801</v>
      </c>
      <c r="J26" s="448">
        <f>'[5]lbs-bAL.OUTST'!AX23</f>
        <v>65394</v>
      </c>
      <c r="K26" s="448">
        <f>'[5]lbs-bAL.OUTST'!AY23</f>
        <v>9887</v>
      </c>
      <c r="L26" s="448">
        <f>'[5]lbs-bAL.OUTST'!AZ23</f>
        <v>40463</v>
      </c>
      <c r="M26" s="448">
        <f>'[5]lbs-bAL.OUTST'!BA23</f>
        <v>3560</v>
      </c>
      <c r="N26" s="448">
        <f>'[5]lbs-bAL.OUTST'!BB23</f>
        <v>703087</v>
      </c>
      <c r="O26" s="448">
        <f>'[5]lbs-bAL.OUTST'!BC23</f>
        <v>15297</v>
      </c>
      <c r="P26" s="448">
        <f>'[5]lbs-bAL.OUTST'!BD23</f>
        <v>885195</v>
      </c>
    </row>
    <row r="27" spans="1:16" ht="27" customHeight="1">
      <c r="A27" s="446">
        <v>12</v>
      </c>
      <c r="B27" s="449" t="s">
        <v>35</v>
      </c>
      <c r="C27" s="448">
        <f>'[5]lbs-bAL.OUTST'!AK24</f>
        <v>0</v>
      </c>
      <c r="D27" s="448">
        <f>'[5]lbs-bAL.OUTST'!AL24</f>
        <v>0</v>
      </c>
      <c r="E27" s="448">
        <f>'[5]lbs-bAL.OUTST'!AS24</f>
        <v>16</v>
      </c>
      <c r="F27" s="448">
        <f>'[5]lbs-bAL.OUTST'!AT24</f>
        <v>143215</v>
      </c>
      <c r="G27" s="448">
        <f>'[5]lbs-bAL.OUTST'!AU24</f>
        <v>14</v>
      </c>
      <c r="H27" s="448">
        <f>'[5]lbs-bAL.OUTST'!AV24</f>
        <v>330</v>
      </c>
      <c r="I27" s="448">
        <f>'[5]lbs-bAL.OUTST'!AW24</f>
        <v>163</v>
      </c>
      <c r="J27" s="448">
        <f>'[5]lbs-bAL.OUTST'!AX24</f>
        <v>6896</v>
      </c>
      <c r="K27" s="448">
        <f>'[5]lbs-bAL.OUTST'!AY24</f>
        <v>270</v>
      </c>
      <c r="L27" s="448">
        <f>'[5]lbs-bAL.OUTST'!AZ24</f>
        <v>14852</v>
      </c>
      <c r="M27" s="448">
        <f>'[5]lbs-bAL.OUTST'!BA24</f>
        <v>549</v>
      </c>
      <c r="N27" s="448">
        <f>'[5]lbs-bAL.OUTST'!BB24</f>
        <v>1427</v>
      </c>
      <c r="O27" s="448">
        <f>'[5]lbs-bAL.OUTST'!BC24</f>
        <v>1012</v>
      </c>
      <c r="P27" s="448">
        <f>'[5]lbs-bAL.OUTST'!BD24</f>
        <v>166720</v>
      </c>
    </row>
    <row r="28" spans="1:16" ht="27" customHeight="1">
      <c r="A28" s="446">
        <v>13</v>
      </c>
      <c r="B28" s="449" t="s">
        <v>36</v>
      </c>
      <c r="C28" s="448">
        <f>'[5]lbs-bAL.OUTST'!AK25</f>
        <v>0</v>
      </c>
      <c r="D28" s="448">
        <f>'[5]lbs-bAL.OUTST'!AL25</f>
        <v>0</v>
      </c>
      <c r="E28" s="448">
        <f>'[5]lbs-bAL.OUTST'!AS25</f>
        <v>0</v>
      </c>
      <c r="F28" s="448">
        <f>'[5]lbs-bAL.OUTST'!AT25</f>
        <v>0</v>
      </c>
      <c r="G28" s="448">
        <f>'[5]lbs-bAL.OUTST'!AU25</f>
        <v>12</v>
      </c>
      <c r="H28" s="448">
        <f>'[5]lbs-bAL.OUTST'!AV25</f>
        <v>57</v>
      </c>
      <c r="I28" s="448">
        <f>'[5]lbs-bAL.OUTST'!AW25</f>
        <v>1188</v>
      </c>
      <c r="J28" s="448">
        <f>'[5]lbs-bAL.OUTST'!AX25</f>
        <v>41113</v>
      </c>
      <c r="K28" s="448">
        <f>'[5]lbs-bAL.OUTST'!AY25</f>
        <v>0</v>
      </c>
      <c r="L28" s="448">
        <f>'[5]lbs-bAL.OUTST'!AZ25</f>
        <v>0</v>
      </c>
      <c r="M28" s="448">
        <f>'[5]lbs-bAL.OUTST'!BA25</f>
        <v>913</v>
      </c>
      <c r="N28" s="448">
        <f>'[5]lbs-bAL.OUTST'!BB25</f>
        <v>18975</v>
      </c>
      <c r="O28" s="448">
        <f>'[5]lbs-bAL.OUTST'!BC25</f>
        <v>2113</v>
      </c>
      <c r="P28" s="448">
        <f>'[5]lbs-bAL.OUTST'!BD25</f>
        <v>60145</v>
      </c>
    </row>
    <row r="29" spans="1:16" ht="27" customHeight="1">
      <c r="A29" s="446">
        <v>14</v>
      </c>
      <c r="B29" s="449" t="s">
        <v>82</v>
      </c>
      <c r="C29" s="448">
        <f>'[5]lbs-bAL.OUTST'!AK26</f>
        <v>0</v>
      </c>
      <c r="D29" s="448">
        <f>'[5]lbs-bAL.OUTST'!AL26</f>
        <v>0</v>
      </c>
      <c r="E29" s="448">
        <f>'[5]lbs-bAL.OUTST'!AS26</f>
        <v>20</v>
      </c>
      <c r="F29" s="448">
        <f>'[5]lbs-bAL.OUTST'!AT26</f>
        <v>37432</v>
      </c>
      <c r="G29" s="448">
        <f>'[5]lbs-bAL.OUTST'!AU26</f>
        <v>2</v>
      </c>
      <c r="H29" s="448">
        <f>'[5]lbs-bAL.OUTST'!AV26</f>
        <v>20</v>
      </c>
      <c r="I29" s="448">
        <f>'[5]lbs-bAL.OUTST'!AW26</f>
        <v>195</v>
      </c>
      <c r="J29" s="448">
        <f>'[5]lbs-bAL.OUTST'!AX26</f>
        <v>3168</v>
      </c>
      <c r="K29" s="448">
        <f>'[5]lbs-bAL.OUTST'!AY26</f>
        <v>424</v>
      </c>
      <c r="L29" s="448">
        <f>'[5]lbs-bAL.OUTST'!AZ26</f>
        <v>1248</v>
      </c>
      <c r="M29" s="448">
        <f>'[5]lbs-bAL.OUTST'!BA26</f>
        <v>0</v>
      </c>
      <c r="N29" s="448">
        <f>'[5]lbs-bAL.OUTST'!BB26</f>
        <v>0</v>
      </c>
      <c r="O29" s="448">
        <f>'[5]lbs-bAL.OUTST'!BC26</f>
        <v>641</v>
      </c>
      <c r="P29" s="448">
        <f>'[5]lbs-bAL.OUTST'!BD26</f>
        <v>41868</v>
      </c>
    </row>
    <row r="30" spans="1:16" ht="27" customHeight="1">
      <c r="A30" s="446">
        <v>15</v>
      </c>
      <c r="B30" s="450" t="s">
        <v>38</v>
      </c>
      <c r="C30" s="448">
        <f>'[5]lbs-bAL.OUTST'!AK27</f>
        <v>2</v>
      </c>
      <c r="D30" s="448">
        <f>'[5]lbs-bAL.OUTST'!AL27</f>
        <v>3059</v>
      </c>
      <c r="E30" s="448">
        <f>'[5]lbs-bAL.OUTST'!AS27</f>
        <v>2639</v>
      </c>
      <c r="F30" s="448">
        <f>'[5]lbs-bAL.OUTST'!AT27</f>
        <v>23166</v>
      </c>
      <c r="G30" s="448">
        <f>'[5]lbs-bAL.OUTST'!AU27</f>
        <v>55</v>
      </c>
      <c r="H30" s="448">
        <f>'[5]lbs-bAL.OUTST'!AV27</f>
        <v>1258</v>
      </c>
      <c r="I30" s="448">
        <f>'[5]lbs-bAL.OUTST'!AW27</f>
        <v>1282</v>
      </c>
      <c r="J30" s="448">
        <f>'[5]lbs-bAL.OUTST'!AX27</f>
        <v>49132</v>
      </c>
      <c r="K30" s="448">
        <f>'[5]lbs-bAL.OUTST'!AY27</f>
        <v>495</v>
      </c>
      <c r="L30" s="448">
        <f>'[5]lbs-bAL.OUTST'!AZ27</f>
        <v>2588</v>
      </c>
      <c r="M30" s="448">
        <f>'[5]lbs-bAL.OUTST'!BA27</f>
        <v>2886</v>
      </c>
      <c r="N30" s="448">
        <f>'[5]lbs-bAL.OUTST'!BB27</f>
        <v>200282</v>
      </c>
      <c r="O30" s="448">
        <f>'[5]lbs-bAL.OUTST'!BC27</f>
        <v>7359</v>
      </c>
      <c r="P30" s="448">
        <f>'[5]lbs-bAL.OUTST'!BD27</f>
        <v>279485</v>
      </c>
    </row>
    <row r="31" spans="1:16" ht="27" customHeight="1">
      <c r="A31" s="446">
        <v>16</v>
      </c>
      <c r="B31" s="450" t="s">
        <v>39</v>
      </c>
      <c r="C31" s="448">
        <f>'[5]lbs-bAL.OUTST'!AK28</f>
        <v>0</v>
      </c>
      <c r="D31" s="448">
        <f>'[5]lbs-bAL.OUTST'!AL28</f>
        <v>0</v>
      </c>
      <c r="E31" s="448">
        <f>'[5]lbs-bAL.OUTST'!AS28</f>
        <v>0</v>
      </c>
      <c r="F31" s="448">
        <f>'[5]lbs-bAL.OUTST'!AT28</f>
        <v>38257</v>
      </c>
      <c r="G31" s="448">
        <f>'[5]lbs-bAL.OUTST'!AU28</f>
        <v>5</v>
      </c>
      <c r="H31" s="448">
        <f>'[5]lbs-bAL.OUTST'!AV28</f>
        <v>3528</v>
      </c>
      <c r="I31" s="448">
        <f>'[5]lbs-bAL.OUTST'!AW28</f>
        <v>83</v>
      </c>
      <c r="J31" s="448">
        <f>'[5]lbs-bAL.OUTST'!AX28</f>
        <v>7029</v>
      </c>
      <c r="K31" s="448">
        <f>'[5]lbs-bAL.OUTST'!AY28</f>
        <v>1168</v>
      </c>
      <c r="L31" s="448">
        <f>'[5]lbs-bAL.OUTST'!AZ28</f>
        <v>4378</v>
      </c>
      <c r="M31" s="448">
        <f>'[5]lbs-bAL.OUTST'!BA28</f>
        <v>46</v>
      </c>
      <c r="N31" s="448">
        <f>'[5]lbs-bAL.OUTST'!BB28</f>
        <v>866</v>
      </c>
      <c r="O31" s="448">
        <f>'[5]lbs-bAL.OUTST'!BC28</f>
        <v>1302</v>
      </c>
      <c r="P31" s="448">
        <f>'[5]lbs-bAL.OUTST'!BD28</f>
        <v>54058</v>
      </c>
    </row>
    <row r="32" spans="1:16" ht="27" customHeight="1">
      <c r="A32" s="446">
        <v>17</v>
      </c>
      <c r="B32" s="450" t="s">
        <v>40</v>
      </c>
      <c r="C32" s="448">
        <f>'[5]lbs-bAL.OUTST'!AK29</f>
        <v>0</v>
      </c>
      <c r="D32" s="448">
        <f>'[5]lbs-bAL.OUTST'!AL29</f>
        <v>0</v>
      </c>
      <c r="E32" s="448">
        <f>'[5]lbs-bAL.OUTST'!AS29</f>
        <v>38</v>
      </c>
      <c r="F32" s="448">
        <f>'[5]lbs-bAL.OUTST'!AT29</f>
        <v>20767</v>
      </c>
      <c r="G32" s="448">
        <f>'[5]lbs-bAL.OUTST'!AU29</f>
        <v>311</v>
      </c>
      <c r="H32" s="448">
        <f>'[5]lbs-bAL.OUTST'!AV29</f>
        <v>4327</v>
      </c>
      <c r="I32" s="448">
        <f>'[5]lbs-bAL.OUTST'!AW29</f>
        <v>2107</v>
      </c>
      <c r="J32" s="448">
        <f>'[5]lbs-bAL.OUTST'!AX29</f>
        <v>74557</v>
      </c>
      <c r="K32" s="448">
        <f>'[5]lbs-bAL.OUTST'!AY29</f>
        <v>9287</v>
      </c>
      <c r="L32" s="448">
        <f>'[5]lbs-bAL.OUTST'!AZ29</f>
        <v>29999</v>
      </c>
      <c r="M32" s="448">
        <f>'[5]lbs-bAL.OUTST'!BA29</f>
        <v>15544</v>
      </c>
      <c r="N32" s="448">
        <f>'[5]lbs-bAL.OUTST'!BB29</f>
        <v>401452</v>
      </c>
      <c r="O32" s="448">
        <f>'[5]lbs-bAL.OUTST'!BC29</f>
        <v>27287</v>
      </c>
      <c r="P32" s="448">
        <f>'[5]lbs-bAL.OUTST'!BD29</f>
        <v>531102</v>
      </c>
    </row>
    <row r="33" spans="1:16" ht="27" customHeight="1">
      <c r="A33" s="446">
        <v>18</v>
      </c>
      <c r="B33" s="449" t="s">
        <v>41</v>
      </c>
      <c r="C33" s="448">
        <f>'[5]lbs-bAL.OUTST'!AK30</f>
        <v>0</v>
      </c>
      <c r="D33" s="448">
        <f>'[5]lbs-bAL.OUTST'!AL30</f>
        <v>0</v>
      </c>
      <c r="E33" s="448">
        <f>'[5]lbs-bAL.OUTST'!AS30</f>
        <v>0</v>
      </c>
      <c r="F33" s="448">
        <f>'[5]lbs-bAL.OUTST'!AT30</f>
        <v>0</v>
      </c>
      <c r="G33" s="448">
        <f>'[5]lbs-bAL.OUTST'!AU30</f>
        <v>0</v>
      </c>
      <c r="H33" s="448">
        <f>'[5]lbs-bAL.OUTST'!AV30</f>
        <v>0</v>
      </c>
      <c r="I33" s="448">
        <f>'[5]lbs-bAL.OUTST'!AW30</f>
        <v>158</v>
      </c>
      <c r="J33" s="448">
        <f>'[5]lbs-bAL.OUTST'!AX30</f>
        <v>7413</v>
      </c>
      <c r="K33" s="448">
        <f>'[5]lbs-bAL.OUTST'!AY30</f>
        <v>731</v>
      </c>
      <c r="L33" s="448">
        <f>'[5]lbs-bAL.OUTST'!AZ30</f>
        <v>1169</v>
      </c>
      <c r="M33" s="448">
        <f>'[5]lbs-bAL.OUTST'!BA30</f>
        <v>856</v>
      </c>
      <c r="N33" s="448">
        <f>'[5]lbs-bAL.OUTST'!BB30</f>
        <v>180849</v>
      </c>
      <c r="O33" s="448">
        <f>'[5]lbs-bAL.OUTST'!BC30</f>
        <v>1745</v>
      </c>
      <c r="P33" s="448">
        <f>'[5]lbs-bAL.OUTST'!BD30</f>
        <v>189431</v>
      </c>
    </row>
    <row r="34" spans="1:16" ht="27" customHeight="1">
      <c r="A34" s="446">
        <v>19</v>
      </c>
      <c r="B34" s="450" t="s">
        <v>183</v>
      </c>
      <c r="C34" s="448">
        <f>'[5]lbs-bAL.OUTST'!AK31</f>
        <v>0</v>
      </c>
      <c r="D34" s="448">
        <f>'[5]lbs-bAL.OUTST'!AL31</f>
        <v>0</v>
      </c>
      <c r="E34" s="448">
        <f>'[5]lbs-bAL.OUTST'!AS31</f>
        <v>0</v>
      </c>
      <c r="F34" s="448">
        <f>'[5]lbs-bAL.OUTST'!AT31</f>
        <v>0</v>
      </c>
      <c r="G34" s="448">
        <f>'[5]lbs-bAL.OUTST'!AU31</f>
        <v>35</v>
      </c>
      <c r="H34" s="448">
        <f>'[5]lbs-bAL.OUTST'!AV31</f>
        <v>149</v>
      </c>
      <c r="I34" s="448">
        <f>'[5]lbs-bAL.OUTST'!AW31</f>
        <v>8061</v>
      </c>
      <c r="J34" s="448">
        <f>'[5]lbs-bAL.OUTST'!AX31</f>
        <v>262965</v>
      </c>
      <c r="K34" s="448">
        <f>'[5]lbs-bAL.OUTST'!AY31</f>
        <v>6373</v>
      </c>
      <c r="L34" s="448">
        <f>'[5]lbs-bAL.OUTST'!AZ31</f>
        <v>58680</v>
      </c>
      <c r="M34" s="448">
        <f>'[5]lbs-bAL.OUTST'!BA31</f>
        <v>1057</v>
      </c>
      <c r="N34" s="448">
        <f>'[5]lbs-bAL.OUTST'!BB31</f>
        <v>407196</v>
      </c>
      <c r="O34" s="448">
        <f>'[5]lbs-bAL.OUTST'!BC31</f>
        <v>15526</v>
      </c>
      <c r="P34" s="448">
        <f>'[5]lbs-bAL.OUTST'!BD31</f>
        <v>728990</v>
      </c>
    </row>
    <row r="35" spans="1:16" ht="27" customHeight="1">
      <c r="A35" s="446">
        <v>20</v>
      </c>
      <c r="B35" s="450" t="s">
        <v>171</v>
      </c>
      <c r="C35" s="448">
        <f>'[5]lbs-bAL.OUTST'!AK32</f>
        <v>49</v>
      </c>
      <c r="D35" s="448">
        <f>'[5]lbs-bAL.OUTST'!AL32</f>
        <v>72</v>
      </c>
      <c r="E35" s="448">
        <f>'[5]lbs-bAL.OUTST'!AS32</f>
        <v>20</v>
      </c>
      <c r="F35" s="448">
        <f>'[5]lbs-bAL.OUTST'!AT32</f>
        <v>34</v>
      </c>
      <c r="G35" s="448">
        <f>'[5]lbs-bAL.OUTST'!AU32</f>
        <v>0</v>
      </c>
      <c r="H35" s="448">
        <f>'[5]lbs-bAL.OUTST'!AV32</f>
        <v>0</v>
      </c>
      <c r="I35" s="448">
        <f>'[5]lbs-bAL.OUTST'!AW32</f>
        <v>0</v>
      </c>
      <c r="J35" s="448">
        <f>'[5]lbs-bAL.OUTST'!AX32</f>
        <v>0</v>
      </c>
      <c r="K35" s="448">
        <f>'[5]lbs-bAL.OUTST'!AY32</f>
        <v>0</v>
      </c>
      <c r="L35" s="448">
        <f>'[5]lbs-bAL.OUTST'!AZ32</f>
        <v>0</v>
      </c>
      <c r="M35" s="448">
        <f>'[5]lbs-bAL.OUTST'!BA32</f>
        <v>29</v>
      </c>
      <c r="N35" s="448">
        <f>'[5]lbs-bAL.OUTST'!BB32</f>
        <v>1960</v>
      </c>
      <c r="O35" s="448">
        <f>'[5]lbs-bAL.OUTST'!BC32</f>
        <v>98</v>
      </c>
      <c r="P35" s="448">
        <f>'[5]lbs-bAL.OUTST'!BD32</f>
        <v>2066</v>
      </c>
    </row>
    <row r="36" spans="1:16" ht="27" customHeight="1">
      <c r="A36" s="446"/>
      <c r="B36" s="210" t="s">
        <v>42</v>
      </c>
      <c r="C36" s="213">
        <f>SUM(C16:C35)</f>
        <v>58</v>
      </c>
      <c r="D36" s="213">
        <f t="shared" ref="D36:P36" si="1">SUM(D16:D35)</f>
        <v>4262</v>
      </c>
      <c r="E36" s="213">
        <f t="shared" si="1"/>
        <v>3223</v>
      </c>
      <c r="F36" s="213">
        <f t="shared" si="1"/>
        <v>729465</v>
      </c>
      <c r="G36" s="213">
        <f t="shared" si="1"/>
        <v>2157</v>
      </c>
      <c r="H36" s="213">
        <f>SUM(H16:H35)</f>
        <v>30274</v>
      </c>
      <c r="I36" s="213">
        <f t="shared" si="1"/>
        <v>25295</v>
      </c>
      <c r="J36" s="213">
        <f t="shared" si="1"/>
        <v>933842</v>
      </c>
      <c r="K36" s="213">
        <f t="shared" si="1"/>
        <v>76431</v>
      </c>
      <c r="L36" s="213">
        <f t="shared" si="1"/>
        <v>343225</v>
      </c>
      <c r="M36" s="213">
        <f t="shared" si="1"/>
        <v>139944</v>
      </c>
      <c r="N36" s="213">
        <f t="shared" si="1"/>
        <v>4202348</v>
      </c>
      <c r="O36" s="213">
        <f t="shared" si="1"/>
        <v>247108</v>
      </c>
      <c r="P36" s="213">
        <f t="shared" si="1"/>
        <v>6243416</v>
      </c>
    </row>
    <row r="37" spans="1:16">
      <c r="A37" s="560" t="s">
        <v>76</v>
      </c>
      <c r="B37" s="560"/>
      <c r="C37" s="560"/>
      <c r="D37" s="560"/>
      <c r="E37" s="560"/>
      <c r="F37" s="560"/>
      <c r="G37" s="560"/>
      <c r="H37" s="560"/>
      <c r="I37" s="560"/>
      <c r="J37" s="560"/>
      <c r="K37" s="560"/>
      <c r="L37" s="560"/>
      <c r="M37" s="560"/>
      <c r="N37" s="560"/>
      <c r="O37" s="560"/>
      <c r="P37" s="560"/>
    </row>
    <row r="38" spans="1:16">
      <c r="A38" s="555" t="s">
        <v>77</v>
      </c>
      <c r="B38" s="555"/>
      <c r="C38" s="555"/>
      <c r="D38" s="555"/>
      <c r="E38" s="555"/>
      <c r="F38" s="555"/>
      <c r="G38" s="555"/>
      <c r="H38" s="555"/>
      <c r="I38" s="555"/>
      <c r="J38" s="555"/>
      <c r="K38" s="555"/>
      <c r="L38" s="555"/>
      <c r="M38" s="555"/>
      <c r="N38" s="555"/>
      <c r="O38" s="555"/>
      <c r="P38" s="555"/>
    </row>
    <row r="39" spans="1:16">
      <c r="A39" s="555" t="s">
        <v>700</v>
      </c>
      <c r="B39" s="555"/>
      <c r="C39" s="555"/>
      <c r="D39" s="555"/>
      <c r="E39" s="555"/>
      <c r="F39" s="555"/>
      <c r="G39" s="555"/>
      <c r="H39" s="555"/>
      <c r="I39" s="555"/>
      <c r="J39" s="555"/>
      <c r="K39" s="555"/>
      <c r="L39" s="555"/>
      <c r="M39" s="555"/>
      <c r="N39" s="555"/>
      <c r="O39" s="555"/>
      <c r="P39" s="555"/>
    </row>
    <row r="40" spans="1:16">
      <c r="A40" s="441"/>
      <c r="B40" s="441"/>
      <c r="C40" s="441"/>
      <c r="D40" s="441"/>
      <c r="E40" s="441"/>
      <c r="F40" s="441"/>
      <c r="G40" s="441"/>
      <c r="H40" s="441"/>
      <c r="I40" s="441"/>
      <c r="J40" s="441"/>
      <c r="K40" s="441"/>
      <c r="L40" s="441"/>
      <c r="M40" s="441"/>
      <c r="N40" s="441"/>
      <c r="O40" s="441"/>
      <c r="P40" s="441"/>
    </row>
    <row r="41" spans="1:16" ht="82.5" customHeight="1">
      <c r="A41" s="440" t="s">
        <v>105</v>
      </c>
      <c r="B41" s="556" t="s">
        <v>5</v>
      </c>
      <c r="C41" s="562" t="s">
        <v>697</v>
      </c>
      <c r="D41" s="562"/>
      <c r="E41" s="562" t="s">
        <v>701</v>
      </c>
      <c r="F41" s="562"/>
      <c r="G41" s="562" t="s">
        <v>352</v>
      </c>
      <c r="H41" s="562"/>
      <c r="I41" s="562" t="s">
        <v>353</v>
      </c>
      <c r="J41" s="562"/>
      <c r="K41" s="562" t="s">
        <v>699</v>
      </c>
      <c r="L41" s="562"/>
      <c r="M41" s="563" t="s">
        <v>47</v>
      </c>
      <c r="N41" s="564"/>
      <c r="O41" s="554" t="s">
        <v>194</v>
      </c>
      <c r="P41" s="554"/>
    </row>
    <row r="42" spans="1:16">
      <c r="A42" s="440" t="s">
        <v>106</v>
      </c>
      <c r="B42" s="556"/>
      <c r="C42" s="207" t="s">
        <v>297</v>
      </c>
      <c r="D42" s="207" t="s">
        <v>298</v>
      </c>
      <c r="E42" s="207" t="s">
        <v>297</v>
      </c>
      <c r="F42" s="207" t="s">
        <v>298</v>
      </c>
      <c r="G42" s="207" t="s">
        <v>297</v>
      </c>
      <c r="H42" s="207" t="s">
        <v>298</v>
      </c>
      <c r="I42" s="207" t="s">
        <v>297</v>
      </c>
      <c r="J42" s="208" t="s">
        <v>298</v>
      </c>
      <c r="K42" s="207" t="s">
        <v>297</v>
      </c>
      <c r="L42" s="207" t="s">
        <v>298</v>
      </c>
      <c r="M42" s="207" t="s">
        <v>297</v>
      </c>
      <c r="N42" s="207" t="s">
        <v>298</v>
      </c>
      <c r="O42" s="207" t="s">
        <v>297</v>
      </c>
      <c r="P42" s="207" t="s">
        <v>298</v>
      </c>
    </row>
    <row r="43" spans="1:16">
      <c r="A43" s="440" t="s">
        <v>329</v>
      </c>
      <c r="B43" s="210" t="s">
        <v>111</v>
      </c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</row>
    <row r="44" spans="1:16" ht="27" customHeight="1">
      <c r="A44" s="451">
        <v>1</v>
      </c>
      <c r="B44" s="449" t="s">
        <v>45</v>
      </c>
      <c r="C44" s="448">
        <f>'[5]lbs-bAL.OUTST'!AK35</f>
        <v>15</v>
      </c>
      <c r="D44" s="448">
        <f>'[5]lbs-bAL.OUTST'!AL35</f>
        <v>1776</v>
      </c>
      <c r="E44" s="448">
        <f>'[5]lbs-bAL.OUTST'!AS35</f>
        <v>404</v>
      </c>
      <c r="F44" s="448">
        <f>'[5]lbs-bAL.OUTST'!AT35</f>
        <v>36996</v>
      </c>
      <c r="G44" s="448">
        <f>'[5]lbs-bAL.OUTST'!AU35</f>
        <v>228</v>
      </c>
      <c r="H44" s="448">
        <f>'[5]lbs-bAL.OUTST'!AV35</f>
        <v>1964</v>
      </c>
      <c r="I44" s="448">
        <f>'[5]lbs-bAL.OUTST'!AW35</f>
        <v>8984</v>
      </c>
      <c r="J44" s="448">
        <f>'[5]lbs-bAL.OUTST'!AX35</f>
        <v>284101</v>
      </c>
      <c r="K44" s="448">
        <f>'[5]lbs-bAL.OUTST'!AY35</f>
        <v>24574</v>
      </c>
      <c r="L44" s="448">
        <f>'[5]lbs-bAL.OUTST'!AZ35</f>
        <v>95112</v>
      </c>
      <c r="M44" s="448">
        <f>'[5]lbs-bAL.OUTST'!BA35</f>
        <v>49042</v>
      </c>
      <c r="N44" s="448">
        <f>'[5]lbs-bAL.OUTST'!BB35</f>
        <v>359724</v>
      </c>
      <c r="O44" s="448">
        <f>'[5]lbs-bAL.OUTST'!BC35</f>
        <v>83247</v>
      </c>
      <c r="P44" s="448">
        <f>'[5]lbs-bAL.OUTST'!BD35</f>
        <v>779673</v>
      </c>
    </row>
    <row r="45" spans="1:16" ht="27" customHeight="1">
      <c r="A45" s="451">
        <v>2</v>
      </c>
      <c r="B45" s="449" t="s">
        <v>83</v>
      </c>
      <c r="C45" s="448">
        <f>'[5]lbs-bAL.OUTST'!AK36</f>
        <v>0</v>
      </c>
      <c r="D45" s="448">
        <f>'[5]lbs-bAL.OUTST'!AL36</f>
        <v>0</v>
      </c>
      <c r="E45" s="448">
        <f>'[5]lbs-bAL.OUTST'!AS36</f>
        <v>0</v>
      </c>
      <c r="F45" s="448">
        <f>'[5]lbs-bAL.OUTST'!AT36</f>
        <v>0</v>
      </c>
      <c r="G45" s="448">
        <f>'[5]lbs-bAL.OUTST'!AU36</f>
        <v>0</v>
      </c>
      <c r="H45" s="448">
        <f>'[5]lbs-bAL.OUTST'!AV36</f>
        <v>0</v>
      </c>
      <c r="I45" s="448">
        <f>'[5]lbs-bAL.OUTST'!AW36</f>
        <v>0</v>
      </c>
      <c r="J45" s="448">
        <f>'[5]lbs-bAL.OUTST'!AX36</f>
        <v>0</v>
      </c>
      <c r="K45" s="448">
        <f>'[5]lbs-bAL.OUTST'!AY36</f>
        <v>0</v>
      </c>
      <c r="L45" s="448">
        <f>'[5]lbs-bAL.OUTST'!AZ36</f>
        <v>0</v>
      </c>
      <c r="M45" s="448">
        <f>'[5]lbs-bAL.OUTST'!BA36</f>
        <v>32062</v>
      </c>
      <c r="N45" s="448">
        <f>'[5]lbs-bAL.OUTST'!BB36</f>
        <v>663547</v>
      </c>
      <c r="O45" s="448">
        <f>'[5]lbs-bAL.OUTST'!BC36</f>
        <v>32062</v>
      </c>
      <c r="P45" s="448">
        <f>'[5]lbs-bAL.OUTST'!BD36</f>
        <v>663547</v>
      </c>
    </row>
    <row r="46" spans="1:16" ht="27" customHeight="1">
      <c r="A46" s="451">
        <v>3</v>
      </c>
      <c r="B46" s="449" t="s">
        <v>184</v>
      </c>
      <c r="C46" s="448">
        <f>'[5]lbs-bAL.OUTST'!AK37</f>
        <v>0</v>
      </c>
      <c r="D46" s="448">
        <f>'[5]lbs-bAL.OUTST'!AL37</f>
        <v>0</v>
      </c>
      <c r="E46" s="448">
        <f>'[5]lbs-bAL.OUTST'!AS37</f>
        <v>24</v>
      </c>
      <c r="F46" s="448">
        <f>'[5]lbs-bAL.OUTST'!AT37</f>
        <v>13525</v>
      </c>
      <c r="G46" s="448">
        <f>'[5]lbs-bAL.OUTST'!AU37</f>
        <v>1</v>
      </c>
      <c r="H46" s="448">
        <f>'[5]lbs-bAL.OUTST'!AV37</f>
        <v>23</v>
      </c>
      <c r="I46" s="448">
        <f>'[5]lbs-bAL.OUTST'!AW37</f>
        <v>111</v>
      </c>
      <c r="J46" s="448">
        <f>'[5]lbs-bAL.OUTST'!AX37</f>
        <v>1216</v>
      </c>
      <c r="K46" s="448">
        <f>'[5]lbs-bAL.OUTST'!AY37</f>
        <v>0</v>
      </c>
      <c r="L46" s="448">
        <f>'[5]lbs-bAL.OUTST'!AZ37</f>
        <v>0</v>
      </c>
      <c r="M46" s="448">
        <f>'[5]lbs-bAL.OUTST'!BA37</f>
        <v>24595</v>
      </c>
      <c r="N46" s="448">
        <f>'[5]lbs-bAL.OUTST'!BB37</f>
        <v>16583</v>
      </c>
      <c r="O46" s="448">
        <f>'[5]lbs-bAL.OUTST'!BC37</f>
        <v>24731</v>
      </c>
      <c r="P46" s="448">
        <f>'[5]lbs-bAL.OUTST'!BD37</f>
        <v>31347</v>
      </c>
    </row>
    <row r="47" spans="1:16" ht="27" customHeight="1">
      <c r="A47" s="451">
        <v>4</v>
      </c>
      <c r="B47" s="449" t="s">
        <v>65</v>
      </c>
      <c r="C47" s="448">
        <f>'[5]lbs-bAL.OUTST'!AK38</f>
        <v>0</v>
      </c>
      <c r="D47" s="448">
        <f>'[5]lbs-bAL.OUTST'!AL38</f>
        <v>0</v>
      </c>
      <c r="E47" s="448">
        <f>'[5]lbs-bAL.OUTST'!AS38</f>
        <v>58</v>
      </c>
      <c r="F47" s="448">
        <f>'[5]lbs-bAL.OUTST'!AT38</f>
        <v>2884</v>
      </c>
      <c r="G47" s="448">
        <f>'[5]lbs-bAL.OUTST'!AU38</f>
        <v>13</v>
      </c>
      <c r="H47" s="448">
        <f>'[5]lbs-bAL.OUTST'!AV38</f>
        <v>202</v>
      </c>
      <c r="I47" s="448">
        <f>'[5]lbs-bAL.OUTST'!AW38</f>
        <v>276</v>
      </c>
      <c r="J47" s="448">
        <f>'[5]lbs-bAL.OUTST'!AX38</f>
        <v>8961</v>
      </c>
      <c r="K47" s="448">
        <f>'[5]lbs-bAL.OUTST'!AY38</f>
        <v>2458</v>
      </c>
      <c r="L47" s="448">
        <f>'[5]lbs-bAL.OUTST'!AZ38</f>
        <v>9743</v>
      </c>
      <c r="M47" s="448">
        <f>'[5]lbs-bAL.OUTST'!BA38</f>
        <v>581</v>
      </c>
      <c r="N47" s="448">
        <f>'[5]lbs-bAL.OUTST'!BB38</f>
        <v>37818</v>
      </c>
      <c r="O47" s="448">
        <f>'[5]lbs-bAL.OUTST'!BC38</f>
        <v>3386</v>
      </c>
      <c r="P47" s="448">
        <f>'[5]lbs-bAL.OUTST'!BD38</f>
        <v>59608</v>
      </c>
    </row>
    <row r="48" spans="1:16" ht="27" customHeight="1">
      <c r="A48" s="451">
        <v>5</v>
      </c>
      <c r="B48" s="449" t="s">
        <v>66</v>
      </c>
      <c r="C48" s="448">
        <f>'[5]lbs-bAL.OUTST'!AK39</f>
        <v>0</v>
      </c>
      <c r="D48" s="448">
        <f>'[5]lbs-bAL.OUTST'!AL39</f>
        <v>0</v>
      </c>
      <c r="E48" s="448">
        <f>'[5]lbs-bAL.OUTST'!AS39</f>
        <v>0</v>
      </c>
      <c r="F48" s="448">
        <f>'[5]lbs-bAL.OUTST'!AT39</f>
        <v>0</v>
      </c>
      <c r="G48" s="448">
        <f>'[5]lbs-bAL.OUTST'!AU39</f>
        <v>2</v>
      </c>
      <c r="H48" s="448">
        <f>'[5]lbs-bAL.OUTST'!AV39</f>
        <v>4</v>
      </c>
      <c r="I48" s="448">
        <f>'[5]lbs-bAL.OUTST'!AW39</f>
        <v>120</v>
      </c>
      <c r="J48" s="448">
        <f>'[5]lbs-bAL.OUTST'!AX39</f>
        <v>1388</v>
      </c>
      <c r="K48" s="448">
        <f>'[5]lbs-bAL.OUTST'!AY39</f>
        <v>21</v>
      </c>
      <c r="L48" s="448">
        <f>'[5]lbs-bAL.OUTST'!AZ39</f>
        <v>48</v>
      </c>
      <c r="M48" s="448">
        <f>'[5]lbs-bAL.OUTST'!BA39</f>
        <v>2118</v>
      </c>
      <c r="N48" s="448">
        <f>'[5]lbs-bAL.OUTST'!BB39</f>
        <v>43444</v>
      </c>
      <c r="O48" s="448">
        <f>'[5]lbs-bAL.OUTST'!BC39</f>
        <v>2261</v>
      </c>
      <c r="P48" s="448">
        <f>'[5]lbs-bAL.OUTST'!BD39</f>
        <v>44884</v>
      </c>
    </row>
    <row r="49" spans="1:16" ht="27" customHeight="1">
      <c r="A49" s="451">
        <v>6</v>
      </c>
      <c r="B49" s="449" t="s">
        <v>185</v>
      </c>
      <c r="C49" s="448">
        <f>'[5]lbs-bAL.OUTST'!AK40</f>
        <v>39</v>
      </c>
      <c r="D49" s="448">
        <f>'[5]lbs-bAL.OUTST'!AL40</f>
        <v>2022</v>
      </c>
      <c r="E49" s="448">
        <f>'[5]lbs-bAL.OUTST'!AS40</f>
        <v>35</v>
      </c>
      <c r="F49" s="448">
        <f>'[5]lbs-bAL.OUTST'!AT40</f>
        <v>14363</v>
      </c>
      <c r="G49" s="448">
        <f>'[5]lbs-bAL.OUTST'!AU40</f>
        <v>27</v>
      </c>
      <c r="H49" s="448">
        <f>'[5]lbs-bAL.OUTST'!AV40</f>
        <v>380</v>
      </c>
      <c r="I49" s="448">
        <f>'[5]lbs-bAL.OUTST'!AW40</f>
        <v>1412</v>
      </c>
      <c r="J49" s="448">
        <f>'[5]lbs-bAL.OUTST'!AX40</f>
        <v>47858</v>
      </c>
      <c r="K49" s="448">
        <f>'[5]lbs-bAL.OUTST'!AY40</f>
        <v>444</v>
      </c>
      <c r="L49" s="448">
        <f>'[5]lbs-bAL.OUTST'!AZ40</f>
        <v>748</v>
      </c>
      <c r="M49" s="448">
        <f>'[5]lbs-bAL.OUTST'!BA40</f>
        <v>53016</v>
      </c>
      <c r="N49" s="448">
        <f>'[5]lbs-bAL.OUTST'!BB40</f>
        <v>286192</v>
      </c>
      <c r="O49" s="448">
        <f>'[5]lbs-bAL.OUTST'!BC40</f>
        <v>54973</v>
      </c>
      <c r="P49" s="448">
        <f>'[5]lbs-bAL.OUTST'!BD40</f>
        <v>351563</v>
      </c>
    </row>
    <row r="50" spans="1:16" ht="27" customHeight="1">
      <c r="A50" s="451">
        <v>7</v>
      </c>
      <c r="B50" s="449" t="s">
        <v>69</v>
      </c>
      <c r="C50" s="448">
        <f>'[5]lbs-bAL.OUTST'!AK41</f>
        <v>0</v>
      </c>
      <c r="D50" s="448">
        <f>'[5]lbs-bAL.OUTST'!AL41</f>
        <v>0</v>
      </c>
      <c r="E50" s="448">
        <f>'[5]lbs-bAL.OUTST'!AS41</f>
        <v>10</v>
      </c>
      <c r="F50" s="448">
        <f>'[5]lbs-bAL.OUTST'!AT41</f>
        <v>3573</v>
      </c>
      <c r="G50" s="448">
        <f>'[5]lbs-bAL.OUTST'!AU41</f>
        <v>4</v>
      </c>
      <c r="H50" s="448">
        <f>'[5]lbs-bAL.OUTST'!AV41</f>
        <v>48</v>
      </c>
      <c r="I50" s="448">
        <f>'[5]lbs-bAL.OUTST'!AW41</f>
        <v>242</v>
      </c>
      <c r="J50" s="448">
        <f>'[5]lbs-bAL.OUTST'!AX41</f>
        <v>5622</v>
      </c>
      <c r="K50" s="448">
        <f>'[5]lbs-bAL.OUTST'!AY41</f>
        <v>1782</v>
      </c>
      <c r="L50" s="448">
        <f>'[5]lbs-bAL.OUTST'!AZ41</f>
        <v>4064</v>
      </c>
      <c r="M50" s="448">
        <f>'[5]lbs-bAL.OUTST'!BA41</f>
        <v>109</v>
      </c>
      <c r="N50" s="448">
        <f>'[5]lbs-bAL.OUTST'!BB41</f>
        <v>150220</v>
      </c>
      <c r="O50" s="448">
        <f>'[5]lbs-bAL.OUTST'!BC41</f>
        <v>2147</v>
      </c>
      <c r="P50" s="448">
        <f>'[5]lbs-bAL.OUTST'!BD41</f>
        <v>163527</v>
      </c>
    </row>
    <row r="51" spans="1:16" ht="27" customHeight="1">
      <c r="A51" s="451">
        <v>8</v>
      </c>
      <c r="B51" s="449" t="s">
        <v>70</v>
      </c>
      <c r="C51" s="448">
        <f>'[5]lbs-bAL.OUTST'!AK42</f>
        <v>1051</v>
      </c>
      <c r="D51" s="448">
        <f>'[5]lbs-bAL.OUTST'!AL42</f>
        <v>3920</v>
      </c>
      <c r="E51" s="448">
        <f>'[5]lbs-bAL.OUTST'!AS42</f>
        <v>375</v>
      </c>
      <c r="F51" s="448">
        <f>'[5]lbs-bAL.OUTST'!AT42</f>
        <v>12642</v>
      </c>
      <c r="G51" s="448">
        <f>'[5]lbs-bAL.OUTST'!AU42</f>
        <v>35</v>
      </c>
      <c r="H51" s="448">
        <f>'[5]lbs-bAL.OUTST'!AV42</f>
        <v>318</v>
      </c>
      <c r="I51" s="448">
        <f>'[5]lbs-bAL.OUTST'!AW42</f>
        <v>588</v>
      </c>
      <c r="J51" s="448">
        <f>'[5]lbs-bAL.OUTST'!AX42</f>
        <v>10287</v>
      </c>
      <c r="K51" s="448">
        <f>'[5]lbs-bAL.OUTST'!AY42</f>
        <v>9119</v>
      </c>
      <c r="L51" s="448">
        <f>'[5]lbs-bAL.OUTST'!AZ42</f>
        <v>13293</v>
      </c>
      <c r="M51" s="448">
        <f>'[5]lbs-bAL.OUTST'!BA42</f>
        <v>782</v>
      </c>
      <c r="N51" s="448">
        <f>'[5]lbs-bAL.OUTST'!BB42</f>
        <v>79955</v>
      </c>
      <c r="O51" s="448">
        <f>'[5]lbs-bAL.OUTST'!BC42</f>
        <v>11950</v>
      </c>
      <c r="P51" s="448">
        <f>'[5]lbs-bAL.OUTST'!BD42</f>
        <v>120415</v>
      </c>
    </row>
    <row r="52" spans="1:16" ht="27" customHeight="1">
      <c r="A52" s="451">
        <v>9</v>
      </c>
      <c r="B52" s="449" t="s">
        <v>71</v>
      </c>
      <c r="C52" s="448">
        <f>'[5]lbs-bAL.OUTST'!AK43</f>
        <v>0</v>
      </c>
      <c r="D52" s="448">
        <f>'[5]lbs-bAL.OUTST'!AL43</f>
        <v>0</v>
      </c>
      <c r="E52" s="448">
        <f>'[5]lbs-bAL.OUTST'!AS43</f>
        <v>0</v>
      </c>
      <c r="F52" s="448">
        <f>'[5]lbs-bAL.OUTST'!AT43</f>
        <v>0</v>
      </c>
      <c r="G52" s="448">
        <f>'[5]lbs-bAL.OUTST'!AU43</f>
        <v>6</v>
      </c>
      <c r="H52" s="448">
        <f>'[5]lbs-bAL.OUTST'!AV43</f>
        <v>85</v>
      </c>
      <c r="I52" s="448">
        <f>'[5]lbs-bAL.OUTST'!AW43</f>
        <v>73</v>
      </c>
      <c r="J52" s="448">
        <f>'[5]lbs-bAL.OUTST'!AX43</f>
        <v>3054</v>
      </c>
      <c r="K52" s="448">
        <f>'[5]lbs-bAL.OUTST'!AY43</f>
        <v>362</v>
      </c>
      <c r="L52" s="448">
        <f>'[5]lbs-bAL.OUTST'!AZ43</f>
        <v>404</v>
      </c>
      <c r="M52" s="448">
        <f>'[5]lbs-bAL.OUTST'!BA43</f>
        <v>4989</v>
      </c>
      <c r="N52" s="448">
        <f>'[5]lbs-bAL.OUTST'!BB43</f>
        <v>262931</v>
      </c>
      <c r="O52" s="448">
        <f>'[5]lbs-bAL.OUTST'!BC43</f>
        <v>5430</v>
      </c>
      <c r="P52" s="448">
        <f>'[5]lbs-bAL.OUTST'!BD43</f>
        <v>266474</v>
      </c>
    </row>
    <row r="53" spans="1:16" ht="27" customHeight="1">
      <c r="A53" s="451">
        <v>10</v>
      </c>
      <c r="B53" s="449" t="s">
        <v>73</v>
      </c>
      <c r="C53" s="448">
        <f>'[5]lbs-bAL.OUTST'!AK44</f>
        <v>2</v>
      </c>
      <c r="D53" s="448">
        <f>'[5]lbs-bAL.OUTST'!AL44</f>
        <v>45</v>
      </c>
      <c r="E53" s="448">
        <f>'[5]lbs-bAL.OUTST'!AS44</f>
        <v>12</v>
      </c>
      <c r="F53" s="448">
        <f>'[5]lbs-bAL.OUTST'!AT44</f>
        <v>13565</v>
      </c>
      <c r="G53" s="448">
        <f>'[5]lbs-bAL.OUTST'!AU44</f>
        <v>0</v>
      </c>
      <c r="H53" s="448">
        <f>'[5]lbs-bAL.OUTST'!AV44</f>
        <v>0</v>
      </c>
      <c r="I53" s="448">
        <f>'[5]lbs-bAL.OUTST'!AW44</f>
        <v>377</v>
      </c>
      <c r="J53" s="448">
        <f>'[5]lbs-bAL.OUTST'!AX44</f>
        <v>4294</v>
      </c>
      <c r="K53" s="448">
        <f>'[5]lbs-bAL.OUTST'!AY44</f>
        <v>632</v>
      </c>
      <c r="L53" s="448">
        <f>'[5]lbs-bAL.OUTST'!AZ44</f>
        <v>2269</v>
      </c>
      <c r="M53" s="448">
        <f>'[5]lbs-bAL.OUTST'!BA44</f>
        <v>15701</v>
      </c>
      <c r="N53" s="448">
        <f>'[5]lbs-bAL.OUTST'!BB44</f>
        <v>96518</v>
      </c>
      <c r="O53" s="448">
        <f>'[5]lbs-bAL.OUTST'!BC44</f>
        <v>16724</v>
      </c>
      <c r="P53" s="448">
        <f>'[5]lbs-bAL.OUTST'!BD44</f>
        <v>116691</v>
      </c>
    </row>
    <row r="54" spans="1:16" ht="27" customHeight="1">
      <c r="A54" s="451">
        <v>11</v>
      </c>
      <c r="B54" s="449" t="s">
        <v>74</v>
      </c>
      <c r="C54" s="448">
        <f>'[5]lbs-bAL.OUTST'!AK45</f>
        <v>0</v>
      </c>
      <c r="D54" s="448">
        <f>'[5]lbs-bAL.OUTST'!AL45</f>
        <v>0</v>
      </c>
      <c r="E54" s="448">
        <f>'[5]lbs-bAL.OUTST'!AS45</f>
        <v>605</v>
      </c>
      <c r="F54" s="448">
        <f>'[5]lbs-bAL.OUTST'!AT45</f>
        <v>21050</v>
      </c>
      <c r="G54" s="448">
        <f>'[5]lbs-bAL.OUTST'!AU45</f>
        <v>3</v>
      </c>
      <c r="H54" s="448">
        <f>'[5]lbs-bAL.OUTST'!AV45</f>
        <v>40</v>
      </c>
      <c r="I54" s="448">
        <f>'[5]lbs-bAL.OUTST'!AW45</f>
        <v>536</v>
      </c>
      <c r="J54" s="448">
        <f>'[5]lbs-bAL.OUTST'!AX45</f>
        <v>17737</v>
      </c>
      <c r="K54" s="448">
        <f>'[5]lbs-bAL.OUTST'!AY45</f>
        <v>0</v>
      </c>
      <c r="L54" s="448">
        <f>'[5]lbs-bAL.OUTST'!AZ45</f>
        <v>0</v>
      </c>
      <c r="M54" s="448">
        <f>'[5]lbs-bAL.OUTST'!BA45</f>
        <v>16705</v>
      </c>
      <c r="N54" s="448">
        <f>'[5]lbs-bAL.OUTST'!BB45</f>
        <v>66103</v>
      </c>
      <c r="O54" s="448">
        <f>'[5]lbs-bAL.OUTST'!BC45</f>
        <v>17849</v>
      </c>
      <c r="P54" s="448">
        <f>'[5]lbs-bAL.OUTST'!BD45</f>
        <v>104930</v>
      </c>
    </row>
    <row r="55" spans="1:16" ht="27" customHeight="1">
      <c r="A55" s="451">
        <v>12</v>
      </c>
      <c r="B55" s="449" t="s">
        <v>75</v>
      </c>
      <c r="C55" s="448">
        <f>'[5]lbs-bAL.OUTST'!AK46</f>
        <v>0</v>
      </c>
      <c r="D55" s="448">
        <f>'[5]lbs-bAL.OUTST'!AL46</f>
        <v>0</v>
      </c>
      <c r="E55" s="448">
        <f>'[5]lbs-bAL.OUTST'!AS46</f>
        <v>0</v>
      </c>
      <c r="F55" s="448">
        <f>'[5]lbs-bAL.OUTST'!AT46</f>
        <v>0</v>
      </c>
      <c r="G55" s="448">
        <f>'[5]lbs-bAL.OUTST'!AU46</f>
        <v>1</v>
      </c>
      <c r="H55" s="448">
        <f>'[5]lbs-bAL.OUTST'!AV46</f>
        <v>10</v>
      </c>
      <c r="I55" s="448">
        <f>'[5]lbs-bAL.OUTST'!AW46</f>
        <v>82</v>
      </c>
      <c r="J55" s="448">
        <f>'[5]lbs-bAL.OUTST'!AX46</f>
        <v>2249</v>
      </c>
      <c r="K55" s="448">
        <f>'[5]lbs-bAL.OUTST'!AY46</f>
        <v>1545</v>
      </c>
      <c r="L55" s="448">
        <f>'[5]lbs-bAL.OUTST'!AZ46</f>
        <v>4030</v>
      </c>
      <c r="M55" s="448">
        <f>'[5]lbs-bAL.OUTST'!BA46</f>
        <v>153</v>
      </c>
      <c r="N55" s="448">
        <f>'[5]lbs-bAL.OUTST'!BB46</f>
        <v>29875</v>
      </c>
      <c r="O55" s="448">
        <f>'[5]lbs-bAL.OUTST'!BC46</f>
        <v>1781</v>
      </c>
      <c r="P55" s="448">
        <f>'[5]lbs-bAL.OUTST'!BD46</f>
        <v>36164</v>
      </c>
    </row>
    <row r="56" spans="1:16" ht="27" customHeight="1">
      <c r="A56" s="451">
        <v>13</v>
      </c>
      <c r="B56" s="449" t="s">
        <v>186</v>
      </c>
      <c r="C56" s="448">
        <f>'[5]lbs-bAL.OUTST'!AK47</f>
        <v>0</v>
      </c>
      <c r="D56" s="448">
        <f>'[5]lbs-bAL.OUTST'!AL47</f>
        <v>0</v>
      </c>
      <c r="E56" s="448">
        <f>'[5]lbs-bAL.OUTST'!AS47</f>
        <v>209</v>
      </c>
      <c r="F56" s="448">
        <f>'[5]lbs-bAL.OUTST'!AT47</f>
        <v>17012</v>
      </c>
      <c r="G56" s="448">
        <f>'[5]lbs-bAL.OUTST'!AU47</f>
        <v>0</v>
      </c>
      <c r="H56" s="448">
        <f>'[5]lbs-bAL.OUTST'!AV47</f>
        <v>0</v>
      </c>
      <c r="I56" s="448">
        <f>'[5]lbs-bAL.OUTST'!AW47</f>
        <v>6</v>
      </c>
      <c r="J56" s="448">
        <f>'[5]lbs-bAL.OUTST'!AX47</f>
        <v>126</v>
      </c>
      <c r="K56" s="448">
        <f>'[5]lbs-bAL.OUTST'!AY47</f>
        <v>0</v>
      </c>
      <c r="L56" s="448">
        <f>'[5]lbs-bAL.OUTST'!AZ47</f>
        <v>0</v>
      </c>
      <c r="M56" s="448">
        <f>'[5]lbs-bAL.OUTST'!BA47</f>
        <v>30470</v>
      </c>
      <c r="N56" s="448">
        <f>'[5]lbs-bAL.OUTST'!BB47</f>
        <v>385236</v>
      </c>
      <c r="O56" s="448">
        <f>'[5]lbs-bAL.OUTST'!BC47</f>
        <v>30685</v>
      </c>
      <c r="P56" s="448">
        <f>'[5]lbs-bAL.OUTST'!BD47</f>
        <v>402374</v>
      </c>
    </row>
    <row r="57" spans="1:16" ht="27" customHeight="1">
      <c r="A57" s="451">
        <v>14</v>
      </c>
      <c r="B57" s="450" t="s">
        <v>187</v>
      </c>
      <c r="C57" s="448">
        <f>'[5]lbs-bAL.OUTST'!AK48</f>
        <v>0</v>
      </c>
      <c r="D57" s="448">
        <f>'[5]lbs-bAL.OUTST'!AL48</f>
        <v>0</v>
      </c>
      <c r="E57" s="448">
        <f>'[5]lbs-bAL.OUTST'!AS48</f>
        <v>0</v>
      </c>
      <c r="F57" s="448">
        <f>'[5]lbs-bAL.OUTST'!AT48</f>
        <v>0</v>
      </c>
      <c r="G57" s="448">
        <f>'[5]lbs-bAL.OUTST'!AU48</f>
        <v>2</v>
      </c>
      <c r="H57" s="448">
        <f>'[5]lbs-bAL.OUTST'!AV48</f>
        <v>3</v>
      </c>
      <c r="I57" s="448">
        <f>'[5]lbs-bAL.OUTST'!AW48</f>
        <v>7425</v>
      </c>
      <c r="J57" s="448">
        <f>'[5]lbs-bAL.OUTST'!AX48</f>
        <v>191059</v>
      </c>
      <c r="K57" s="448">
        <f>'[5]lbs-bAL.OUTST'!AY48</f>
        <v>222496</v>
      </c>
      <c r="L57" s="448">
        <f>'[5]lbs-bAL.OUTST'!AZ48</f>
        <v>583378</v>
      </c>
      <c r="M57" s="448">
        <f>'[5]lbs-bAL.OUTST'!BA48</f>
        <v>1107659</v>
      </c>
      <c r="N57" s="448">
        <f>'[5]lbs-bAL.OUTST'!BB48</f>
        <v>1560099</v>
      </c>
      <c r="O57" s="448">
        <f>'[5]lbs-bAL.OUTST'!BC48</f>
        <v>1337582</v>
      </c>
      <c r="P57" s="448">
        <f>'[5]lbs-bAL.OUTST'!BD48</f>
        <v>2334539</v>
      </c>
    </row>
    <row r="58" spans="1:16" ht="27" customHeight="1">
      <c r="A58" s="451">
        <v>15</v>
      </c>
      <c r="B58" s="450" t="s">
        <v>188</v>
      </c>
      <c r="C58" s="448">
        <f>'[5]lbs-bAL.OUTST'!AK49</f>
        <v>0</v>
      </c>
      <c r="D58" s="448">
        <f>'[5]lbs-bAL.OUTST'!AL49</f>
        <v>0</v>
      </c>
      <c r="E58" s="448">
        <f>'[5]lbs-bAL.OUTST'!AS49</f>
        <v>93</v>
      </c>
      <c r="F58" s="448">
        <f>'[5]lbs-bAL.OUTST'!AT49</f>
        <v>35414</v>
      </c>
      <c r="G58" s="448">
        <f>'[5]lbs-bAL.OUTST'!AU49</f>
        <v>18</v>
      </c>
      <c r="H58" s="448">
        <f>'[5]lbs-bAL.OUTST'!AV49</f>
        <v>226</v>
      </c>
      <c r="I58" s="448">
        <f>'[5]lbs-bAL.OUTST'!AW49</f>
        <v>9530</v>
      </c>
      <c r="J58" s="448">
        <f>'[5]lbs-bAL.OUTST'!AX49</f>
        <v>331003</v>
      </c>
      <c r="K58" s="448">
        <f>'[5]lbs-bAL.OUTST'!AY49</f>
        <v>0</v>
      </c>
      <c r="L58" s="448">
        <f>'[5]lbs-bAL.OUTST'!AZ49</f>
        <v>0</v>
      </c>
      <c r="M58" s="448">
        <f>'[5]lbs-bAL.OUTST'!BA49</f>
        <v>101615</v>
      </c>
      <c r="N58" s="448">
        <f>'[5]lbs-bAL.OUTST'!BB49</f>
        <v>1357171</v>
      </c>
      <c r="O58" s="448">
        <f>'[5]lbs-bAL.OUTST'!BC49</f>
        <v>111256</v>
      </c>
      <c r="P58" s="448">
        <f>'[5]lbs-bAL.OUTST'!BD49</f>
        <v>1723814</v>
      </c>
    </row>
    <row r="59" spans="1:16" ht="27" customHeight="1">
      <c r="A59" s="451">
        <v>16</v>
      </c>
      <c r="B59" s="450" t="s">
        <v>189</v>
      </c>
      <c r="C59" s="448">
        <f>'[5]lbs-bAL.OUTST'!AK50</f>
        <v>0</v>
      </c>
      <c r="D59" s="448">
        <f>'[5]lbs-bAL.OUTST'!AL50</f>
        <v>0</v>
      </c>
      <c r="E59" s="448">
        <f>'[5]lbs-bAL.OUTST'!AS50</f>
        <v>0</v>
      </c>
      <c r="F59" s="448">
        <f>'[5]lbs-bAL.OUTST'!AT50</f>
        <v>0</v>
      </c>
      <c r="G59" s="448">
        <f>'[5]lbs-bAL.OUTST'!AU50</f>
        <v>0</v>
      </c>
      <c r="H59" s="448">
        <f>'[5]lbs-bAL.OUTST'!AV50</f>
        <v>0</v>
      </c>
      <c r="I59" s="448">
        <f>'[5]lbs-bAL.OUTST'!AW50</f>
        <v>30127</v>
      </c>
      <c r="J59" s="448">
        <f>'[5]lbs-bAL.OUTST'!AX50</f>
        <v>979021</v>
      </c>
      <c r="K59" s="448">
        <f>'[5]lbs-bAL.OUTST'!AY50</f>
        <v>0</v>
      </c>
      <c r="L59" s="448">
        <f>'[5]lbs-bAL.OUTST'!AZ50</f>
        <v>0</v>
      </c>
      <c r="M59" s="448">
        <f>'[5]lbs-bAL.OUTST'!BA50</f>
        <v>388925</v>
      </c>
      <c r="N59" s="448">
        <f>'[5]lbs-bAL.OUTST'!BB50</f>
        <v>1034938</v>
      </c>
      <c r="O59" s="448">
        <f>'[5]lbs-bAL.OUTST'!BC50</f>
        <v>419052</v>
      </c>
      <c r="P59" s="448">
        <f>'[5]lbs-bAL.OUTST'!BD50</f>
        <v>2013959</v>
      </c>
    </row>
    <row r="60" spans="1:16" ht="27" customHeight="1">
      <c r="A60" s="451">
        <v>17</v>
      </c>
      <c r="B60" s="450" t="s">
        <v>169</v>
      </c>
      <c r="C60" s="448">
        <f>'[5]lbs-bAL.OUTST'!AK51</f>
        <v>1</v>
      </c>
      <c r="D60" s="448">
        <f>'[5]lbs-bAL.OUTST'!AL51</f>
        <v>127</v>
      </c>
      <c r="E60" s="448">
        <f>'[5]lbs-bAL.OUTST'!AS51</f>
        <v>7</v>
      </c>
      <c r="F60" s="448">
        <f>'[5]lbs-bAL.OUTST'!AT51</f>
        <v>3025</v>
      </c>
      <c r="G60" s="448">
        <f>'[5]lbs-bAL.OUTST'!AU51</f>
        <v>0</v>
      </c>
      <c r="H60" s="448">
        <f>'[5]lbs-bAL.OUTST'!AV51</f>
        <v>0</v>
      </c>
      <c r="I60" s="448">
        <f>'[5]lbs-bAL.OUTST'!AW51</f>
        <v>87</v>
      </c>
      <c r="J60" s="448">
        <f>'[5]lbs-bAL.OUTST'!AX51</f>
        <v>4098</v>
      </c>
      <c r="K60" s="448">
        <f>'[5]lbs-bAL.OUTST'!AY51</f>
        <v>1617</v>
      </c>
      <c r="L60" s="448">
        <f>'[5]lbs-bAL.OUTST'!AZ51</f>
        <v>8649</v>
      </c>
      <c r="M60" s="448">
        <f>'[5]lbs-bAL.OUTST'!BA51</f>
        <v>4354</v>
      </c>
      <c r="N60" s="448">
        <f>'[5]lbs-bAL.OUTST'!BB51</f>
        <v>648908</v>
      </c>
      <c r="O60" s="448">
        <f>'[5]lbs-bAL.OUTST'!BC51</f>
        <v>6066</v>
      </c>
      <c r="P60" s="448">
        <f>'[5]lbs-bAL.OUTST'!BD51</f>
        <v>664807</v>
      </c>
    </row>
    <row r="61" spans="1:16" ht="27" customHeight="1">
      <c r="A61" s="212"/>
      <c r="B61" s="210" t="s">
        <v>284</v>
      </c>
      <c r="C61" s="213">
        <f>SUM(C44:C60)</f>
        <v>1108</v>
      </c>
      <c r="D61" s="213">
        <f t="shared" ref="D61:P61" si="2">SUM(D44:D60)</f>
        <v>7890</v>
      </c>
      <c r="E61" s="213">
        <f t="shared" si="2"/>
        <v>1832</v>
      </c>
      <c r="F61" s="213">
        <f t="shared" si="2"/>
        <v>174049</v>
      </c>
      <c r="G61" s="213">
        <f t="shared" si="2"/>
        <v>340</v>
      </c>
      <c r="H61" s="213">
        <f t="shared" si="2"/>
        <v>3303</v>
      </c>
      <c r="I61" s="213">
        <f t="shared" si="2"/>
        <v>59976</v>
      </c>
      <c r="J61" s="213">
        <f t="shared" si="2"/>
        <v>1892074</v>
      </c>
      <c r="K61" s="213">
        <f t="shared" si="2"/>
        <v>265050</v>
      </c>
      <c r="L61" s="213">
        <f t="shared" si="2"/>
        <v>721738</v>
      </c>
      <c r="M61" s="213">
        <f t="shared" si="2"/>
        <v>1832876</v>
      </c>
      <c r="N61" s="213">
        <f t="shared" si="2"/>
        <v>7079262</v>
      </c>
      <c r="O61" s="213">
        <f t="shared" si="2"/>
        <v>2161182</v>
      </c>
      <c r="P61" s="213">
        <f t="shared" si="2"/>
        <v>9878316</v>
      </c>
    </row>
    <row r="62" spans="1:16" ht="27" customHeight="1">
      <c r="A62" s="212" t="s">
        <v>49</v>
      </c>
      <c r="B62" s="210" t="s">
        <v>50</v>
      </c>
      <c r="C62" s="452"/>
      <c r="D62" s="448"/>
      <c r="E62" s="448"/>
      <c r="F62" s="448"/>
      <c r="G62" s="448"/>
      <c r="H62" s="448"/>
      <c r="I62" s="448"/>
      <c r="J62" s="448"/>
      <c r="K62" s="448"/>
      <c r="L62" s="448"/>
      <c r="M62" s="448"/>
      <c r="N62" s="448"/>
      <c r="O62" s="448"/>
      <c r="P62" s="448"/>
    </row>
    <row r="63" spans="1:16" ht="27" customHeight="1">
      <c r="A63" s="446">
        <v>1</v>
      </c>
      <c r="B63" s="445" t="s">
        <v>285</v>
      </c>
      <c r="C63" s="453">
        <f>'[5]lbs-bAL.OUTST'!AK54</f>
        <v>0</v>
      </c>
      <c r="D63" s="453">
        <f>'[5]lbs-bAL.OUTST'!AL54</f>
        <v>0</v>
      </c>
      <c r="E63" s="453">
        <f>'[5]lbs-bAL.OUTST'!AS54</f>
        <v>0</v>
      </c>
      <c r="F63" s="453">
        <f>'[5]lbs-bAL.OUTST'!AT54</f>
        <v>0</v>
      </c>
      <c r="G63" s="453">
        <f>'[5]lbs-bAL.OUTST'!AU54</f>
        <v>54</v>
      </c>
      <c r="H63" s="453">
        <f>'[5]lbs-bAL.OUTST'!AV54</f>
        <v>835</v>
      </c>
      <c r="I63" s="453">
        <f>'[5]lbs-bAL.OUTST'!AW54</f>
        <v>726</v>
      </c>
      <c r="J63" s="453">
        <f>'[5]lbs-bAL.OUTST'!AX54</f>
        <v>18491</v>
      </c>
      <c r="K63" s="453">
        <f>'[5]lbs-bAL.OUTST'!AY54</f>
        <v>4703</v>
      </c>
      <c r="L63" s="453">
        <f>'[5]lbs-bAL.OUTST'!AZ54</f>
        <v>3105</v>
      </c>
      <c r="M63" s="453">
        <f>'[5]lbs-bAL.OUTST'!BA54</f>
        <v>38775</v>
      </c>
      <c r="N63" s="453">
        <f>'[5]lbs-bAL.OUTST'!BB54</f>
        <v>56898</v>
      </c>
      <c r="O63" s="453">
        <f>'[5]lbs-bAL.OUTST'!BC54</f>
        <v>44258</v>
      </c>
      <c r="P63" s="453">
        <f>'[5]lbs-bAL.OUTST'!BD54</f>
        <v>79329</v>
      </c>
    </row>
    <row r="64" spans="1:16" ht="27" customHeight="1">
      <c r="A64" s="451">
        <v>2</v>
      </c>
      <c r="B64" s="454" t="s">
        <v>112</v>
      </c>
      <c r="C64" s="453">
        <f>'[5]lbs-bAL.OUTST'!AK55</f>
        <v>0</v>
      </c>
      <c r="D64" s="453">
        <f>'[5]lbs-bAL.OUTST'!AL55</f>
        <v>0</v>
      </c>
      <c r="E64" s="453">
        <f>'[5]lbs-bAL.OUTST'!AS55</f>
        <v>0</v>
      </c>
      <c r="F64" s="453">
        <f>'[5]lbs-bAL.OUTST'!AT55</f>
        <v>0</v>
      </c>
      <c r="G64" s="453">
        <f>'[5]lbs-bAL.OUTST'!AU55</f>
        <v>0</v>
      </c>
      <c r="H64" s="453">
        <f>'[5]lbs-bAL.OUTST'!AV55</f>
        <v>0</v>
      </c>
      <c r="I64" s="453">
        <f>'[5]lbs-bAL.OUTST'!AW55</f>
        <v>0</v>
      </c>
      <c r="J64" s="453">
        <f>'[5]lbs-bAL.OUTST'!AX55</f>
        <v>0</v>
      </c>
      <c r="K64" s="453">
        <f>'[5]lbs-bAL.OUTST'!AY55</f>
        <v>0</v>
      </c>
      <c r="L64" s="453">
        <f>'[5]lbs-bAL.OUTST'!AZ55</f>
        <v>0</v>
      </c>
      <c r="M64" s="453">
        <f>'[5]lbs-bAL.OUTST'!BA55</f>
        <v>136342</v>
      </c>
      <c r="N64" s="453">
        <f>'[5]lbs-bAL.OUTST'!BB55</f>
        <v>172592</v>
      </c>
      <c r="O64" s="453">
        <f>'[5]lbs-bAL.OUTST'!BC55</f>
        <v>136342</v>
      </c>
      <c r="P64" s="453">
        <f>'[5]lbs-bAL.OUTST'!BD55</f>
        <v>172592</v>
      </c>
    </row>
    <row r="65" spans="1:16" ht="27" customHeight="1">
      <c r="A65" s="451">
        <v>3</v>
      </c>
      <c r="B65" s="454" t="s">
        <v>53</v>
      </c>
      <c r="C65" s="453">
        <f>'[5]lbs-bAL.OUTST'!AK56</f>
        <v>0</v>
      </c>
      <c r="D65" s="453">
        <f>'[5]lbs-bAL.OUTST'!AL56</f>
        <v>0</v>
      </c>
      <c r="E65" s="453">
        <f>'[5]lbs-bAL.OUTST'!AS56</f>
        <v>4</v>
      </c>
      <c r="F65" s="453">
        <f>'[5]lbs-bAL.OUTST'!AT56</f>
        <v>6609</v>
      </c>
      <c r="G65" s="453">
        <f>'[5]lbs-bAL.OUTST'!AU56</f>
        <v>1</v>
      </c>
      <c r="H65" s="453">
        <f>'[5]lbs-bAL.OUTST'!AV56</f>
        <v>3</v>
      </c>
      <c r="I65" s="453">
        <f>'[5]lbs-bAL.OUTST'!AW56</f>
        <v>430</v>
      </c>
      <c r="J65" s="453">
        <f>'[5]lbs-bAL.OUTST'!AX56</f>
        <v>9653</v>
      </c>
      <c r="K65" s="453">
        <f>'[5]lbs-bAL.OUTST'!AY56</f>
        <v>29171</v>
      </c>
      <c r="L65" s="453">
        <f>'[5]lbs-bAL.OUTST'!AZ56</f>
        <v>38139</v>
      </c>
      <c r="M65" s="453">
        <f>'[5]lbs-bAL.OUTST'!BA56</f>
        <v>21689</v>
      </c>
      <c r="N65" s="453">
        <f>'[5]lbs-bAL.OUTST'!BB56</f>
        <v>67156</v>
      </c>
      <c r="O65" s="453">
        <f>'[5]lbs-bAL.OUTST'!BC56</f>
        <v>51295</v>
      </c>
      <c r="P65" s="453">
        <f>'[5]lbs-bAL.OUTST'!BD56</f>
        <v>121560</v>
      </c>
    </row>
    <row r="66" spans="1:16" ht="27" customHeight="1">
      <c r="A66" s="212"/>
      <c r="B66" s="210" t="s">
        <v>54</v>
      </c>
      <c r="C66" s="221">
        <f>SUM(C63:C65)</f>
        <v>0</v>
      </c>
      <c r="D66" s="221">
        <f t="shared" ref="D66:P66" si="3">SUM(D63:D65)</f>
        <v>0</v>
      </c>
      <c r="E66" s="221">
        <f t="shared" si="3"/>
        <v>4</v>
      </c>
      <c r="F66" s="221">
        <f t="shared" si="3"/>
        <v>6609</v>
      </c>
      <c r="G66" s="221">
        <f t="shared" si="3"/>
        <v>55</v>
      </c>
      <c r="H66" s="221">
        <f t="shared" si="3"/>
        <v>838</v>
      </c>
      <c r="I66" s="221">
        <f t="shared" si="3"/>
        <v>1156</v>
      </c>
      <c r="J66" s="221">
        <f t="shared" si="3"/>
        <v>28144</v>
      </c>
      <c r="K66" s="221">
        <f t="shared" si="3"/>
        <v>33874</v>
      </c>
      <c r="L66" s="221">
        <f t="shared" si="3"/>
        <v>41244</v>
      </c>
      <c r="M66" s="221">
        <f t="shared" si="3"/>
        <v>196806</v>
      </c>
      <c r="N66" s="221">
        <f t="shared" si="3"/>
        <v>296646</v>
      </c>
      <c r="O66" s="221">
        <f t="shared" si="3"/>
        <v>231895</v>
      </c>
      <c r="P66" s="221">
        <f t="shared" si="3"/>
        <v>373481</v>
      </c>
    </row>
    <row r="67" spans="1:16" ht="27" customHeight="1">
      <c r="A67" s="210" t="s">
        <v>287</v>
      </c>
      <c r="B67" s="223"/>
      <c r="C67" s="221">
        <f>SUM(C14,C36,C61)</f>
        <v>2490</v>
      </c>
      <c r="D67" s="221">
        <f t="shared" ref="D67:P67" si="4">SUM(D14,D36,D61)</f>
        <v>13704</v>
      </c>
      <c r="E67" s="221">
        <f t="shared" si="4"/>
        <v>22625</v>
      </c>
      <c r="F67" s="221">
        <f t="shared" si="4"/>
        <v>1630377</v>
      </c>
      <c r="G67" s="221">
        <f t="shared" si="4"/>
        <v>7245</v>
      </c>
      <c r="H67" s="221">
        <f t="shared" si="4"/>
        <v>81127</v>
      </c>
      <c r="I67" s="221">
        <f t="shared" si="4"/>
        <v>168918</v>
      </c>
      <c r="J67" s="221">
        <f t="shared" si="4"/>
        <v>4741417</v>
      </c>
      <c r="K67" s="221">
        <f t="shared" si="4"/>
        <v>717136</v>
      </c>
      <c r="L67" s="221">
        <f t="shared" si="4"/>
        <v>2990079</v>
      </c>
      <c r="M67" s="221">
        <f t="shared" si="4"/>
        <v>2554800</v>
      </c>
      <c r="N67" s="221">
        <f t="shared" si="4"/>
        <v>17655439</v>
      </c>
      <c r="O67" s="221">
        <f t="shared" si="4"/>
        <v>3473214</v>
      </c>
      <c r="P67" s="221">
        <f t="shared" si="4"/>
        <v>27112143</v>
      </c>
    </row>
    <row r="68" spans="1:16" ht="27" customHeight="1">
      <c r="A68" s="210" t="s">
        <v>351</v>
      </c>
      <c r="B68" s="210"/>
      <c r="C68" s="221">
        <f>SUM(C67,C66)</f>
        <v>2490</v>
      </c>
      <c r="D68" s="221">
        <f t="shared" ref="D68:P68" si="5">SUM(D67,D66)</f>
        <v>13704</v>
      </c>
      <c r="E68" s="221">
        <f t="shared" si="5"/>
        <v>22629</v>
      </c>
      <c r="F68" s="221">
        <f t="shared" si="5"/>
        <v>1636986</v>
      </c>
      <c r="G68" s="221">
        <f t="shared" si="5"/>
        <v>7300</v>
      </c>
      <c r="H68" s="221">
        <f t="shared" si="5"/>
        <v>81965</v>
      </c>
      <c r="I68" s="221">
        <f t="shared" si="5"/>
        <v>170074</v>
      </c>
      <c r="J68" s="221">
        <f t="shared" si="5"/>
        <v>4769561</v>
      </c>
      <c r="K68" s="221">
        <f t="shared" si="5"/>
        <v>751010</v>
      </c>
      <c r="L68" s="221">
        <f t="shared" si="5"/>
        <v>3031323</v>
      </c>
      <c r="M68" s="221">
        <f t="shared" si="5"/>
        <v>2751606</v>
      </c>
      <c r="N68" s="221">
        <f t="shared" si="5"/>
        <v>17952085</v>
      </c>
      <c r="O68" s="221">
        <f t="shared" si="5"/>
        <v>3705109</v>
      </c>
      <c r="P68" s="221">
        <f t="shared" si="5"/>
        <v>27485624</v>
      </c>
    </row>
    <row r="69" spans="1:16" ht="27" customHeight="1">
      <c r="A69" s="212" t="s">
        <v>56</v>
      </c>
      <c r="B69" s="210" t="s">
        <v>115</v>
      </c>
      <c r="C69" s="452"/>
      <c r="D69" s="448"/>
      <c r="E69" s="448"/>
      <c r="F69" s="448"/>
      <c r="G69" s="448"/>
      <c r="H69" s="448"/>
      <c r="I69" s="448"/>
      <c r="J69" s="448"/>
      <c r="K69" s="448"/>
      <c r="L69" s="448"/>
      <c r="M69" s="448"/>
      <c r="N69" s="448"/>
      <c r="O69" s="448"/>
      <c r="P69" s="448"/>
    </row>
    <row r="70" spans="1:16" ht="27" customHeight="1">
      <c r="A70" s="451">
        <v>1</v>
      </c>
      <c r="B70" s="454" t="s">
        <v>58</v>
      </c>
      <c r="C70" s="453">
        <f>'[5]lbs-bAL.OUTST'!AK59</f>
        <v>0</v>
      </c>
      <c r="D70" s="453">
        <f>'[5]lbs-bAL.OUTST'!AL59</f>
        <v>0</v>
      </c>
      <c r="E70" s="453">
        <f>'[5]lbs-bAL.OUTST'!AS59</f>
        <v>0</v>
      </c>
      <c r="F70" s="453">
        <f>'[5]lbs-bAL.OUTST'!AT59</f>
        <v>0</v>
      </c>
      <c r="G70" s="453">
        <f>'[5]lbs-bAL.OUTST'!AU59</f>
        <v>0</v>
      </c>
      <c r="H70" s="453">
        <f>'[5]lbs-bAL.OUTST'!AV59</f>
        <v>0</v>
      </c>
      <c r="I70" s="453">
        <f>'[5]lbs-bAL.OUTST'!AW59</f>
        <v>7691</v>
      </c>
      <c r="J70" s="453">
        <f>'[5]lbs-bAL.OUTST'!AX59</f>
        <v>3369</v>
      </c>
      <c r="K70" s="453">
        <f>'[5]lbs-bAL.OUTST'!AY59</f>
        <v>0</v>
      </c>
      <c r="L70" s="453">
        <f>'[5]lbs-bAL.OUTST'!AZ59</f>
        <v>509</v>
      </c>
      <c r="M70" s="453">
        <f>'[5]lbs-bAL.OUTST'!BA59</f>
        <v>283</v>
      </c>
      <c r="N70" s="453">
        <f>'[5]lbs-bAL.OUTST'!BB59</f>
        <v>1016</v>
      </c>
      <c r="O70" s="453">
        <f>'[5]lbs-bAL.OUTST'!BC59</f>
        <v>7974</v>
      </c>
      <c r="P70" s="453">
        <f>'[5]lbs-bAL.OUTST'!BD59</f>
        <v>4894</v>
      </c>
    </row>
    <row r="71" spans="1:16" ht="27" customHeight="1">
      <c r="A71" s="451">
        <v>2</v>
      </c>
      <c r="B71" s="454" t="s">
        <v>101</v>
      </c>
      <c r="C71" s="453">
        <f>'[5]lbs-bAL.OUTST'!AK60</f>
        <v>0</v>
      </c>
      <c r="D71" s="453">
        <f>'[5]lbs-bAL.OUTST'!AL60</f>
        <v>0</v>
      </c>
      <c r="E71" s="453">
        <f>'[5]lbs-bAL.OUTST'!AS60</f>
        <v>0</v>
      </c>
      <c r="F71" s="453">
        <f>'[5]lbs-bAL.OUTST'!AT60</f>
        <v>0</v>
      </c>
      <c r="G71" s="453">
        <f>'[5]lbs-bAL.OUTST'!AU60</f>
        <v>73</v>
      </c>
      <c r="H71" s="453">
        <f>'[5]lbs-bAL.OUTST'!AV60</f>
        <v>171</v>
      </c>
      <c r="I71" s="453">
        <f>'[5]lbs-bAL.OUTST'!AW60</f>
        <v>1496</v>
      </c>
      <c r="J71" s="453">
        <f>'[5]lbs-bAL.OUTST'!AX60</f>
        <v>14011</v>
      </c>
      <c r="K71" s="453">
        <f>'[5]lbs-bAL.OUTST'!AY60</f>
        <v>25625</v>
      </c>
      <c r="L71" s="453">
        <f>'[5]lbs-bAL.OUTST'!AZ60</f>
        <v>58319</v>
      </c>
      <c r="M71" s="453">
        <f>'[5]lbs-bAL.OUTST'!BA60</f>
        <v>71963</v>
      </c>
      <c r="N71" s="453">
        <f>'[5]lbs-bAL.OUTST'!BB60</f>
        <v>1728368</v>
      </c>
      <c r="O71" s="453">
        <f>'[5]lbs-bAL.OUTST'!BC60</f>
        <v>99157</v>
      </c>
      <c r="P71" s="453">
        <f>'[5]lbs-bAL.OUTST'!BD60</f>
        <v>1800869</v>
      </c>
    </row>
    <row r="72" spans="1:16" ht="27" customHeight="1">
      <c r="A72" s="451">
        <v>3</v>
      </c>
      <c r="B72" s="454" t="s">
        <v>301</v>
      </c>
      <c r="C72" s="453">
        <f>'[5]lbs-bAL.OUTST'!AK61</f>
        <v>0</v>
      </c>
      <c r="D72" s="453">
        <f>'[5]lbs-bAL.OUTST'!AL61</f>
        <v>0</v>
      </c>
      <c r="E72" s="453">
        <f>'[5]lbs-bAL.OUTST'!AS61</f>
        <v>0</v>
      </c>
      <c r="F72" s="453">
        <f>'[5]lbs-bAL.OUTST'!AT61</f>
        <v>0</v>
      </c>
      <c r="G72" s="453">
        <f>'[5]lbs-bAL.OUTST'!AU61</f>
        <v>0</v>
      </c>
      <c r="H72" s="453">
        <f>'[5]lbs-bAL.OUTST'!AV61</f>
        <v>0</v>
      </c>
      <c r="I72" s="453">
        <f>'[5]lbs-bAL.OUTST'!AW61</f>
        <v>0</v>
      </c>
      <c r="J72" s="453">
        <f>'[5]lbs-bAL.OUTST'!AX61</f>
        <v>0</v>
      </c>
      <c r="K72" s="453">
        <f>'[5]lbs-bAL.OUTST'!AY61</f>
        <v>0</v>
      </c>
      <c r="L72" s="453">
        <f>'[5]lbs-bAL.OUTST'!AZ61</f>
        <v>0</v>
      </c>
      <c r="M72" s="453">
        <f>'[5]lbs-bAL.OUTST'!BA61</f>
        <v>0</v>
      </c>
      <c r="N72" s="453">
        <f>'[5]lbs-bAL.OUTST'!BB61</f>
        <v>17058</v>
      </c>
      <c r="O72" s="453">
        <f>'[5]lbs-bAL.OUTST'!BC61</f>
        <v>0</v>
      </c>
      <c r="P72" s="453">
        <f>'[5]lbs-bAL.OUTST'!BD61</f>
        <v>17058</v>
      </c>
    </row>
    <row r="73" spans="1:16" ht="27" customHeight="1">
      <c r="A73" s="446"/>
      <c r="B73" s="445" t="s">
        <v>60</v>
      </c>
      <c r="C73" s="221">
        <f>SUM(C70:C72)</f>
        <v>0</v>
      </c>
      <c r="D73" s="221">
        <f t="shared" ref="D73:P73" si="6">SUM(D70:D72)</f>
        <v>0</v>
      </c>
      <c r="E73" s="221">
        <f t="shared" si="6"/>
        <v>0</v>
      </c>
      <c r="F73" s="221">
        <f t="shared" si="6"/>
        <v>0</v>
      </c>
      <c r="G73" s="221">
        <f t="shared" si="6"/>
        <v>73</v>
      </c>
      <c r="H73" s="221">
        <f t="shared" si="6"/>
        <v>171</v>
      </c>
      <c r="I73" s="221">
        <f t="shared" si="6"/>
        <v>9187</v>
      </c>
      <c r="J73" s="221">
        <f t="shared" si="6"/>
        <v>17380</v>
      </c>
      <c r="K73" s="221">
        <f t="shared" si="6"/>
        <v>25625</v>
      </c>
      <c r="L73" s="221">
        <f t="shared" si="6"/>
        <v>58828</v>
      </c>
      <c r="M73" s="221">
        <f t="shared" si="6"/>
        <v>72246</v>
      </c>
      <c r="N73" s="221">
        <f t="shared" si="6"/>
        <v>1746442</v>
      </c>
      <c r="O73" s="221">
        <f t="shared" si="6"/>
        <v>107131</v>
      </c>
      <c r="P73" s="221">
        <f t="shared" si="6"/>
        <v>1822821</v>
      </c>
    </row>
    <row r="74" spans="1:16" ht="27" customHeight="1">
      <c r="A74" s="455" t="s">
        <v>102</v>
      </c>
      <c r="B74" s="454" t="s">
        <v>103</v>
      </c>
      <c r="C74" s="453">
        <f>'[5]lbs-bAL.OUTST'!AK63</f>
        <v>0</v>
      </c>
      <c r="D74" s="453">
        <f>'[5]lbs-bAL.OUTST'!AL63</f>
        <v>0</v>
      </c>
      <c r="E74" s="453">
        <f>'[5]lbs-bAL.OUTST'!AS63</f>
        <v>44</v>
      </c>
      <c r="F74" s="453">
        <f>'[5]lbs-bAL.OUTST'!AT63</f>
        <v>14989</v>
      </c>
      <c r="G74" s="453">
        <f>'[5]lbs-bAL.OUTST'!AU63</f>
        <v>0</v>
      </c>
      <c r="H74" s="453">
        <f>'[5]lbs-bAL.OUTST'!AV63</f>
        <v>0</v>
      </c>
      <c r="I74" s="453">
        <f>'[5]lbs-bAL.OUTST'!AW63</f>
        <v>0</v>
      </c>
      <c r="J74" s="453">
        <f>'[5]lbs-bAL.OUTST'!AX63</f>
        <v>0</v>
      </c>
      <c r="K74" s="453">
        <f>'[5]lbs-bAL.OUTST'!AY63</f>
        <v>0</v>
      </c>
      <c r="L74" s="453">
        <f>'[5]lbs-bAL.OUTST'!AZ63</f>
        <v>0</v>
      </c>
      <c r="M74" s="453">
        <f>'[5]lbs-bAL.OUTST'!BA63</f>
        <v>365</v>
      </c>
      <c r="N74" s="453">
        <f>'[5]lbs-bAL.OUTST'!BB63</f>
        <v>27253</v>
      </c>
      <c r="O74" s="453">
        <f>'[5]lbs-bAL.OUTST'!BC63</f>
        <v>409</v>
      </c>
      <c r="P74" s="453">
        <f>'[5]lbs-bAL.OUTST'!BD63</f>
        <v>42242</v>
      </c>
    </row>
    <row r="75" spans="1:16" ht="27" customHeight="1">
      <c r="A75" s="224"/>
      <c r="B75" s="222" t="s">
        <v>290</v>
      </c>
      <c r="C75" s="221">
        <f t="shared" ref="C75:P75" si="7">SUM(C74)</f>
        <v>0</v>
      </c>
      <c r="D75" s="221">
        <f t="shared" si="7"/>
        <v>0</v>
      </c>
      <c r="E75" s="221">
        <f t="shared" si="7"/>
        <v>44</v>
      </c>
      <c r="F75" s="221">
        <f t="shared" si="7"/>
        <v>14989</v>
      </c>
      <c r="G75" s="221">
        <f t="shared" si="7"/>
        <v>0</v>
      </c>
      <c r="H75" s="221">
        <f t="shared" si="7"/>
        <v>0</v>
      </c>
      <c r="I75" s="221">
        <f t="shared" si="7"/>
        <v>0</v>
      </c>
      <c r="J75" s="221">
        <f t="shared" si="7"/>
        <v>0</v>
      </c>
      <c r="K75" s="221">
        <f t="shared" si="7"/>
        <v>0</v>
      </c>
      <c r="L75" s="221">
        <f t="shared" si="7"/>
        <v>0</v>
      </c>
      <c r="M75" s="221">
        <f t="shared" si="7"/>
        <v>365</v>
      </c>
      <c r="N75" s="221">
        <f t="shared" si="7"/>
        <v>27253</v>
      </c>
      <c r="O75" s="221">
        <f t="shared" si="7"/>
        <v>409</v>
      </c>
      <c r="P75" s="221">
        <f t="shared" si="7"/>
        <v>42242</v>
      </c>
    </row>
    <row r="76" spans="1:16" ht="27" customHeight="1">
      <c r="A76" s="224"/>
      <c r="B76" s="222" t="s">
        <v>119</v>
      </c>
      <c r="C76" s="221">
        <f>SUM(C68,C73,C75)</f>
        <v>2490</v>
      </c>
      <c r="D76" s="221">
        <f t="shared" ref="D76:P76" si="8">SUM(D68,D73,D75)</f>
        <v>13704</v>
      </c>
      <c r="E76" s="221">
        <f t="shared" si="8"/>
        <v>22673</v>
      </c>
      <c r="F76" s="221">
        <f t="shared" si="8"/>
        <v>1651975</v>
      </c>
      <c r="G76" s="221">
        <f t="shared" si="8"/>
        <v>7373</v>
      </c>
      <c r="H76" s="221">
        <f t="shared" si="8"/>
        <v>82136</v>
      </c>
      <c r="I76" s="221">
        <f t="shared" si="8"/>
        <v>179261</v>
      </c>
      <c r="J76" s="221">
        <f t="shared" si="8"/>
        <v>4786941</v>
      </c>
      <c r="K76" s="221">
        <f t="shared" si="8"/>
        <v>776635</v>
      </c>
      <c r="L76" s="221">
        <f t="shared" si="8"/>
        <v>3090151</v>
      </c>
      <c r="M76" s="221">
        <f t="shared" si="8"/>
        <v>2824217</v>
      </c>
      <c r="N76" s="221">
        <f t="shared" si="8"/>
        <v>19725780</v>
      </c>
      <c r="O76" s="221">
        <f t="shared" si="8"/>
        <v>3812649</v>
      </c>
      <c r="P76" s="221">
        <f t="shared" si="8"/>
        <v>29350687</v>
      </c>
    </row>
    <row r="77" spans="1:16" ht="27" customHeight="1">
      <c r="A77" s="212"/>
      <c r="B77" s="209"/>
      <c r="C77" s="213"/>
      <c r="D77" s="213"/>
      <c r="E77" s="213"/>
      <c r="F77" s="213"/>
      <c r="G77" s="213"/>
      <c r="H77" s="213"/>
      <c r="I77" s="213"/>
      <c r="J77" s="213"/>
      <c r="K77" s="213"/>
      <c r="L77" s="213"/>
      <c r="M77" s="213"/>
      <c r="N77" s="213"/>
      <c r="O77" s="213"/>
      <c r="P77" s="213"/>
    </row>
    <row r="78" spans="1:16" ht="26.25">
      <c r="A78" s="205"/>
      <c r="B78" s="205"/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</row>
    <row r="79" spans="1:16" ht="26.25">
      <c r="A79" s="205"/>
      <c r="B79" s="205"/>
      <c r="C79" s="205"/>
      <c r="D79" s="205"/>
      <c r="E79" s="205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205"/>
    </row>
    <row r="80" spans="1:16" ht="26.25">
      <c r="A80" s="205"/>
      <c r="B80" s="205"/>
      <c r="C80" s="205"/>
      <c r="D80" s="205"/>
      <c r="E80" s="205"/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205"/>
    </row>
    <row r="81" spans="1:16" ht="26.25">
      <c r="A81" s="205"/>
      <c r="B81" s="205"/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</row>
    <row r="82" spans="1:16" ht="26.25">
      <c r="A82" s="205"/>
      <c r="B82" s="205"/>
      <c r="C82" s="205"/>
      <c r="D82" s="205"/>
      <c r="E82" s="205"/>
      <c r="F82" s="205"/>
      <c r="G82" s="205"/>
      <c r="H82" s="205"/>
      <c r="I82" s="205"/>
      <c r="J82" s="205"/>
      <c r="K82" s="205"/>
      <c r="L82" s="205"/>
      <c r="M82" s="205"/>
      <c r="N82" s="205"/>
      <c r="O82" s="205"/>
      <c r="P82" s="205"/>
    </row>
    <row r="83" spans="1:16" ht="26.25">
      <c r="A83" s="205"/>
      <c r="B83" s="205"/>
      <c r="C83" s="205"/>
      <c r="D83" s="205"/>
      <c r="E83" s="205"/>
      <c r="F83" s="205"/>
      <c r="G83" s="205"/>
      <c r="H83" s="205"/>
      <c r="I83" s="205"/>
      <c r="J83" s="205"/>
      <c r="K83" s="205"/>
      <c r="L83" s="205"/>
      <c r="M83" s="205"/>
      <c r="N83" s="205"/>
      <c r="O83" s="205"/>
      <c r="P83" s="205"/>
    </row>
    <row r="84" spans="1:16" ht="26.25">
      <c r="A84" s="205"/>
      <c r="B84" s="205"/>
      <c r="C84" s="205"/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205"/>
      <c r="O84" s="205"/>
      <c r="P84" s="205"/>
    </row>
    <row r="85" spans="1:16" ht="26.25">
      <c r="A85" s="205"/>
      <c r="B85" s="205"/>
      <c r="C85" s="205"/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5"/>
      <c r="O85" s="205"/>
      <c r="P85" s="205"/>
    </row>
    <row r="86" spans="1:16" ht="26.25">
      <c r="A86" s="205"/>
      <c r="B86" s="205"/>
      <c r="C86" s="205"/>
      <c r="D86" s="205"/>
      <c r="E86" s="205"/>
      <c r="F86" s="205"/>
      <c r="G86" s="205"/>
      <c r="H86" s="205"/>
      <c r="I86" s="205"/>
      <c r="J86" s="205"/>
      <c r="K86" s="205"/>
      <c r="L86" s="205"/>
      <c r="M86" s="205"/>
      <c r="N86" s="205"/>
      <c r="O86" s="205"/>
      <c r="P86" s="205"/>
    </row>
    <row r="87" spans="1:16" ht="26.25">
      <c r="A87" s="205"/>
      <c r="B87" s="205"/>
      <c r="C87" s="205"/>
      <c r="D87" s="205"/>
      <c r="E87" s="205"/>
      <c r="F87" s="205"/>
      <c r="G87" s="205"/>
      <c r="H87" s="205"/>
      <c r="I87" s="205"/>
      <c r="J87" s="205"/>
      <c r="K87" s="205"/>
      <c r="L87" s="205"/>
      <c r="M87" s="205"/>
      <c r="N87" s="205"/>
      <c r="O87" s="205"/>
      <c r="P87" s="205"/>
    </row>
  </sheetData>
  <mergeCells count="23">
    <mergeCell ref="A1:P1"/>
    <mergeCell ref="A2:P2"/>
    <mergeCell ref="A3:P3"/>
    <mergeCell ref="B4:B5"/>
    <mergeCell ref="C4:D4"/>
    <mergeCell ref="E4:F4"/>
    <mergeCell ref="G4:H4"/>
    <mergeCell ref="I4:J4"/>
    <mergeCell ref="K4:L4"/>
    <mergeCell ref="M4:N4"/>
    <mergeCell ref="K41:L41"/>
    <mergeCell ref="M41:N41"/>
    <mergeCell ref="O41:P41"/>
    <mergeCell ref="O4:P4"/>
    <mergeCell ref="A15:B15"/>
    <mergeCell ref="A37:P37"/>
    <mergeCell ref="A38:P38"/>
    <mergeCell ref="A39:P39"/>
    <mergeCell ref="B41:B42"/>
    <mergeCell ref="C41:D41"/>
    <mergeCell ref="E41:F41"/>
    <mergeCell ref="G41:H41"/>
    <mergeCell ref="I41:J4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79"/>
  <sheetViews>
    <sheetView workbookViewId="0">
      <selection activeCell="M11" sqref="M11"/>
    </sheetView>
  </sheetViews>
  <sheetFormatPr defaultRowHeight="15"/>
  <cols>
    <col min="1" max="1" width="11.7109375" style="105" bestFit="1" customWidth="1"/>
    <col min="2" max="2" width="51.7109375" style="105" customWidth="1"/>
    <col min="3" max="3" width="0.140625" style="105" customWidth="1"/>
    <col min="4" max="4" width="19.5703125" style="105" hidden="1" customWidth="1"/>
    <col min="5" max="5" width="15.5703125" style="105" hidden="1" customWidth="1"/>
    <col min="6" max="6" width="24.5703125" style="105" customWidth="1"/>
    <col min="7" max="7" width="15.28515625" style="105" customWidth="1"/>
    <col min="8" max="8" width="14.28515625" style="105" customWidth="1"/>
    <col min="9" max="9" width="19.140625" style="105" customWidth="1"/>
    <col min="10" max="11" width="21" style="105" customWidth="1"/>
    <col min="12" max="16384" width="9.140625" style="105"/>
  </cols>
  <sheetData>
    <row r="1" spans="1:11" ht="18">
      <c r="A1" s="569" t="s">
        <v>76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</row>
    <row r="2" spans="1:11" ht="18">
      <c r="A2" s="569" t="s">
        <v>291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</row>
    <row r="3" spans="1:11" ht="18">
      <c r="A3" s="569" t="s">
        <v>292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</row>
    <row r="4" spans="1:11" ht="18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5" spans="1:11" ht="18">
      <c r="A5" s="108" t="s">
        <v>105</v>
      </c>
      <c r="B5" s="572" t="s">
        <v>5</v>
      </c>
      <c r="C5" s="107"/>
      <c r="D5" s="571" t="s">
        <v>293</v>
      </c>
      <c r="E5" s="571"/>
      <c r="F5" s="574" t="s">
        <v>294</v>
      </c>
      <c r="G5" s="574"/>
      <c r="H5" s="574" t="s">
        <v>295</v>
      </c>
      <c r="I5" s="574"/>
      <c r="J5" s="574" t="s">
        <v>296</v>
      </c>
      <c r="K5" s="574"/>
    </row>
    <row r="6" spans="1:11" ht="18">
      <c r="A6" s="108" t="s">
        <v>106</v>
      </c>
      <c r="B6" s="573"/>
      <c r="C6" s="109"/>
      <c r="D6" s="110" t="s">
        <v>297</v>
      </c>
      <c r="E6" s="110" t="s">
        <v>298</v>
      </c>
      <c r="F6" s="110" t="s">
        <v>297</v>
      </c>
      <c r="G6" s="110" t="s">
        <v>298</v>
      </c>
      <c r="H6" s="110" t="s">
        <v>297</v>
      </c>
      <c r="I6" s="110" t="s">
        <v>298</v>
      </c>
      <c r="J6" s="110" t="s">
        <v>297</v>
      </c>
      <c r="K6" s="111" t="s">
        <v>298</v>
      </c>
    </row>
    <row r="7" spans="1:11" ht="18">
      <c r="A7" s="108" t="s">
        <v>12</v>
      </c>
      <c r="B7" s="112" t="s">
        <v>108</v>
      </c>
      <c r="C7" s="112"/>
      <c r="D7" s="113"/>
      <c r="E7" s="113"/>
      <c r="F7" s="113"/>
      <c r="G7" s="113"/>
      <c r="H7" s="113"/>
      <c r="I7" s="113"/>
      <c r="J7" s="113"/>
      <c r="K7" s="113"/>
    </row>
    <row r="8" spans="1:11" ht="18">
      <c r="A8" s="108">
        <v>1</v>
      </c>
      <c r="B8" s="112" t="s">
        <v>14</v>
      </c>
      <c r="C8" s="112"/>
      <c r="D8" s="114">
        <f>'[3]For-data-entry'!BL5</f>
        <v>736253</v>
      </c>
      <c r="E8" s="114">
        <f>'[3]For-data-entry'!BM5</f>
        <v>924540</v>
      </c>
      <c r="F8" s="114">
        <f>'[3]For-data-entry'!BD5</f>
        <v>612510</v>
      </c>
      <c r="G8" s="114">
        <f>'[3]For-data-entry'!BE5</f>
        <v>672765</v>
      </c>
      <c r="H8" s="114">
        <f>'[3]For-data-entry'!AN5</f>
        <v>106539</v>
      </c>
      <c r="I8" s="114">
        <f>'[3]For-data-entry'!AO5</f>
        <v>142487</v>
      </c>
      <c r="J8" s="114">
        <f>'[3]For-data-entry'!BH5</f>
        <v>22229</v>
      </c>
      <c r="K8" s="114">
        <f>'[3]For-data-entry'!BI5</f>
        <v>2122</v>
      </c>
    </row>
    <row r="9" spans="1:11" ht="18">
      <c r="A9" s="108">
        <v>2</v>
      </c>
      <c r="B9" s="112" t="s">
        <v>15</v>
      </c>
      <c r="C9" s="112"/>
      <c r="D9" s="114">
        <f>'[3]For-data-entry'!BL6</f>
        <v>259527</v>
      </c>
      <c r="E9" s="114">
        <f>'[3]For-data-entry'!BM6</f>
        <v>461098</v>
      </c>
      <c r="F9" s="114">
        <f>'[3]For-data-entry'!BD6</f>
        <v>185163</v>
      </c>
      <c r="G9" s="114">
        <f>'[3]For-data-entry'!BE6</f>
        <v>328021</v>
      </c>
      <c r="H9" s="114">
        <f>'[3]For-data-entry'!AN6</f>
        <v>21559</v>
      </c>
      <c r="I9" s="114">
        <f>'[3]For-data-entry'!AO6</f>
        <v>47609</v>
      </c>
      <c r="J9" s="114">
        <f>'[3]For-data-entry'!BH6</f>
        <v>581</v>
      </c>
      <c r="K9" s="114">
        <f>'[3]For-data-entry'!BI6</f>
        <v>129</v>
      </c>
    </row>
    <row r="10" spans="1:11" ht="18">
      <c r="A10" s="108">
        <v>3</v>
      </c>
      <c r="B10" s="112" t="s">
        <v>16</v>
      </c>
      <c r="C10" s="112"/>
      <c r="D10" s="114">
        <f>'[3]For-data-entry'!BL7</f>
        <v>380275</v>
      </c>
      <c r="E10" s="114">
        <f>'[3]For-data-entry'!BM7</f>
        <v>652918</v>
      </c>
      <c r="F10" s="114">
        <f>'[3]For-data-entry'!BD7</f>
        <v>256898</v>
      </c>
      <c r="G10" s="114">
        <f>'[3]For-data-entry'!BE7</f>
        <v>587884</v>
      </c>
      <c r="H10" s="114">
        <f>'[3]For-data-entry'!AN7</f>
        <v>47187</v>
      </c>
      <c r="I10" s="114">
        <f>'[3]For-data-entry'!AO7</f>
        <v>106051</v>
      </c>
      <c r="J10" s="114">
        <f>'[3]For-data-entry'!BH7</f>
        <v>949</v>
      </c>
      <c r="K10" s="114">
        <f>'[3]For-data-entry'!BI7</f>
        <v>1870</v>
      </c>
    </row>
    <row r="11" spans="1:11" ht="18">
      <c r="A11" s="108">
        <v>4</v>
      </c>
      <c r="B11" s="112" t="s">
        <v>17</v>
      </c>
      <c r="C11" s="112"/>
      <c r="D11" s="114">
        <f>'[3]For-data-entry'!BL8</f>
        <v>82573</v>
      </c>
      <c r="E11" s="114">
        <f>'[3]For-data-entry'!BM8</f>
        <v>140115</v>
      </c>
      <c r="F11" s="114">
        <f>'[3]For-data-entry'!BD8</f>
        <v>62926</v>
      </c>
      <c r="G11" s="114">
        <f>'[3]For-data-entry'!BE8</f>
        <v>77437</v>
      </c>
      <c r="H11" s="114">
        <f>'[3]For-data-entry'!AN8</f>
        <v>27625</v>
      </c>
      <c r="I11" s="114">
        <f>'[3]For-data-entry'!AO8</f>
        <v>39253</v>
      </c>
      <c r="J11" s="114">
        <f>'[3]For-data-entry'!BH8</f>
        <v>3230</v>
      </c>
      <c r="K11" s="114">
        <f>'[3]For-data-entry'!BI8</f>
        <v>317</v>
      </c>
    </row>
    <row r="12" spans="1:11" ht="18">
      <c r="A12" s="108">
        <v>5</v>
      </c>
      <c r="B12" s="112" t="s">
        <v>18</v>
      </c>
      <c r="C12" s="112"/>
      <c r="D12" s="114">
        <f>'[3]For-data-entry'!BL9</f>
        <v>50708</v>
      </c>
      <c r="E12" s="114">
        <f>'[3]For-data-entry'!BM9</f>
        <v>103197</v>
      </c>
      <c r="F12" s="114">
        <f>'[3]For-data-entry'!BD9</f>
        <v>214216</v>
      </c>
      <c r="G12" s="114">
        <f>'[3]For-data-entry'!BE9</f>
        <v>469724</v>
      </c>
      <c r="H12" s="114">
        <f>'[3]For-data-entry'!AN9</f>
        <v>114272</v>
      </c>
      <c r="I12" s="114">
        <f>'[3]For-data-entry'!AO9</f>
        <v>203321</v>
      </c>
      <c r="J12" s="114">
        <f>'[3]For-data-entry'!BH9</f>
        <v>222</v>
      </c>
      <c r="K12" s="114">
        <f>'[3]For-data-entry'!BI9</f>
        <v>579</v>
      </c>
    </row>
    <row r="13" spans="1:11" ht="18">
      <c r="A13" s="108">
        <v>6</v>
      </c>
      <c r="B13" s="112" t="s">
        <v>19</v>
      </c>
      <c r="C13" s="112"/>
      <c r="D13" s="114">
        <f>'[3]For-data-entry'!BL10</f>
        <v>155667</v>
      </c>
      <c r="E13" s="114">
        <f>'[3]For-data-entry'!BM10</f>
        <v>647301</v>
      </c>
      <c r="F13" s="114">
        <f>'[3]For-data-entry'!BD10</f>
        <v>420260</v>
      </c>
      <c r="G13" s="114">
        <f>'[3]For-data-entry'!BE10</f>
        <v>458788</v>
      </c>
      <c r="H13" s="114">
        <f>'[3]For-data-entry'!AN10</f>
        <v>110781</v>
      </c>
      <c r="I13" s="114">
        <f>'[3]For-data-entry'!AO10</f>
        <v>94402</v>
      </c>
      <c r="J13" s="114">
        <f>'[3]For-data-entry'!BH10</f>
        <v>10426</v>
      </c>
      <c r="K13" s="114">
        <f>'[3]For-data-entry'!BI10</f>
        <v>1118</v>
      </c>
    </row>
    <row r="14" spans="1:11" ht="18">
      <c r="A14" s="108">
        <v>7</v>
      </c>
      <c r="B14" s="112" t="s">
        <v>20</v>
      </c>
      <c r="C14" s="112"/>
      <c r="D14" s="114">
        <f>'[3]For-data-entry'!BL11</f>
        <v>393215</v>
      </c>
      <c r="E14" s="114">
        <f>'[3]For-data-entry'!BM11</f>
        <v>476577</v>
      </c>
      <c r="F14" s="114">
        <f>'[3]For-data-entry'!BD11</f>
        <v>481575</v>
      </c>
      <c r="G14" s="114">
        <f>'[3]For-data-entry'!BE11</f>
        <v>345259</v>
      </c>
      <c r="H14" s="114">
        <f>'[3]For-data-entry'!AN11</f>
        <v>27335</v>
      </c>
      <c r="I14" s="114">
        <f>'[3]For-data-entry'!AO11</f>
        <v>38251</v>
      </c>
      <c r="J14" s="114">
        <f>'[3]For-data-entry'!BH11</f>
        <v>1078</v>
      </c>
      <c r="K14" s="114">
        <f>'[3]For-data-entry'!BI11</f>
        <v>515</v>
      </c>
    </row>
    <row r="15" spans="1:11" ht="18">
      <c r="A15" s="108"/>
      <c r="B15" s="115" t="s">
        <v>109</v>
      </c>
      <c r="C15" s="115"/>
      <c r="D15" s="116">
        <f>'[3]For-data-entry'!BL12</f>
        <v>2058218</v>
      </c>
      <c r="E15" s="116">
        <f>'[3]For-data-entry'!BM12</f>
        <v>3405746</v>
      </c>
      <c r="F15" s="116">
        <f>'[3]For-data-entry'!BD12</f>
        <v>2233548</v>
      </c>
      <c r="G15" s="116">
        <f>'[3]For-data-entry'!BE12</f>
        <v>2939878</v>
      </c>
      <c r="H15" s="116">
        <f>'[3]For-data-entry'!AN12</f>
        <v>455298</v>
      </c>
      <c r="I15" s="116">
        <f>'[3]For-data-entry'!AO12</f>
        <v>671374</v>
      </c>
      <c r="J15" s="116">
        <f>'[3]For-data-entry'!BH12</f>
        <v>38715</v>
      </c>
      <c r="K15" s="116">
        <f>'[3]For-data-entry'!BI12</f>
        <v>6650</v>
      </c>
    </row>
    <row r="16" spans="1:11" ht="18">
      <c r="A16" s="567" t="s">
        <v>110</v>
      </c>
      <c r="B16" s="568"/>
      <c r="C16" s="117"/>
      <c r="D16" s="114"/>
      <c r="E16" s="114"/>
      <c r="F16" s="114"/>
      <c r="G16" s="114"/>
      <c r="H16" s="114"/>
      <c r="I16" s="114"/>
      <c r="J16" s="114"/>
      <c r="K16" s="114"/>
    </row>
    <row r="17" spans="1:11" ht="18">
      <c r="A17" s="118">
        <v>1</v>
      </c>
      <c r="B17" s="119" t="s">
        <v>24</v>
      </c>
      <c r="C17" s="112"/>
      <c r="D17" s="114">
        <f>'[3]For-data-entry'!BL15</f>
        <v>0</v>
      </c>
      <c r="E17" s="114">
        <f>'[3]For-data-entry'!BM15</f>
        <v>0</v>
      </c>
      <c r="F17" s="114">
        <f>'[3]For-data-entry'!BD15</f>
        <v>0</v>
      </c>
      <c r="G17" s="114">
        <f>'[3]For-data-entry'!BE15</f>
        <v>0</v>
      </c>
      <c r="H17" s="114">
        <f>'[3]For-data-entry'!AN15</f>
        <v>2326</v>
      </c>
      <c r="I17" s="114">
        <f>'[3]For-data-entry'!AO15</f>
        <v>2831</v>
      </c>
      <c r="J17" s="114">
        <f>'[3]For-data-entry'!BH15</f>
        <v>0</v>
      </c>
      <c r="K17" s="114">
        <f>'[3]For-data-entry'!BI15</f>
        <v>0</v>
      </c>
    </row>
    <row r="18" spans="1:11" ht="18">
      <c r="A18" s="118">
        <v>2</v>
      </c>
      <c r="B18" s="119" t="s">
        <v>25</v>
      </c>
      <c r="C18" s="112"/>
      <c r="D18" s="114">
        <f>'[3]For-data-entry'!BL16</f>
        <v>12043</v>
      </c>
      <c r="E18" s="114">
        <f>'[3]For-data-entry'!BM16</f>
        <v>15061</v>
      </c>
      <c r="F18" s="114">
        <f>'[3]For-data-entry'!BD16</f>
        <v>309</v>
      </c>
      <c r="G18" s="114">
        <f>'[3]For-data-entry'!BE16</f>
        <v>505</v>
      </c>
      <c r="H18" s="114">
        <f>'[3]For-data-entry'!AN16</f>
        <v>1370</v>
      </c>
      <c r="I18" s="114">
        <f>'[3]For-data-entry'!AO16</f>
        <v>3039</v>
      </c>
      <c r="J18" s="114">
        <f>'[3]For-data-entry'!BH16</f>
        <v>49</v>
      </c>
      <c r="K18" s="114">
        <f>'[3]For-data-entry'!BI16</f>
        <v>3</v>
      </c>
    </row>
    <row r="19" spans="1:11" ht="18">
      <c r="A19" s="118">
        <v>3</v>
      </c>
      <c r="B19" s="119" t="s">
        <v>26</v>
      </c>
      <c r="C19" s="112"/>
      <c r="D19" s="114">
        <f>'[3]For-data-entry'!BL17</f>
        <v>0</v>
      </c>
      <c r="E19" s="114">
        <f>'[3]For-data-entry'!BM17</f>
        <v>0</v>
      </c>
      <c r="F19" s="114">
        <f>'[3]For-data-entry'!BD17</f>
        <v>17666</v>
      </c>
      <c r="G19" s="114">
        <f>'[3]For-data-entry'!BE17</f>
        <v>21956</v>
      </c>
      <c r="H19" s="114">
        <f>'[3]For-data-entry'!AN17</f>
        <v>4199</v>
      </c>
      <c r="I19" s="114">
        <f>'[3]For-data-entry'!AO17</f>
        <v>6491</v>
      </c>
      <c r="J19" s="114">
        <f>'[3]For-data-entry'!BH17</f>
        <v>0</v>
      </c>
      <c r="K19" s="114">
        <f>'[3]For-data-entry'!BI17</f>
        <v>0</v>
      </c>
    </row>
    <row r="20" spans="1:11" ht="18">
      <c r="A20" s="118">
        <v>4</v>
      </c>
      <c r="B20" s="119" t="s">
        <v>27</v>
      </c>
      <c r="C20" s="112"/>
      <c r="D20" s="114">
        <f>'[3]For-data-entry'!BL18</f>
        <v>55939</v>
      </c>
      <c r="E20" s="114">
        <f>'[3]For-data-entry'!BM18</f>
        <v>138533</v>
      </c>
      <c r="F20" s="114">
        <f>'[3]For-data-entry'!BD18</f>
        <v>48644</v>
      </c>
      <c r="G20" s="114">
        <f>'[3]For-data-entry'!BE18</f>
        <v>125316</v>
      </c>
      <c r="H20" s="114">
        <f>'[3]For-data-entry'!AN18</f>
        <v>2250</v>
      </c>
      <c r="I20" s="114">
        <f>'[3]For-data-entry'!AO18</f>
        <v>4412</v>
      </c>
      <c r="J20" s="114">
        <f>'[3]For-data-entry'!BH18</f>
        <v>218</v>
      </c>
      <c r="K20" s="114">
        <f>'[3]For-data-entry'!BI18</f>
        <v>123</v>
      </c>
    </row>
    <row r="21" spans="1:11" ht="18">
      <c r="A21" s="118">
        <v>5</v>
      </c>
      <c r="B21" s="119" t="s">
        <v>28</v>
      </c>
      <c r="C21" s="112"/>
      <c r="D21" s="114">
        <f>'[3]For-data-entry'!BL19</f>
        <v>10882</v>
      </c>
      <c r="E21" s="114">
        <f>'[3]For-data-entry'!BM19</f>
        <v>43655</v>
      </c>
      <c r="F21" s="114">
        <f>'[3]For-data-entry'!BD19</f>
        <v>6440</v>
      </c>
      <c r="G21" s="114">
        <f>'[3]For-data-entry'!BE19</f>
        <v>9573</v>
      </c>
      <c r="H21" s="114">
        <f>'[3]For-data-entry'!AN19</f>
        <v>2032</v>
      </c>
      <c r="I21" s="114">
        <f>'[3]For-data-entry'!AO19</f>
        <v>3295</v>
      </c>
      <c r="J21" s="114">
        <f>'[3]For-data-entry'!BH19</f>
        <v>3</v>
      </c>
      <c r="K21" s="114">
        <f>'[3]For-data-entry'!BI19</f>
        <v>1</v>
      </c>
    </row>
    <row r="22" spans="1:11" ht="18">
      <c r="A22" s="118">
        <v>6</v>
      </c>
      <c r="B22" s="119" t="s">
        <v>29</v>
      </c>
      <c r="C22" s="112"/>
      <c r="D22" s="114">
        <f>'[3]For-data-entry'!BL20</f>
        <v>22189</v>
      </c>
      <c r="E22" s="114">
        <f>'[3]For-data-entry'!BM20</f>
        <v>47296</v>
      </c>
      <c r="F22" s="114">
        <f>'[3]For-data-entry'!BD20</f>
        <v>19698</v>
      </c>
      <c r="G22" s="114">
        <f>'[3]For-data-entry'!BE20</f>
        <v>22986</v>
      </c>
      <c r="H22" s="114">
        <f>'[3]For-data-entry'!AN20</f>
        <v>5632</v>
      </c>
      <c r="I22" s="114">
        <f>'[3]For-data-entry'!AO20</f>
        <v>3989</v>
      </c>
      <c r="J22" s="114">
        <f>'[3]For-data-entry'!BH20</f>
        <v>3</v>
      </c>
      <c r="K22" s="114">
        <f>'[3]For-data-entry'!BI20</f>
        <v>1</v>
      </c>
    </row>
    <row r="23" spans="1:11" ht="18">
      <c r="A23" s="118">
        <v>7</v>
      </c>
      <c r="B23" s="119" t="s">
        <v>30</v>
      </c>
      <c r="C23" s="112"/>
      <c r="D23" s="114">
        <f>'[3]For-data-entry'!BL21</f>
        <v>3682</v>
      </c>
      <c r="E23" s="114">
        <f>'[3]For-data-entry'!BM21</f>
        <v>7843</v>
      </c>
      <c r="F23" s="114">
        <f>'[3]For-data-entry'!BD21</f>
        <v>3227</v>
      </c>
      <c r="G23" s="114">
        <f>'[3]For-data-entry'!BE21</f>
        <v>6861</v>
      </c>
      <c r="H23" s="114">
        <f>'[3]For-data-entry'!AN21</f>
        <v>1422</v>
      </c>
      <c r="I23" s="114">
        <f>'[3]For-data-entry'!AO21</f>
        <v>2743</v>
      </c>
      <c r="J23" s="114">
        <f>'[3]For-data-entry'!BH21</f>
        <v>4</v>
      </c>
      <c r="K23" s="114">
        <f>'[3]For-data-entry'!BI21</f>
        <v>0</v>
      </c>
    </row>
    <row r="24" spans="1:11" ht="18">
      <c r="A24" s="118">
        <v>8</v>
      </c>
      <c r="B24" s="119" t="s">
        <v>31</v>
      </c>
      <c r="C24" s="112"/>
      <c r="D24" s="114">
        <f>'[3]For-data-entry'!BL22</f>
        <v>11401</v>
      </c>
      <c r="E24" s="114">
        <f>'[3]For-data-entry'!BM22</f>
        <v>12202</v>
      </c>
      <c r="F24" s="114">
        <f>'[3]For-data-entry'!BD22</f>
        <v>9346</v>
      </c>
      <c r="G24" s="114">
        <f>'[3]For-data-entry'!BE22</f>
        <v>5263</v>
      </c>
      <c r="H24" s="114">
        <f>'[3]For-data-entry'!AN22</f>
        <v>2572</v>
      </c>
      <c r="I24" s="114">
        <f>'[3]For-data-entry'!AO22</f>
        <v>5533</v>
      </c>
      <c r="J24" s="114">
        <f>'[3]For-data-entry'!BH22</f>
        <v>408</v>
      </c>
      <c r="K24" s="114">
        <f>'[3]For-data-entry'!BI22</f>
        <v>40</v>
      </c>
    </row>
    <row r="25" spans="1:11" ht="18">
      <c r="A25" s="118">
        <v>9</v>
      </c>
      <c r="B25" s="119" t="s">
        <v>32</v>
      </c>
      <c r="C25" s="112"/>
      <c r="D25" s="114">
        <f>'[3]For-data-entry'!BL23</f>
        <v>56220</v>
      </c>
      <c r="E25" s="114">
        <f>'[3]For-data-entry'!BM23</f>
        <v>25887</v>
      </c>
      <c r="F25" s="114">
        <f>'[3]For-data-entry'!BD23</f>
        <v>25418</v>
      </c>
      <c r="G25" s="114">
        <f>'[3]For-data-entry'!BE23</f>
        <v>88954</v>
      </c>
      <c r="H25" s="114">
        <f>'[3]For-data-entry'!AN23</f>
        <v>10685</v>
      </c>
      <c r="I25" s="114">
        <f>'[3]For-data-entry'!AO23</f>
        <v>67852</v>
      </c>
      <c r="J25" s="114">
        <f>'[3]For-data-entry'!BH23</f>
        <v>954</v>
      </c>
      <c r="K25" s="114">
        <f>'[3]For-data-entry'!BI23</f>
        <v>126</v>
      </c>
    </row>
    <row r="26" spans="1:11" ht="18">
      <c r="A26" s="118">
        <v>10</v>
      </c>
      <c r="B26" s="119" t="s">
        <v>33</v>
      </c>
      <c r="C26" s="112"/>
      <c r="D26" s="114">
        <f>'[3]For-data-entry'!BL24</f>
        <v>7870</v>
      </c>
      <c r="E26" s="114">
        <f>'[3]For-data-entry'!BM24</f>
        <v>16454</v>
      </c>
      <c r="F26" s="114">
        <f>'[3]For-data-entry'!BD24</f>
        <v>2489</v>
      </c>
      <c r="G26" s="114">
        <f>'[3]For-data-entry'!BE24</f>
        <v>6103</v>
      </c>
      <c r="H26" s="114">
        <f>'[3]For-data-entry'!AN24</f>
        <v>1065</v>
      </c>
      <c r="I26" s="114">
        <f>'[3]For-data-entry'!AO24</f>
        <v>5084</v>
      </c>
      <c r="J26" s="114">
        <f>'[3]For-data-entry'!BH24</f>
        <v>0</v>
      </c>
      <c r="K26" s="114">
        <f>'[3]For-data-entry'!BI24</f>
        <v>0</v>
      </c>
    </row>
    <row r="27" spans="1:11" ht="18">
      <c r="A27" s="118">
        <v>11</v>
      </c>
      <c r="B27" s="119" t="s">
        <v>34</v>
      </c>
      <c r="C27" s="112"/>
      <c r="D27" s="114">
        <f>'[3]For-data-entry'!BL25</f>
        <v>20195</v>
      </c>
      <c r="E27" s="114">
        <f>'[3]For-data-entry'!BM25</f>
        <v>24630</v>
      </c>
      <c r="F27" s="114">
        <f>'[3]For-data-entry'!BD25</f>
        <v>14543</v>
      </c>
      <c r="G27" s="114">
        <f>'[3]For-data-entry'!BE25</f>
        <v>19763</v>
      </c>
      <c r="H27" s="114">
        <f>'[3]For-data-entry'!AN25</f>
        <v>2808</v>
      </c>
      <c r="I27" s="114">
        <f>'[3]For-data-entry'!AO25</f>
        <v>4339</v>
      </c>
      <c r="J27" s="114">
        <f>'[3]For-data-entry'!BH25</f>
        <v>443</v>
      </c>
      <c r="K27" s="114">
        <f>'[3]For-data-entry'!BI25</f>
        <v>37</v>
      </c>
    </row>
    <row r="28" spans="1:11" ht="18">
      <c r="A28" s="118">
        <v>12</v>
      </c>
      <c r="B28" s="119" t="s">
        <v>35</v>
      </c>
      <c r="C28" s="112"/>
      <c r="D28" s="114">
        <f>'[3]For-data-entry'!BL26</f>
        <v>172</v>
      </c>
      <c r="E28" s="114">
        <f>'[3]For-data-entry'!BM26</f>
        <v>403</v>
      </c>
      <c r="F28" s="114">
        <f>'[3]For-data-entry'!BD26</f>
        <v>0</v>
      </c>
      <c r="G28" s="114">
        <f>'[3]For-data-entry'!BE26</f>
        <v>0</v>
      </c>
      <c r="H28" s="114">
        <f>'[3]For-data-entry'!AN26</f>
        <v>23</v>
      </c>
      <c r="I28" s="114">
        <f>'[3]For-data-entry'!AO26</f>
        <v>63</v>
      </c>
      <c r="J28" s="114">
        <f>'[3]For-data-entry'!BH26</f>
        <v>0</v>
      </c>
      <c r="K28" s="114">
        <f>'[3]For-data-entry'!BI26</f>
        <v>0</v>
      </c>
    </row>
    <row r="29" spans="1:11" ht="18">
      <c r="A29" s="118">
        <v>13</v>
      </c>
      <c r="B29" s="119" t="s">
        <v>36</v>
      </c>
      <c r="C29" s="112"/>
      <c r="D29" s="114">
        <f>'[3]For-data-entry'!BL27</f>
        <v>8</v>
      </c>
      <c r="E29" s="114">
        <f>'[3]For-data-entry'!BM27</f>
        <v>21</v>
      </c>
      <c r="F29" s="114">
        <f>'[3]For-data-entry'!BD27</f>
        <v>0</v>
      </c>
      <c r="G29" s="114">
        <f>'[3]For-data-entry'!BE27</f>
        <v>0</v>
      </c>
      <c r="H29" s="114">
        <f>'[3]For-data-entry'!AN27</f>
        <v>8</v>
      </c>
      <c r="I29" s="114">
        <f>'[3]For-data-entry'!AO27</f>
        <v>21</v>
      </c>
      <c r="J29" s="114">
        <f>'[3]For-data-entry'!BH27</f>
        <v>0</v>
      </c>
      <c r="K29" s="114">
        <f>'[3]For-data-entry'!BI27</f>
        <v>0</v>
      </c>
    </row>
    <row r="30" spans="1:11" ht="18">
      <c r="A30" s="118">
        <v>14</v>
      </c>
      <c r="B30" s="119" t="s">
        <v>82</v>
      </c>
      <c r="C30" s="112"/>
      <c r="D30" s="114">
        <f>'[3]For-data-entry'!BL28</f>
        <v>0</v>
      </c>
      <c r="E30" s="114">
        <f>'[3]For-data-entry'!BM28</f>
        <v>0</v>
      </c>
      <c r="F30" s="114">
        <f>'[3]For-data-entry'!BD28</f>
        <v>0</v>
      </c>
      <c r="G30" s="114">
        <f>'[3]For-data-entry'!BE28</f>
        <v>0</v>
      </c>
      <c r="H30" s="114">
        <f>'[3]For-data-entry'!AN28</f>
        <v>74</v>
      </c>
      <c r="I30" s="114">
        <f>'[3]For-data-entry'!AO28</f>
        <v>97</v>
      </c>
      <c r="J30" s="114">
        <f>'[3]For-data-entry'!BH28</f>
        <v>209</v>
      </c>
      <c r="K30" s="114">
        <f>'[3]For-data-entry'!BI28</f>
        <v>24</v>
      </c>
    </row>
    <row r="31" spans="1:11" ht="18">
      <c r="A31" s="118">
        <v>15</v>
      </c>
      <c r="B31" s="119" t="s">
        <v>38</v>
      </c>
      <c r="C31" s="112"/>
      <c r="D31" s="114">
        <f>'[3]For-data-entry'!BL29</f>
        <v>1414</v>
      </c>
      <c r="E31" s="114">
        <f>'[3]For-data-entry'!BM29</f>
        <v>274</v>
      </c>
      <c r="F31" s="114">
        <f>'[3]For-data-entry'!BD29</f>
        <v>1013</v>
      </c>
      <c r="G31" s="114">
        <f>'[3]For-data-entry'!BE29</f>
        <v>2671</v>
      </c>
      <c r="H31" s="114">
        <f>'[3]For-data-entry'!AN29</f>
        <v>691</v>
      </c>
      <c r="I31" s="114">
        <f>'[3]For-data-entry'!AO29</f>
        <v>1390</v>
      </c>
      <c r="J31" s="114">
        <f>'[3]For-data-entry'!BH29</f>
        <v>36</v>
      </c>
      <c r="K31" s="114">
        <f>'[3]For-data-entry'!BI29</f>
        <v>1</v>
      </c>
    </row>
    <row r="32" spans="1:11" ht="18">
      <c r="A32" s="118">
        <v>16</v>
      </c>
      <c r="B32" s="119" t="s">
        <v>39</v>
      </c>
      <c r="C32" s="112"/>
      <c r="D32" s="114">
        <f>'[3]For-data-entry'!BL30</f>
        <v>0</v>
      </c>
      <c r="E32" s="114">
        <f>'[3]For-data-entry'!BM30</f>
        <v>0</v>
      </c>
      <c r="F32" s="114">
        <f>'[3]For-data-entry'!BD30</f>
        <v>3101</v>
      </c>
      <c r="G32" s="114">
        <f>'[3]For-data-entry'!BE30</f>
        <v>2927</v>
      </c>
      <c r="H32" s="114">
        <f>'[3]For-data-entry'!AN30</f>
        <v>0</v>
      </c>
      <c r="I32" s="114">
        <f>'[3]For-data-entry'!AO30</f>
        <v>58</v>
      </c>
      <c r="J32" s="114">
        <f>'[3]For-data-entry'!BH30</f>
        <v>6</v>
      </c>
      <c r="K32" s="114">
        <f>'[3]For-data-entry'!BI30</f>
        <v>1</v>
      </c>
    </row>
    <row r="33" spans="1:11" ht="18">
      <c r="A33" s="118">
        <v>17</v>
      </c>
      <c r="B33" s="119" t="s">
        <v>40</v>
      </c>
      <c r="C33" s="112"/>
      <c r="D33" s="114">
        <f>'[3]For-data-entry'!BL31</f>
        <v>197564</v>
      </c>
      <c r="E33" s="114">
        <f>'[3]For-data-entry'!BM31</f>
        <v>187098</v>
      </c>
      <c r="F33" s="114">
        <f>'[3]For-data-entry'!BD31</f>
        <v>217983</v>
      </c>
      <c r="G33" s="114">
        <f>'[3]For-data-entry'!BE31</f>
        <v>155374</v>
      </c>
      <c r="H33" s="114">
        <f>'[3]For-data-entry'!AN31</f>
        <v>8625</v>
      </c>
      <c r="I33" s="114">
        <f>'[3]For-data-entry'!AO31</f>
        <v>28218</v>
      </c>
      <c r="J33" s="114">
        <f>'[3]For-data-entry'!BH31</f>
        <v>384</v>
      </c>
      <c r="K33" s="114">
        <f>'[3]For-data-entry'!BI31</f>
        <v>178</v>
      </c>
    </row>
    <row r="34" spans="1:11" ht="18">
      <c r="A34" s="118">
        <v>18</v>
      </c>
      <c r="B34" s="119" t="s">
        <v>41</v>
      </c>
      <c r="C34" s="112"/>
      <c r="D34" s="114">
        <f>'[3]For-data-entry'!BL32</f>
        <v>531</v>
      </c>
      <c r="E34" s="114">
        <f>'[3]For-data-entry'!BM32</f>
        <v>3883</v>
      </c>
      <c r="F34" s="114">
        <f>'[3]For-data-entry'!BD32</f>
        <v>0</v>
      </c>
      <c r="G34" s="114">
        <f>'[3]For-data-entry'!BE32</f>
        <v>0</v>
      </c>
      <c r="H34" s="114">
        <f>'[3]For-data-entry'!AN32</f>
        <v>164</v>
      </c>
      <c r="I34" s="114">
        <f>'[3]For-data-entry'!AO32</f>
        <v>583</v>
      </c>
      <c r="J34" s="114">
        <f>'[3]For-data-entry'!BH32</f>
        <v>0</v>
      </c>
      <c r="K34" s="114">
        <f>'[3]For-data-entry'!BI32</f>
        <v>0</v>
      </c>
    </row>
    <row r="35" spans="1:11" ht="18">
      <c r="A35" s="118">
        <v>19</v>
      </c>
      <c r="B35" s="119" t="s">
        <v>238</v>
      </c>
      <c r="C35" s="113"/>
      <c r="D35" s="114">
        <f>'[3]For-data-entry'!BL33</f>
        <v>82948</v>
      </c>
      <c r="E35" s="114">
        <f>'[3]For-data-entry'!BM33</f>
        <v>221782</v>
      </c>
      <c r="F35" s="114">
        <f>'[3]For-data-entry'!BD33</f>
        <v>75927</v>
      </c>
      <c r="G35" s="114">
        <f>'[3]For-data-entry'!BE33</f>
        <v>198423</v>
      </c>
      <c r="H35" s="114">
        <f>'[3]For-data-entry'!AN33</f>
        <v>1824</v>
      </c>
      <c r="I35" s="114">
        <f>'[3]For-data-entry'!AO33</f>
        <v>9706</v>
      </c>
      <c r="J35" s="114">
        <f>'[3]For-data-entry'!BH33</f>
        <v>7</v>
      </c>
      <c r="K35" s="114">
        <f>'[3]For-data-entry'!BI33</f>
        <v>65</v>
      </c>
    </row>
    <row r="36" spans="1:11" ht="18">
      <c r="A36" s="118">
        <v>20</v>
      </c>
      <c r="B36" s="119" t="s">
        <v>171</v>
      </c>
      <c r="C36" s="113"/>
      <c r="D36" s="114">
        <f>'[3]For-data-entry'!BL34</f>
        <v>113</v>
      </c>
      <c r="E36" s="114">
        <f>'[3]For-data-entry'!BM34</f>
        <v>106</v>
      </c>
      <c r="F36" s="114">
        <f>'[3]For-data-entry'!BD34</f>
        <v>43</v>
      </c>
      <c r="G36" s="114">
        <f>'[3]For-data-entry'!BE34</f>
        <v>54</v>
      </c>
      <c r="H36" s="114">
        <f>'[3]For-data-entry'!AN34</f>
        <v>44</v>
      </c>
      <c r="I36" s="114">
        <f>'[3]For-data-entry'!AO34</f>
        <v>15</v>
      </c>
      <c r="J36" s="114">
        <f>'[3]For-data-entry'!BH34</f>
        <v>0</v>
      </c>
      <c r="K36" s="114">
        <f>'[3]For-data-entry'!BI34</f>
        <v>0</v>
      </c>
    </row>
    <row r="37" spans="1:11" ht="18">
      <c r="A37" s="118"/>
      <c r="B37" s="119" t="s">
        <v>42</v>
      </c>
      <c r="C37" s="112"/>
      <c r="D37" s="116">
        <f>'[3]For-data-entry'!BL35</f>
        <v>483171</v>
      </c>
      <c r="E37" s="116">
        <f>'[3]For-data-entry'!BM35</f>
        <v>745128</v>
      </c>
      <c r="F37" s="116">
        <f>'[3]For-data-entry'!BD35</f>
        <v>445847</v>
      </c>
      <c r="G37" s="116">
        <f>'[3]For-data-entry'!BE35</f>
        <v>666729</v>
      </c>
      <c r="H37" s="116">
        <f>'[3]For-data-entry'!AN35</f>
        <v>47814</v>
      </c>
      <c r="I37" s="116">
        <f>'[3]For-data-entry'!AO35</f>
        <v>149759</v>
      </c>
      <c r="J37" s="116">
        <f>'[3]For-data-entry'!BH35</f>
        <v>2724</v>
      </c>
      <c r="K37" s="116">
        <f>'[3]For-data-entry'!BI35</f>
        <v>600</v>
      </c>
    </row>
    <row r="38" spans="1:11" ht="18">
      <c r="A38" s="108"/>
      <c r="B38" s="112"/>
      <c r="C38" s="112"/>
      <c r="D38" s="114"/>
      <c r="E38" s="114"/>
      <c r="F38" s="114"/>
      <c r="G38" s="114"/>
      <c r="H38" s="114"/>
      <c r="I38" s="114"/>
      <c r="J38" s="114"/>
      <c r="K38" s="114"/>
    </row>
    <row r="39" spans="1:11" ht="18">
      <c r="A39" s="569" t="s">
        <v>0</v>
      </c>
      <c r="B39" s="569"/>
      <c r="C39" s="569"/>
      <c r="D39" s="569"/>
      <c r="E39" s="569"/>
      <c r="F39" s="569"/>
      <c r="G39" s="569"/>
      <c r="H39" s="569"/>
      <c r="I39" s="569"/>
      <c r="J39" s="569"/>
      <c r="K39" s="569"/>
    </row>
    <row r="40" spans="1:11" ht="18">
      <c r="A40" s="569" t="s">
        <v>77</v>
      </c>
      <c r="B40" s="569"/>
      <c r="C40" s="569"/>
      <c r="D40" s="569"/>
      <c r="E40" s="569"/>
      <c r="F40" s="569"/>
      <c r="G40" s="569"/>
      <c r="H40" s="569"/>
      <c r="I40" s="569"/>
      <c r="J40" s="569"/>
      <c r="K40" s="569"/>
    </row>
    <row r="41" spans="1:11" ht="18">
      <c r="A41" s="569" t="s">
        <v>292</v>
      </c>
      <c r="B41" s="569"/>
      <c r="C41" s="569"/>
      <c r="D41" s="569"/>
      <c r="E41" s="569"/>
      <c r="F41" s="569"/>
      <c r="G41" s="569"/>
      <c r="H41" s="569"/>
      <c r="I41" s="569"/>
      <c r="J41" s="569"/>
      <c r="K41" s="569"/>
    </row>
    <row r="42" spans="1:11" ht="18">
      <c r="A42" s="120"/>
      <c r="B42" s="120"/>
      <c r="C42" s="120"/>
      <c r="D42" s="120"/>
      <c r="E42" s="120"/>
      <c r="F42" s="120"/>
      <c r="G42" s="120"/>
      <c r="H42" s="120"/>
      <c r="I42" s="120"/>
      <c r="J42" s="106"/>
      <c r="K42" s="106"/>
    </row>
    <row r="43" spans="1:11" ht="18">
      <c r="A43" s="108" t="s">
        <v>105</v>
      </c>
      <c r="B43" s="570" t="s">
        <v>5</v>
      </c>
      <c r="C43" s="121"/>
      <c r="D43" s="571" t="s">
        <v>293</v>
      </c>
      <c r="E43" s="571"/>
      <c r="F43" s="571" t="s">
        <v>294</v>
      </c>
      <c r="G43" s="571"/>
      <c r="H43" s="571" t="s">
        <v>295</v>
      </c>
      <c r="I43" s="571"/>
      <c r="J43" s="571" t="s">
        <v>296</v>
      </c>
      <c r="K43" s="571"/>
    </row>
    <row r="44" spans="1:11" ht="18">
      <c r="A44" s="108" t="s">
        <v>106</v>
      </c>
      <c r="B44" s="570"/>
      <c r="C44" s="121"/>
      <c r="D44" s="111" t="s">
        <v>297</v>
      </c>
      <c r="E44" s="111" t="s">
        <v>298</v>
      </c>
      <c r="F44" s="111" t="s">
        <v>297</v>
      </c>
      <c r="G44" s="111" t="s">
        <v>298</v>
      </c>
      <c r="H44" s="111" t="s">
        <v>297</v>
      </c>
      <c r="I44" s="111" t="s">
        <v>298</v>
      </c>
      <c r="J44" s="111" t="s">
        <v>297</v>
      </c>
      <c r="K44" s="111" t="s">
        <v>298</v>
      </c>
    </row>
    <row r="45" spans="1:11" ht="18">
      <c r="A45" s="118" t="s">
        <v>43</v>
      </c>
      <c r="B45" s="119" t="s">
        <v>111</v>
      </c>
      <c r="C45" s="113"/>
      <c r="D45" s="114"/>
      <c r="E45" s="114"/>
      <c r="F45" s="114"/>
      <c r="G45" s="114"/>
      <c r="H45" s="114"/>
      <c r="I45" s="114"/>
      <c r="J45" s="114"/>
      <c r="K45" s="114"/>
    </row>
    <row r="46" spans="1:11" ht="18">
      <c r="A46" s="118">
        <v>1</v>
      </c>
      <c r="B46" s="119" t="s">
        <v>45</v>
      </c>
      <c r="C46" s="113"/>
      <c r="D46" s="114">
        <f>'[3]For-data-entry'!BL38</f>
        <v>180891</v>
      </c>
      <c r="E46" s="114">
        <f>'[3]For-data-entry'!BM38</f>
        <v>190712</v>
      </c>
      <c r="F46" s="114">
        <f>'[3]For-data-entry'!BD38</f>
        <v>187524</v>
      </c>
      <c r="G46" s="114">
        <f>'[3]For-data-entry'!BE38</f>
        <v>169098</v>
      </c>
      <c r="H46" s="114">
        <f>'[3]For-data-entry'!AN38</f>
        <v>7183</v>
      </c>
      <c r="I46" s="114">
        <f>'[3]For-data-entry'!AO38</f>
        <v>9810</v>
      </c>
      <c r="J46" s="114">
        <f>'[3]For-data-entry'!BH38</f>
        <v>47</v>
      </c>
      <c r="K46" s="114">
        <f>'[3]For-data-entry'!BI38</f>
        <v>6</v>
      </c>
    </row>
    <row r="47" spans="1:11" ht="18">
      <c r="A47" s="118">
        <v>2</v>
      </c>
      <c r="B47" s="119" t="s">
        <v>299</v>
      </c>
      <c r="C47" s="113"/>
      <c r="D47" s="114">
        <f>'[3]For-data-entry'!BL39</f>
        <v>14726</v>
      </c>
      <c r="E47" s="114">
        <f>'[3]For-data-entry'!BM39</f>
        <v>49961</v>
      </c>
      <c r="F47" s="114">
        <f>'[3]For-data-entry'!BD39</f>
        <v>13149</v>
      </c>
      <c r="G47" s="114">
        <f>'[3]For-data-entry'!BE39</f>
        <v>21929</v>
      </c>
      <c r="H47" s="114">
        <f>'[3]For-data-entry'!AN39</f>
        <v>2149</v>
      </c>
      <c r="I47" s="114">
        <f>'[3]For-data-entry'!AO39</f>
        <v>4843</v>
      </c>
      <c r="J47" s="114">
        <f>'[3]For-data-entry'!BH39</f>
        <v>0</v>
      </c>
      <c r="K47" s="114">
        <f>'[3]For-data-entry'!BI39</f>
        <v>0</v>
      </c>
    </row>
    <row r="48" spans="1:11" ht="18">
      <c r="A48" s="118">
        <v>3</v>
      </c>
      <c r="B48" s="119" t="s">
        <v>184</v>
      </c>
      <c r="C48" s="113"/>
      <c r="D48" s="114">
        <f>'[3]For-data-entry'!BL40</f>
        <v>0</v>
      </c>
      <c r="E48" s="114">
        <f>'[3]For-data-entry'!BM40</f>
        <v>0</v>
      </c>
      <c r="F48" s="114">
        <f>'[3]For-data-entry'!BD40</f>
        <v>1876</v>
      </c>
      <c r="G48" s="114">
        <f>'[3]For-data-entry'!BE40</f>
        <v>3064</v>
      </c>
      <c r="H48" s="114">
        <f>'[3]For-data-entry'!AN40</f>
        <v>15</v>
      </c>
      <c r="I48" s="114">
        <f>'[3]For-data-entry'!AO40</f>
        <v>11</v>
      </c>
      <c r="J48" s="114">
        <f>'[3]For-data-entry'!BH40</f>
        <v>0</v>
      </c>
      <c r="K48" s="114">
        <f>'[3]For-data-entry'!BI40</f>
        <v>0</v>
      </c>
    </row>
    <row r="49" spans="1:11" ht="18">
      <c r="A49" s="118">
        <v>4</v>
      </c>
      <c r="B49" s="119" t="s">
        <v>65</v>
      </c>
      <c r="C49" s="113"/>
      <c r="D49" s="114">
        <f>'[3]For-data-entry'!BL41</f>
        <v>2222</v>
      </c>
      <c r="E49" s="114">
        <f>'[3]For-data-entry'!BM41</f>
        <v>1443</v>
      </c>
      <c r="F49" s="114">
        <f>'[3]For-data-entry'!BD41</f>
        <v>2165</v>
      </c>
      <c r="G49" s="114">
        <f>'[3]For-data-entry'!BE41</f>
        <v>1305</v>
      </c>
      <c r="H49" s="114">
        <f>'[3]For-data-entry'!AN41</f>
        <v>18</v>
      </c>
      <c r="I49" s="114">
        <f>'[3]For-data-entry'!AO41</f>
        <v>114</v>
      </c>
      <c r="J49" s="114">
        <f>'[3]For-data-entry'!BH41</f>
        <v>0</v>
      </c>
      <c r="K49" s="114">
        <f>'[3]For-data-entry'!BI41</f>
        <v>0.15</v>
      </c>
    </row>
    <row r="50" spans="1:11" ht="18">
      <c r="A50" s="118">
        <v>5</v>
      </c>
      <c r="B50" s="119" t="s">
        <v>66</v>
      </c>
      <c r="C50" s="113"/>
      <c r="D50" s="114">
        <f>'[3]For-data-entry'!BL42</f>
        <v>11</v>
      </c>
      <c r="E50" s="114">
        <f>'[3]For-data-entry'!BM42</f>
        <v>12</v>
      </c>
      <c r="F50" s="114">
        <f>'[3]For-data-entry'!BD42</f>
        <v>0</v>
      </c>
      <c r="G50" s="114">
        <f>'[3]For-data-entry'!BE42</f>
        <v>0</v>
      </c>
      <c r="H50" s="114">
        <f>'[3]For-data-entry'!AN42</f>
        <v>4</v>
      </c>
      <c r="I50" s="114">
        <f>'[3]For-data-entry'!AO42</f>
        <v>2</v>
      </c>
      <c r="J50" s="114">
        <f>'[3]For-data-entry'!BH42</f>
        <v>0</v>
      </c>
      <c r="K50" s="114">
        <f>'[3]For-data-entry'!BI42</f>
        <v>0</v>
      </c>
    </row>
    <row r="51" spans="1:11" ht="18">
      <c r="A51" s="118">
        <v>6</v>
      </c>
      <c r="B51" s="119" t="s">
        <v>185</v>
      </c>
      <c r="C51" s="113"/>
      <c r="D51" s="114">
        <f>'[3]For-data-entry'!BL43</f>
        <v>24178</v>
      </c>
      <c r="E51" s="114">
        <f>'[3]For-data-entry'!BM43</f>
        <v>37625</v>
      </c>
      <c r="F51" s="114">
        <f>'[3]For-data-entry'!BD43</f>
        <v>21244</v>
      </c>
      <c r="G51" s="114">
        <f>'[3]For-data-entry'!BE43</f>
        <v>20578</v>
      </c>
      <c r="H51" s="114">
        <f>'[3]For-data-entry'!AN43</f>
        <v>509</v>
      </c>
      <c r="I51" s="114">
        <f>'[3]For-data-entry'!AO43</f>
        <v>765</v>
      </c>
      <c r="J51" s="114">
        <f>'[3]For-data-entry'!BH43</f>
        <v>0</v>
      </c>
      <c r="K51" s="114">
        <f>'[3]For-data-entry'!BI43</f>
        <v>0</v>
      </c>
    </row>
    <row r="52" spans="1:11" ht="18">
      <c r="A52" s="118">
        <v>7</v>
      </c>
      <c r="B52" s="119" t="s">
        <v>69</v>
      </c>
      <c r="C52" s="113"/>
      <c r="D52" s="114">
        <f>'[3]For-data-entry'!BL44</f>
        <v>0</v>
      </c>
      <c r="E52" s="114">
        <f>'[3]For-data-entry'!BM44</f>
        <v>0</v>
      </c>
      <c r="F52" s="114">
        <f>'[3]For-data-entry'!BD44</f>
        <v>0</v>
      </c>
      <c r="G52" s="114">
        <f>'[3]For-data-entry'!BE44</f>
        <v>0</v>
      </c>
      <c r="H52" s="114">
        <f>'[3]For-data-entry'!AN44</f>
        <v>0</v>
      </c>
      <c r="I52" s="114">
        <f>'[3]For-data-entry'!AO44</f>
        <v>0</v>
      </c>
      <c r="J52" s="114">
        <f>'[3]For-data-entry'!BH44</f>
        <v>0</v>
      </c>
      <c r="K52" s="114">
        <f>'[3]For-data-entry'!BI44</f>
        <v>0</v>
      </c>
    </row>
    <row r="53" spans="1:11" ht="18">
      <c r="A53" s="118">
        <v>8</v>
      </c>
      <c r="B53" s="119" t="s">
        <v>70</v>
      </c>
      <c r="C53" s="113"/>
      <c r="D53" s="114">
        <f>'[3]For-data-entry'!BL45</f>
        <v>1121</v>
      </c>
      <c r="E53" s="114">
        <f>'[3]For-data-entry'!BM45</f>
        <v>2545</v>
      </c>
      <c r="F53" s="114">
        <f>'[3]For-data-entry'!BD45</f>
        <v>109</v>
      </c>
      <c r="G53" s="114">
        <f>'[3]For-data-entry'!BE45</f>
        <v>1067</v>
      </c>
      <c r="H53" s="114">
        <f>'[3]For-data-entry'!AN45</f>
        <v>2682</v>
      </c>
      <c r="I53" s="114">
        <f>'[3]For-data-entry'!AO45</f>
        <v>3183</v>
      </c>
      <c r="J53" s="114">
        <f>'[3]For-data-entry'!BH45</f>
        <v>33</v>
      </c>
      <c r="K53" s="114">
        <f>'[3]For-data-entry'!BI45</f>
        <v>9</v>
      </c>
    </row>
    <row r="54" spans="1:11" ht="18">
      <c r="A54" s="118">
        <v>9</v>
      </c>
      <c r="B54" s="119" t="s">
        <v>71</v>
      </c>
      <c r="C54" s="113"/>
      <c r="D54" s="114">
        <f>'[3]For-data-entry'!BL46</f>
        <v>1927</v>
      </c>
      <c r="E54" s="114">
        <f>'[3]For-data-entry'!BM46</f>
        <v>1339</v>
      </c>
      <c r="F54" s="114">
        <f>'[3]For-data-entry'!BD46</f>
        <v>1487</v>
      </c>
      <c r="G54" s="114">
        <f>'[3]For-data-entry'!BE46</f>
        <v>3114</v>
      </c>
      <c r="H54" s="114">
        <f>'[3]For-data-entry'!AN46</f>
        <v>33</v>
      </c>
      <c r="I54" s="114">
        <f>'[3]For-data-entry'!AO46</f>
        <v>20</v>
      </c>
      <c r="J54" s="114">
        <f>'[3]For-data-entry'!BH46</f>
        <v>14</v>
      </c>
      <c r="K54" s="114">
        <f>'[3]For-data-entry'!BI46</f>
        <v>20</v>
      </c>
    </row>
    <row r="55" spans="1:11" ht="18">
      <c r="A55" s="118">
        <v>10</v>
      </c>
      <c r="B55" s="119" t="s">
        <v>73</v>
      </c>
      <c r="C55" s="113"/>
      <c r="D55" s="114">
        <f>'[3]For-data-entry'!BL47</f>
        <v>130509</v>
      </c>
      <c r="E55" s="114">
        <f>'[3]For-data-entry'!BM47</f>
        <v>36319</v>
      </c>
      <c r="F55" s="114">
        <f>'[3]For-data-entry'!BD47</f>
        <v>84116</v>
      </c>
      <c r="G55" s="114">
        <f>'[3]For-data-entry'!BE47</f>
        <v>22967</v>
      </c>
      <c r="H55" s="114">
        <f>'[3]For-data-entry'!AN47</f>
        <v>39029</v>
      </c>
      <c r="I55" s="114">
        <f>'[3]For-data-entry'!AO47</f>
        <v>5189</v>
      </c>
      <c r="J55" s="114">
        <f>'[3]For-data-entry'!BH47</f>
        <v>0</v>
      </c>
      <c r="K55" s="114">
        <f>'[3]For-data-entry'!BI47</f>
        <v>0</v>
      </c>
    </row>
    <row r="56" spans="1:11" ht="18">
      <c r="A56" s="118">
        <v>11</v>
      </c>
      <c r="B56" s="119" t="s">
        <v>74</v>
      </c>
      <c r="C56" s="113"/>
      <c r="D56" s="114">
        <f>'[3]For-data-entry'!BL48</f>
        <v>8189</v>
      </c>
      <c r="E56" s="114">
        <f>'[3]For-data-entry'!BM48</f>
        <v>6473</v>
      </c>
      <c r="F56" s="114">
        <f>'[3]For-data-entry'!BD48</f>
        <v>13912</v>
      </c>
      <c r="G56" s="114">
        <f>'[3]For-data-entry'!BE48</f>
        <v>37224</v>
      </c>
      <c r="H56" s="114">
        <f>'[3]For-data-entry'!AN48</f>
        <v>298</v>
      </c>
      <c r="I56" s="114">
        <f>'[3]For-data-entry'!AO48</f>
        <v>397</v>
      </c>
      <c r="J56" s="114">
        <f>'[3]For-data-entry'!BH48</f>
        <v>3</v>
      </c>
      <c r="K56" s="114">
        <f>'[3]For-data-entry'!BI48</f>
        <v>1</v>
      </c>
    </row>
    <row r="57" spans="1:11" ht="18">
      <c r="A57" s="118">
        <v>12</v>
      </c>
      <c r="B57" s="119" t="s">
        <v>75</v>
      </c>
      <c r="C57" s="113"/>
      <c r="D57" s="114">
        <f>'[3]For-data-entry'!BL49</f>
        <v>973</v>
      </c>
      <c r="E57" s="114">
        <f>'[3]For-data-entry'!BM49</f>
        <v>1557</v>
      </c>
      <c r="F57" s="114">
        <f>'[3]For-data-entry'!BD49</f>
        <v>798</v>
      </c>
      <c r="G57" s="114">
        <f>'[3]For-data-entry'!BE49</f>
        <v>587</v>
      </c>
      <c r="H57" s="114">
        <f>'[3]For-data-entry'!AN49</f>
        <v>28</v>
      </c>
      <c r="I57" s="114">
        <f>'[3]For-data-entry'!AO49</f>
        <v>23</v>
      </c>
      <c r="J57" s="114">
        <f>'[3]For-data-entry'!BH49</f>
        <v>11</v>
      </c>
      <c r="K57" s="114">
        <f>'[3]For-data-entry'!BI49</f>
        <v>1</v>
      </c>
    </row>
    <row r="58" spans="1:11" ht="18">
      <c r="A58" s="118">
        <v>13</v>
      </c>
      <c r="B58" s="119" t="s">
        <v>279</v>
      </c>
      <c r="C58" s="113"/>
      <c r="D58" s="114">
        <f>'[3]For-data-entry'!BL50</f>
        <v>218306</v>
      </c>
      <c r="E58" s="114">
        <f>'[3]For-data-entry'!BM50</f>
        <v>200417</v>
      </c>
      <c r="F58" s="114">
        <f>'[3]For-data-entry'!BD50</f>
        <v>42666</v>
      </c>
      <c r="G58" s="114">
        <f>'[3]For-data-entry'!BE50</f>
        <v>76125</v>
      </c>
      <c r="H58" s="114">
        <f>'[3]For-data-entry'!AN50</f>
        <v>1764</v>
      </c>
      <c r="I58" s="114">
        <f>'[3]For-data-entry'!AO50</f>
        <v>3914</v>
      </c>
      <c r="J58" s="114">
        <f>'[3]For-data-entry'!BH50</f>
        <v>0</v>
      </c>
      <c r="K58" s="114">
        <f>'[3]For-data-entry'!BI50</f>
        <v>0</v>
      </c>
    </row>
    <row r="59" spans="1:11" ht="18">
      <c r="A59" s="118">
        <v>14</v>
      </c>
      <c r="B59" s="119" t="s">
        <v>280</v>
      </c>
      <c r="C59" s="122"/>
      <c r="D59" s="114">
        <f>'[3]For-data-entry'!BL51</f>
        <v>71512</v>
      </c>
      <c r="E59" s="114">
        <f>'[3]For-data-entry'!BM51</f>
        <v>123248</v>
      </c>
      <c r="F59" s="114">
        <f>'[3]For-data-entry'!BD51</f>
        <v>13452</v>
      </c>
      <c r="G59" s="114">
        <f>'[3]For-data-entry'!BE51</f>
        <v>64681</v>
      </c>
      <c r="H59" s="114">
        <f>'[3]For-data-entry'!AN51</f>
        <v>10667</v>
      </c>
      <c r="I59" s="114">
        <f>'[3]For-data-entry'!AO51</f>
        <v>17368</v>
      </c>
      <c r="J59" s="114">
        <f>'[3]For-data-entry'!BH51</f>
        <v>0</v>
      </c>
      <c r="K59" s="114">
        <f>'[3]For-data-entry'!BI51</f>
        <v>0</v>
      </c>
    </row>
    <row r="60" spans="1:11" ht="18">
      <c r="A60" s="118">
        <v>15</v>
      </c>
      <c r="B60" s="119" t="s">
        <v>281</v>
      </c>
      <c r="C60" s="113"/>
      <c r="D60" s="114">
        <f>'[3]For-data-entry'!BL52</f>
        <v>22960</v>
      </c>
      <c r="E60" s="114">
        <f>'[3]For-data-entry'!BM52</f>
        <v>45595</v>
      </c>
      <c r="F60" s="114">
        <f>'[3]For-data-entry'!BD52</f>
        <v>21035</v>
      </c>
      <c r="G60" s="114">
        <f>'[3]For-data-entry'!BE52</f>
        <v>40447</v>
      </c>
      <c r="H60" s="114">
        <f>'[3]For-data-entry'!AN52</f>
        <v>1880</v>
      </c>
      <c r="I60" s="114">
        <f>'[3]For-data-entry'!AO52</f>
        <v>3139</v>
      </c>
      <c r="J60" s="114">
        <f>'[3]For-data-entry'!BH52</f>
        <v>0</v>
      </c>
      <c r="K60" s="114">
        <f>'[3]For-data-entry'!BI52</f>
        <v>0</v>
      </c>
    </row>
    <row r="61" spans="1:11" ht="18">
      <c r="A61" s="118">
        <v>16</v>
      </c>
      <c r="B61" s="119" t="s">
        <v>253</v>
      </c>
      <c r="C61" s="113"/>
      <c r="D61" s="114">
        <f>'[3]For-data-entry'!BL53</f>
        <v>26659</v>
      </c>
      <c r="E61" s="114">
        <f>'[3]For-data-entry'!BM53</f>
        <v>36348</v>
      </c>
      <c r="F61" s="114">
        <f>'[3]For-data-entry'!BD53</f>
        <v>17580</v>
      </c>
      <c r="G61" s="114">
        <f>'[3]For-data-entry'!BE53</f>
        <v>31669</v>
      </c>
      <c r="H61" s="114">
        <f>'[3]For-data-entry'!AN53</f>
        <v>1864</v>
      </c>
      <c r="I61" s="114">
        <f>'[3]For-data-entry'!AO53</f>
        <v>1612</v>
      </c>
      <c r="J61" s="114">
        <f>'[3]For-data-entry'!BH53</f>
        <v>0</v>
      </c>
      <c r="K61" s="114">
        <f>'[3]For-data-entry'!BI53</f>
        <v>0</v>
      </c>
    </row>
    <row r="62" spans="1:11" ht="18">
      <c r="A62" s="118">
        <v>17</v>
      </c>
      <c r="B62" s="119" t="s">
        <v>190</v>
      </c>
      <c r="C62" s="113"/>
      <c r="D62" s="114">
        <f>'[3]For-data-entry'!BL54</f>
        <v>20319</v>
      </c>
      <c r="E62" s="114">
        <f>'[3]For-data-entry'!BM54</f>
        <v>157165</v>
      </c>
      <c r="F62" s="114">
        <f>'[3]For-data-entry'!BD54</f>
        <v>45320</v>
      </c>
      <c r="G62" s="114">
        <f>'[3]For-data-entry'!BE54</f>
        <v>52920</v>
      </c>
      <c r="H62" s="114">
        <f>'[3]For-data-entry'!AN54</f>
        <v>1</v>
      </c>
      <c r="I62" s="114">
        <f>'[3]For-data-entry'!AO54</f>
        <v>9</v>
      </c>
      <c r="J62" s="114">
        <f>'[3]For-data-entry'!BH54</f>
        <v>0</v>
      </c>
      <c r="K62" s="114">
        <f>'[3]For-data-entry'!BI54</f>
        <v>0</v>
      </c>
    </row>
    <row r="63" spans="1:11" ht="18">
      <c r="A63" s="118"/>
      <c r="B63" s="119" t="s">
        <v>284</v>
      </c>
      <c r="C63" s="113"/>
      <c r="D63" s="116">
        <f>'[3]For-data-entry'!BL55</f>
        <v>724503</v>
      </c>
      <c r="E63" s="116">
        <f>'[3]For-data-entry'!BM55</f>
        <v>890759</v>
      </c>
      <c r="F63" s="116">
        <f>'[3]For-data-entry'!BD55</f>
        <v>466433</v>
      </c>
      <c r="G63" s="116">
        <f>'[3]For-data-entry'!BE55</f>
        <v>546775</v>
      </c>
      <c r="H63" s="116">
        <f>'[3]For-data-entry'!AN55</f>
        <v>68124</v>
      </c>
      <c r="I63" s="116">
        <f>'[3]For-data-entry'!AO55</f>
        <v>50399</v>
      </c>
      <c r="J63" s="116">
        <f>'[3]For-data-entry'!BH55</f>
        <v>108</v>
      </c>
      <c r="K63" s="116">
        <f>'[3]For-data-entry'!BI55</f>
        <v>37.15</v>
      </c>
    </row>
    <row r="64" spans="1:11" ht="18">
      <c r="A64" s="118" t="s">
        <v>49</v>
      </c>
      <c r="B64" s="119" t="s">
        <v>50</v>
      </c>
      <c r="C64" s="113"/>
      <c r="D64" s="114"/>
      <c r="E64" s="114"/>
      <c r="F64" s="114"/>
      <c r="G64" s="114"/>
      <c r="H64" s="114"/>
      <c r="I64" s="114"/>
      <c r="J64" s="114"/>
      <c r="K64" s="114"/>
    </row>
    <row r="65" spans="1:11" ht="18">
      <c r="A65" s="118">
        <v>1</v>
      </c>
      <c r="B65" s="119" t="s">
        <v>285</v>
      </c>
      <c r="C65" s="113"/>
      <c r="D65" s="114">
        <f>'[3]For-data-entry'!BL57</f>
        <v>181369</v>
      </c>
      <c r="E65" s="114">
        <f>'[3]For-data-entry'!BM57</f>
        <v>126432</v>
      </c>
      <c r="F65" s="114">
        <f>'[3]For-data-entry'!BD57</f>
        <v>211377</v>
      </c>
      <c r="G65" s="114">
        <f>'[3]For-data-entry'!BE57</f>
        <v>199156</v>
      </c>
      <c r="H65" s="114">
        <f>'[3]For-data-entry'!AN57</f>
        <v>90181</v>
      </c>
      <c r="I65" s="114">
        <f>'[3]For-data-entry'!AO57</f>
        <v>86531</v>
      </c>
      <c r="J65" s="114">
        <f>'[3]For-data-entry'!BH57</f>
        <v>0</v>
      </c>
      <c r="K65" s="114">
        <f>'[3]For-data-entry'!BI57</f>
        <v>0</v>
      </c>
    </row>
    <row r="66" spans="1:11" ht="18">
      <c r="A66" s="118">
        <v>2</v>
      </c>
      <c r="B66" s="119" t="s">
        <v>112</v>
      </c>
      <c r="C66" s="113"/>
      <c r="D66" s="114">
        <f>'[3]For-data-entry'!BL58</f>
        <v>319816</v>
      </c>
      <c r="E66" s="114">
        <f>'[3]For-data-entry'!BM58</f>
        <v>329427</v>
      </c>
      <c r="F66" s="114">
        <f>'[3]For-data-entry'!BD58</f>
        <v>360737</v>
      </c>
      <c r="G66" s="114">
        <f>'[3]For-data-entry'!BE58</f>
        <v>213966</v>
      </c>
      <c r="H66" s="114">
        <f>'[3]For-data-entry'!AN58</f>
        <v>141796</v>
      </c>
      <c r="I66" s="114">
        <f>'[3]For-data-entry'!AO58</f>
        <v>91756</v>
      </c>
      <c r="J66" s="114">
        <f>'[3]For-data-entry'!BH58</f>
        <v>98</v>
      </c>
      <c r="K66" s="114">
        <f>'[3]For-data-entry'!BI58</f>
        <v>10</v>
      </c>
    </row>
    <row r="67" spans="1:11" ht="18">
      <c r="A67" s="118">
        <v>3</v>
      </c>
      <c r="B67" s="119" t="s">
        <v>113</v>
      </c>
      <c r="C67" s="113"/>
      <c r="D67" s="114">
        <f>'[3]For-data-entry'!BL59</f>
        <v>854350</v>
      </c>
      <c r="E67" s="114">
        <f>'[3]For-data-entry'!BM59</f>
        <v>646796</v>
      </c>
      <c r="F67" s="114">
        <f>'[3]For-data-entry'!BD59</f>
        <v>642499</v>
      </c>
      <c r="G67" s="114">
        <f>'[3]For-data-entry'!BE59</f>
        <v>474397</v>
      </c>
      <c r="H67" s="114">
        <f>'[3]For-data-entry'!AN59</f>
        <v>64312</v>
      </c>
      <c r="I67" s="114">
        <f>'[3]For-data-entry'!AO59</f>
        <v>45726</v>
      </c>
      <c r="J67" s="114">
        <f>'[3]For-data-entry'!BH59</f>
        <v>89</v>
      </c>
      <c r="K67" s="114">
        <f>'[3]For-data-entry'!BI59</f>
        <v>19</v>
      </c>
    </row>
    <row r="68" spans="1:11" ht="18">
      <c r="A68" s="118"/>
      <c r="B68" s="119" t="s">
        <v>54</v>
      </c>
      <c r="C68" s="113"/>
      <c r="D68" s="116">
        <f>'[3]For-data-entry'!BL60</f>
        <v>1355535</v>
      </c>
      <c r="E68" s="116">
        <f>'[3]For-data-entry'!BM60</f>
        <v>1102655</v>
      </c>
      <c r="F68" s="116">
        <f>'[3]For-data-entry'!BD60</f>
        <v>1214613</v>
      </c>
      <c r="G68" s="116">
        <f>'[3]For-data-entry'!BE60</f>
        <v>887519</v>
      </c>
      <c r="H68" s="116">
        <f>'[3]For-data-entry'!AN60</f>
        <v>296289</v>
      </c>
      <c r="I68" s="116">
        <f>'[3]For-data-entry'!AO60</f>
        <v>224013</v>
      </c>
      <c r="J68" s="116">
        <f>'[3]For-data-entry'!BH60</f>
        <v>187</v>
      </c>
      <c r="K68" s="116">
        <f>'[3]For-data-entry'!BI60</f>
        <v>29</v>
      </c>
    </row>
    <row r="69" spans="1:11" ht="18">
      <c r="A69" s="119" t="s">
        <v>287</v>
      </c>
      <c r="B69" s="123"/>
      <c r="C69" s="113"/>
      <c r="D69" s="116">
        <f>'[3]For-data-entry'!BL64</f>
        <v>3265892</v>
      </c>
      <c r="E69" s="116">
        <f>'[3]For-data-entry'!BM64</f>
        <v>5041633</v>
      </c>
      <c r="F69" s="116">
        <f>'[3]For-data-entry'!BD64</f>
        <v>3145828</v>
      </c>
      <c r="G69" s="116">
        <f>'[3]For-data-entry'!BE64</f>
        <v>4153382</v>
      </c>
      <c r="H69" s="116">
        <f>'[3]For-data-entry'!AN64</f>
        <v>571236</v>
      </c>
      <c r="I69" s="116">
        <f>'[3]For-data-entry'!AO64</f>
        <v>871532</v>
      </c>
      <c r="J69" s="116">
        <f>'[3]For-data-entry'!BH64</f>
        <v>41547</v>
      </c>
      <c r="K69" s="116">
        <f>'[3]For-data-entry'!BI64</f>
        <v>7287.15</v>
      </c>
    </row>
    <row r="70" spans="1:11" ht="18">
      <c r="A70" s="119" t="s">
        <v>300</v>
      </c>
      <c r="B70" s="119"/>
      <c r="C70" s="113"/>
      <c r="D70" s="116">
        <f>'[3]For-data-entry'!BL62</f>
        <v>4621427</v>
      </c>
      <c r="E70" s="116">
        <f>'[3]For-data-entry'!BM62</f>
        <v>6144288</v>
      </c>
      <c r="F70" s="116">
        <f>'[3]For-data-entry'!BD62</f>
        <v>4360441</v>
      </c>
      <c r="G70" s="116">
        <f>'[3]For-data-entry'!BE62</f>
        <v>5040901</v>
      </c>
      <c r="H70" s="116">
        <f>'[3]For-data-entry'!AN62</f>
        <v>867525</v>
      </c>
      <c r="I70" s="116">
        <f>'[3]For-data-entry'!AO62</f>
        <v>1095545</v>
      </c>
      <c r="J70" s="116">
        <f>'[3]For-data-entry'!BH62</f>
        <v>41734</v>
      </c>
      <c r="K70" s="116">
        <f>'[3]For-data-entry'!BI62</f>
        <v>7316.15</v>
      </c>
    </row>
    <row r="71" spans="1:11" ht="18">
      <c r="A71" s="118" t="s">
        <v>56</v>
      </c>
      <c r="B71" s="119" t="s">
        <v>115</v>
      </c>
      <c r="C71" s="113"/>
      <c r="D71" s="114"/>
      <c r="E71" s="114"/>
      <c r="F71" s="114"/>
      <c r="G71" s="114"/>
      <c r="H71" s="114"/>
      <c r="I71" s="114"/>
      <c r="J71" s="114"/>
      <c r="K71" s="114"/>
    </row>
    <row r="72" spans="1:11" ht="18">
      <c r="A72" s="118">
        <v>1</v>
      </c>
      <c r="B72" s="119" t="s">
        <v>58</v>
      </c>
      <c r="C72" s="113"/>
      <c r="D72" s="114">
        <f>'[3]For-data-entry'!BL67</f>
        <v>12307</v>
      </c>
      <c r="E72" s="114">
        <f>'[3]For-data-entry'!BM67</f>
        <v>13119</v>
      </c>
      <c r="F72" s="114">
        <f>'[3]For-data-entry'!BD67</f>
        <v>227952</v>
      </c>
      <c r="G72" s="114">
        <f>'[3]For-data-entry'!BE67</f>
        <v>19608</v>
      </c>
      <c r="H72" s="114">
        <f>'[3]For-data-entry'!AN67</f>
        <v>21371</v>
      </c>
      <c r="I72" s="114">
        <f>'[3]For-data-entry'!AO67</f>
        <v>11079</v>
      </c>
      <c r="J72" s="114">
        <f>'[3]For-data-entry'!BH67</f>
        <v>0</v>
      </c>
      <c r="K72" s="114">
        <f>'[3]For-data-entry'!BI67</f>
        <v>0</v>
      </c>
    </row>
    <row r="73" spans="1:11" ht="18">
      <c r="A73" s="118">
        <v>2</v>
      </c>
      <c r="B73" s="119" t="s">
        <v>101</v>
      </c>
      <c r="C73" s="113"/>
      <c r="D73" s="114">
        <f>'[3]For-data-entry'!BL68</f>
        <v>2024535</v>
      </c>
      <c r="E73" s="114">
        <f>'[3]For-data-entry'!BM68</f>
        <v>904510</v>
      </c>
      <c r="F73" s="114">
        <f>'[3]For-data-entry'!BD68</f>
        <v>1643898</v>
      </c>
      <c r="G73" s="114">
        <f>'[3]For-data-entry'!BE68</f>
        <v>727980</v>
      </c>
      <c r="H73" s="114">
        <f>'[3]For-data-entry'!AN68</f>
        <v>380637</v>
      </c>
      <c r="I73" s="114">
        <f>'[3]For-data-entry'!AO68</f>
        <v>176530</v>
      </c>
      <c r="J73" s="114">
        <f>'[3]For-data-entry'!BH68</f>
        <v>0</v>
      </c>
      <c r="K73" s="114">
        <f>'[3]For-data-entry'!BI68</f>
        <v>0</v>
      </c>
    </row>
    <row r="74" spans="1:11" ht="18.75">
      <c r="A74" s="118">
        <v>3</v>
      </c>
      <c r="B74" s="124" t="s">
        <v>301</v>
      </c>
      <c r="C74" s="113"/>
      <c r="D74" s="114">
        <f>'[3]For-data-entry'!BL69</f>
        <v>0</v>
      </c>
      <c r="E74" s="114">
        <f>'[3]For-data-entry'!BM69</f>
        <v>0</v>
      </c>
      <c r="F74" s="114">
        <f>'[3]For-data-entry'!BD69</f>
        <v>0</v>
      </c>
      <c r="G74" s="114">
        <f>'[3]For-data-entry'!BE69</f>
        <v>0</v>
      </c>
      <c r="H74" s="114">
        <f>'[3]For-data-entry'!AN69</f>
        <v>0</v>
      </c>
      <c r="I74" s="114">
        <f>'[3]For-data-entry'!AO69</f>
        <v>0</v>
      </c>
      <c r="J74" s="114">
        <f>'[3]For-data-entry'!BH69</f>
        <v>0</v>
      </c>
      <c r="K74" s="114">
        <f>'[3]For-data-entry'!BI69</f>
        <v>0</v>
      </c>
    </row>
    <row r="75" spans="1:11" ht="18">
      <c r="A75" s="118"/>
      <c r="B75" s="119" t="s">
        <v>60</v>
      </c>
      <c r="C75" s="113"/>
      <c r="D75" s="116">
        <f>'[3]For-data-entry'!BL70</f>
        <v>2036842</v>
      </c>
      <c r="E75" s="116">
        <f>'[3]For-data-entry'!BM70</f>
        <v>917629</v>
      </c>
      <c r="F75" s="116">
        <f>'[3]For-data-entry'!BD70</f>
        <v>1871850</v>
      </c>
      <c r="G75" s="116">
        <f>'[3]For-data-entry'!BE70</f>
        <v>747588</v>
      </c>
      <c r="H75" s="116">
        <f>'[3]For-data-entry'!AN70</f>
        <v>402008</v>
      </c>
      <c r="I75" s="116">
        <f>'[3]For-data-entry'!AO70</f>
        <v>187609</v>
      </c>
      <c r="J75" s="116">
        <f>'[3]For-data-entry'!BH70</f>
        <v>0</v>
      </c>
      <c r="K75" s="116">
        <f>'[3]For-data-entry'!BI70</f>
        <v>0</v>
      </c>
    </row>
    <row r="76" spans="1:11" ht="18">
      <c r="A76" s="125" t="s">
        <v>102</v>
      </c>
      <c r="B76" s="119" t="s">
        <v>103</v>
      </c>
      <c r="C76" s="113"/>
      <c r="D76" s="114">
        <f>'[3]For-data-entry'!BL71</f>
        <v>0</v>
      </c>
      <c r="E76" s="114">
        <f>'[3]For-data-entry'!BM71</f>
        <v>0</v>
      </c>
      <c r="F76" s="114">
        <f>'[3]For-data-entry'!BD71</f>
        <v>0</v>
      </c>
      <c r="G76" s="114">
        <f>'[3]For-data-entry'!BE71</f>
        <v>0</v>
      </c>
      <c r="H76" s="114">
        <f>'[3]For-data-entry'!AN71</f>
        <v>1455</v>
      </c>
      <c r="I76" s="114">
        <f>'[3]For-data-entry'!AO71</f>
        <v>41430</v>
      </c>
      <c r="J76" s="114">
        <f>'[3]For-data-entry'!BH71</f>
        <v>0</v>
      </c>
      <c r="K76" s="114">
        <f>'[3]For-data-entry'!BI71</f>
        <v>0</v>
      </c>
    </row>
    <row r="77" spans="1:11" ht="18">
      <c r="A77" s="125"/>
      <c r="B77" s="119" t="s">
        <v>290</v>
      </c>
      <c r="C77" s="113"/>
      <c r="D77" s="114">
        <f>'[3]For-data-entry'!BL72</f>
        <v>0</v>
      </c>
      <c r="E77" s="114">
        <f>'[3]For-data-entry'!BM72</f>
        <v>0</v>
      </c>
      <c r="F77" s="114">
        <f>'[3]For-data-entry'!BD72</f>
        <v>0</v>
      </c>
      <c r="G77" s="114">
        <f>'[3]For-data-entry'!BE72</f>
        <v>0</v>
      </c>
      <c r="H77" s="116">
        <f>'[3]For-data-entry'!AN72</f>
        <v>1455</v>
      </c>
      <c r="I77" s="114">
        <f>'[3]For-data-entry'!AO72</f>
        <v>41430</v>
      </c>
      <c r="J77" s="114">
        <f>'[3]For-data-entry'!BH72</f>
        <v>0</v>
      </c>
      <c r="K77" s="114">
        <f>'[3]For-data-entry'!BI72</f>
        <v>0</v>
      </c>
    </row>
    <row r="78" spans="1:11" ht="18">
      <c r="A78" s="125"/>
      <c r="B78" s="119" t="s">
        <v>61</v>
      </c>
      <c r="C78" s="113"/>
      <c r="D78" s="116">
        <f>'[3]For-data-entry'!BL73</f>
        <v>6658269</v>
      </c>
      <c r="E78" s="116">
        <f>'[3]For-data-entry'!BM73</f>
        <v>7061917</v>
      </c>
      <c r="F78" s="116">
        <f>'[3]For-data-entry'!BD73</f>
        <v>6232291</v>
      </c>
      <c r="G78" s="116">
        <f>'[3]For-data-entry'!BE73</f>
        <v>5788489</v>
      </c>
      <c r="H78" s="116">
        <f>'[3]For-data-entry'!AN73</f>
        <v>1270988</v>
      </c>
      <c r="I78" s="116">
        <f>'[3]For-data-entry'!AO73</f>
        <v>1324584</v>
      </c>
      <c r="J78" s="116">
        <f>'[3]For-data-entry'!BH73</f>
        <v>41734</v>
      </c>
      <c r="K78" s="116">
        <f>'[3]For-data-entry'!BI73</f>
        <v>7316.15</v>
      </c>
    </row>
    <row r="79" spans="1:11" ht="18">
      <c r="A79" s="108"/>
      <c r="B79" s="113"/>
      <c r="C79" s="113"/>
      <c r="D79" s="114"/>
      <c r="E79" s="114"/>
      <c r="F79" s="114"/>
      <c r="G79" s="114"/>
      <c r="H79" s="114"/>
      <c r="I79" s="114"/>
      <c r="J79" s="114"/>
      <c r="K79" s="114"/>
    </row>
  </sheetData>
  <mergeCells count="17">
    <mergeCell ref="A1:K1"/>
    <mergeCell ref="A2:K2"/>
    <mergeCell ref="A3:K3"/>
    <mergeCell ref="B5:B6"/>
    <mergeCell ref="D5:E5"/>
    <mergeCell ref="F5:G5"/>
    <mergeCell ref="H5:I5"/>
    <mergeCell ref="J5:K5"/>
    <mergeCell ref="A16:B16"/>
    <mergeCell ref="A39:K39"/>
    <mergeCell ref="A40:K40"/>
    <mergeCell ref="A41:K41"/>
    <mergeCell ref="B43:B44"/>
    <mergeCell ref="D43:E43"/>
    <mergeCell ref="F43:G43"/>
    <mergeCell ref="H43:I43"/>
    <mergeCell ref="J43:K43"/>
  </mergeCells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82"/>
  <sheetViews>
    <sheetView workbookViewId="0">
      <selection activeCell="X85" sqref="X85"/>
    </sheetView>
  </sheetViews>
  <sheetFormatPr defaultRowHeight="20.25"/>
  <cols>
    <col min="1" max="1" width="11.5703125" style="227" bestFit="1" customWidth="1"/>
    <col min="2" max="2" width="37.140625" style="227" customWidth="1"/>
    <col min="3" max="3" width="17.5703125" style="227" customWidth="1"/>
    <col min="4" max="4" width="17.85546875" style="227" customWidth="1"/>
    <col min="5" max="5" width="16.7109375" style="227" customWidth="1"/>
    <col min="6" max="6" width="16.85546875" style="227" customWidth="1"/>
    <col min="7" max="7" width="18.140625" style="227" customWidth="1"/>
    <col min="8" max="8" width="18.85546875" style="227" customWidth="1"/>
    <col min="9" max="9" width="13.85546875" style="227" customWidth="1"/>
    <col min="10" max="10" width="16.85546875" style="227" customWidth="1"/>
    <col min="11" max="11" width="15.5703125" style="227" customWidth="1"/>
    <col min="12" max="12" width="16.28515625" style="227" customWidth="1"/>
    <col min="13" max="13" width="15.140625" style="227" customWidth="1"/>
    <col min="14" max="14" width="16" style="227" customWidth="1"/>
    <col min="15" max="15" width="17.85546875" style="227" customWidth="1"/>
    <col min="16" max="16" width="18.42578125" style="227" customWidth="1"/>
    <col min="17" max="17" width="16.42578125" style="227" customWidth="1"/>
    <col min="18" max="18" width="14.28515625" style="227" customWidth="1"/>
    <col min="19" max="20" width="12" style="227" customWidth="1"/>
    <col min="21" max="21" width="12.7109375" style="227" customWidth="1"/>
    <col min="22" max="22" width="13.85546875" style="227" customWidth="1"/>
    <col min="23" max="23" width="14.5703125" style="227" customWidth="1"/>
    <col min="24" max="24" width="17.42578125" style="227" customWidth="1"/>
    <col min="25" max="25" width="19.42578125" style="227" customWidth="1"/>
    <col min="26" max="26" width="17.42578125" style="227" customWidth="1"/>
    <col min="27" max="27" width="19.7109375" style="227" customWidth="1"/>
    <col min="28" max="28" width="17.7109375" style="227" customWidth="1"/>
    <col min="29" max="29" width="16.85546875" style="227" customWidth="1"/>
    <col min="30" max="16384" width="9.140625" style="227"/>
  </cols>
  <sheetData>
    <row r="1" spans="1:29" s="226" customFormat="1" ht="30">
      <c r="A1" s="598" t="s">
        <v>354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598"/>
      <c r="S1" s="598"/>
      <c r="T1" s="598"/>
      <c r="U1" s="598"/>
      <c r="V1" s="598"/>
      <c r="W1" s="598"/>
      <c r="X1" s="598"/>
      <c r="Y1" s="598"/>
      <c r="Z1" s="598"/>
      <c r="AA1" s="225"/>
      <c r="AB1" s="225"/>
      <c r="AC1" s="225"/>
    </row>
    <row r="2" spans="1:29" s="226" customFormat="1" ht="30">
      <c r="A2" s="598" t="s">
        <v>355</v>
      </c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  <c r="R2" s="598"/>
      <c r="S2" s="598"/>
      <c r="T2" s="598"/>
      <c r="U2" s="598"/>
      <c r="V2" s="598"/>
      <c r="W2" s="598"/>
      <c r="X2" s="598"/>
      <c r="Y2" s="598"/>
      <c r="Z2" s="598"/>
      <c r="AA2" s="225"/>
      <c r="AB2" s="225"/>
      <c r="AC2" s="225"/>
    </row>
    <row r="3" spans="1:29" s="226" customFormat="1" ht="30.75" thickBot="1">
      <c r="A3" s="599" t="s">
        <v>356</v>
      </c>
      <c r="B3" s="600"/>
      <c r="C3" s="601"/>
      <c r="D3" s="601"/>
      <c r="E3" s="601"/>
      <c r="F3" s="600"/>
      <c r="G3" s="600"/>
      <c r="H3" s="600"/>
      <c r="I3" s="600"/>
      <c r="J3" s="600"/>
      <c r="K3" s="600"/>
      <c r="L3" s="600"/>
      <c r="M3" s="600"/>
      <c r="N3" s="600"/>
      <c r="O3" s="600"/>
      <c r="P3" s="600"/>
      <c r="Q3" s="600"/>
      <c r="R3" s="600"/>
      <c r="S3" s="600"/>
      <c r="T3" s="600"/>
      <c r="U3" s="600"/>
      <c r="V3" s="600"/>
      <c r="W3" s="600"/>
      <c r="X3" s="600"/>
      <c r="Y3" s="600"/>
      <c r="Z3" s="600"/>
      <c r="AA3" s="600"/>
      <c r="AB3" s="600"/>
      <c r="AC3" s="600"/>
    </row>
    <row r="4" spans="1:29">
      <c r="A4" s="602" t="s">
        <v>304</v>
      </c>
      <c r="B4" s="603" t="s">
        <v>5</v>
      </c>
      <c r="C4" s="604" t="s">
        <v>91</v>
      </c>
      <c r="D4" s="605"/>
      <c r="E4" s="606"/>
      <c r="F4" s="610" t="s">
        <v>343</v>
      </c>
      <c r="G4" s="611"/>
      <c r="H4" s="612"/>
      <c r="I4" s="615" t="s">
        <v>344</v>
      </c>
      <c r="J4" s="611"/>
      <c r="K4" s="612"/>
      <c r="L4" s="596" t="s">
        <v>345</v>
      </c>
      <c r="M4" s="596"/>
      <c r="N4" s="617"/>
      <c r="O4" s="596" t="s">
        <v>346</v>
      </c>
      <c r="P4" s="596"/>
      <c r="Q4" s="596"/>
      <c r="R4" s="618" t="s">
        <v>347</v>
      </c>
      <c r="S4" s="619"/>
      <c r="T4" s="620"/>
      <c r="U4" s="618" t="s">
        <v>348</v>
      </c>
      <c r="V4" s="619"/>
      <c r="W4" s="620"/>
      <c r="X4" s="596" t="s">
        <v>349</v>
      </c>
      <c r="Y4" s="596"/>
      <c r="Z4" s="596"/>
      <c r="AA4" s="596" t="s">
        <v>357</v>
      </c>
      <c r="AB4" s="596"/>
      <c r="AC4" s="596"/>
    </row>
    <row r="5" spans="1:29" ht="21" thickBot="1">
      <c r="A5" s="602"/>
      <c r="B5" s="603"/>
      <c r="C5" s="607"/>
      <c r="D5" s="608"/>
      <c r="E5" s="609"/>
      <c r="F5" s="613"/>
      <c r="G5" s="613"/>
      <c r="H5" s="614"/>
      <c r="I5" s="616"/>
      <c r="J5" s="613"/>
      <c r="K5" s="614"/>
      <c r="L5" s="617"/>
      <c r="M5" s="617"/>
      <c r="N5" s="617"/>
      <c r="O5" s="596"/>
      <c r="P5" s="596"/>
      <c r="Q5" s="596"/>
      <c r="R5" s="621"/>
      <c r="S5" s="622"/>
      <c r="T5" s="623"/>
      <c r="U5" s="621"/>
      <c r="V5" s="622"/>
      <c r="W5" s="623"/>
      <c r="X5" s="596"/>
      <c r="Y5" s="596"/>
      <c r="Z5" s="596"/>
      <c r="AA5" s="596"/>
      <c r="AB5" s="596"/>
      <c r="AC5" s="596"/>
    </row>
    <row r="6" spans="1:29">
      <c r="A6" s="602"/>
      <c r="B6" s="596"/>
      <c r="C6" s="624" t="s">
        <v>358</v>
      </c>
      <c r="D6" s="625" t="s">
        <v>359</v>
      </c>
      <c r="E6" s="625"/>
      <c r="F6" s="596" t="s">
        <v>358</v>
      </c>
      <c r="G6" s="597" t="s">
        <v>359</v>
      </c>
      <c r="H6" s="597"/>
      <c r="I6" s="596" t="s">
        <v>358</v>
      </c>
      <c r="J6" s="597" t="s">
        <v>359</v>
      </c>
      <c r="K6" s="597"/>
      <c r="L6" s="596" t="s">
        <v>358</v>
      </c>
      <c r="M6" s="597" t="s">
        <v>359</v>
      </c>
      <c r="N6" s="597"/>
      <c r="O6" s="596" t="s">
        <v>358</v>
      </c>
      <c r="P6" s="597" t="s">
        <v>359</v>
      </c>
      <c r="Q6" s="597"/>
      <c r="R6" s="596" t="s">
        <v>358</v>
      </c>
      <c r="S6" s="597" t="s">
        <v>359</v>
      </c>
      <c r="T6" s="597"/>
      <c r="U6" s="596" t="s">
        <v>358</v>
      </c>
      <c r="V6" s="597" t="s">
        <v>359</v>
      </c>
      <c r="W6" s="597"/>
      <c r="X6" s="596" t="s">
        <v>358</v>
      </c>
      <c r="Y6" s="597" t="s">
        <v>359</v>
      </c>
      <c r="Z6" s="597"/>
      <c r="AA6" s="596" t="s">
        <v>358</v>
      </c>
      <c r="AB6" s="597" t="s">
        <v>359</v>
      </c>
      <c r="AC6" s="597"/>
    </row>
    <row r="7" spans="1:29" ht="81">
      <c r="A7" s="602"/>
      <c r="B7" s="596"/>
      <c r="C7" s="596"/>
      <c r="D7" s="228" t="s">
        <v>360</v>
      </c>
      <c r="E7" s="228" t="s">
        <v>361</v>
      </c>
      <c r="F7" s="596"/>
      <c r="G7" s="228" t="s">
        <v>360</v>
      </c>
      <c r="H7" s="228" t="s">
        <v>361</v>
      </c>
      <c r="I7" s="596"/>
      <c r="J7" s="228" t="s">
        <v>360</v>
      </c>
      <c r="K7" s="228" t="s">
        <v>361</v>
      </c>
      <c r="L7" s="596"/>
      <c r="M7" s="228" t="s">
        <v>360</v>
      </c>
      <c r="N7" s="228" t="s">
        <v>361</v>
      </c>
      <c r="O7" s="596"/>
      <c r="P7" s="228" t="s">
        <v>360</v>
      </c>
      <c r="Q7" s="228" t="s">
        <v>361</v>
      </c>
      <c r="R7" s="596"/>
      <c r="S7" s="228" t="s">
        <v>360</v>
      </c>
      <c r="T7" s="228" t="s">
        <v>361</v>
      </c>
      <c r="U7" s="596"/>
      <c r="V7" s="228" t="s">
        <v>360</v>
      </c>
      <c r="W7" s="228" t="s">
        <v>361</v>
      </c>
      <c r="X7" s="596"/>
      <c r="Y7" s="228" t="s">
        <v>360</v>
      </c>
      <c r="Z7" s="228" t="s">
        <v>361</v>
      </c>
      <c r="AA7" s="596"/>
      <c r="AB7" s="228" t="s">
        <v>360</v>
      </c>
      <c r="AC7" s="228" t="s">
        <v>361</v>
      </c>
    </row>
    <row r="8" spans="1:29">
      <c r="A8" s="229" t="s">
        <v>12</v>
      </c>
      <c r="B8" s="230" t="s">
        <v>108</v>
      </c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</row>
    <row r="9" spans="1:29" ht="26.25">
      <c r="A9" s="232">
        <v>1</v>
      </c>
      <c r="B9" s="233" t="s">
        <v>14</v>
      </c>
      <c r="C9" s="234">
        <f>'[4]LBS-DIS-TAR'!V7</f>
        <v>853104</v>
      </c>
      <c r="D9" s="234">
        <f>'[4]LBS-DIS-TAR'!X7</f>
        <v>386732</v>
      </c>
      <c r="E9" s="234">
        <f>'[4]LBS-DIS-TAR'!Z7</f>
        <v>791773</v>
      </c>
      <c r="F9" s="234">
        <f>'[4]LBS-DIS-TAR'!BF7</f>
        <v>427465</v>
      </c>
      <c r="G9" s="234">
        <f>'[4]LBS-DIS-TAR'!BH7</f>
        <v>33350</v>
      </c>
      <c r="H9" s="234">
        <f>'[4]LBS-DIS-TAR'!BJ7</f>
        <v>124775</v>
      </c>
      <c r="I9" s="234">
        <f>'[4]LBS-DIS-TAR'!BL7</f>
        <v>11815</v>
      </c>
      <c r="J9" s="234">
        <f>'[4]LBS-DIS-TAR'!BN7</f>
        <v>0</v>
      </c>
      <c r="K9" s="234">
        <f>'[4]LBS-DIS-TAR'!BP7</f>
        <v>0</v>
      </c>
      <c r="L9" s="234">
        <f>'[4]LBS-DIS-TAR'!BR7</f>
        <v>44476</v>
      </c>
      <c r="M9" s="234">
        <f>'[4]LBS-DIS-TAR'!BT7</f>
        <v>26712</v>
      </c>
      <c r="N9" s="234">
        <f>'[4]LBS-DIS-TAR'!BV7</f>
        <v>40146</v>
      </c>
      <c r="O9" s="234">
        <f>'[4]LBS-DIS-TAR'!BX7</f>
        <v>128649</v>
      </c>
      <c r="P9" s="234">
        <f>'[4]LBS-DIS-TAR'!BZ7</f>
        <v>8579</v>
      </c>
      <c r="Q9" s="234">
        <f>'[4]LBS-DIS-TAR'!CB7</f>
        <v>29199</v>
      </c>
      <c r="R9" s="234">
        <f>'[4]LBS-DIS-TAR'!CD7</f>
        <v>5062</v>
      </c>
      <c r="S9" s="234">
        <f>'[4]LBS-DIS-TAR'!CF7</f>
        <v>10</v>
      </c>
      <c r="T9" s="234">
        <f>'[4]LBS-DIS-TAR'!CH7</f>
        <v>10</v>
      </c>
      <c r="U9" s="234">
        <f>'[4]LBS-DIS-TAR'!CJ7</f>
        <v>8151</v>
      </c>
      <c r="V9" s="234">
        <f>'[4]LBS-DIS-TAR'!CL7</f>
        <v>0</v>
      </c>
      <c r="W9" s="234">
        <f>'[4]LBS-DIS-TAR'!CN7</f>
        <v>0</v>
      </c>
      <c r="X9" s="234">
        <f>'[4]LBS-DIS-TAR'!CP7</f>
        <v>163645</v>
      </c>
      <c r="Y9" s="234">
        <f>'[4]LBS-DIS-TAR'!CR7</f>
        <v>21270</v>
      </c>
      <c r="Z9" s="234">
        <f>'[4]LBS-DIS-TAR'!CT7</f>
        <v>25833</v>
      </c>
      <c r="AA9" s="234">
        <f>'[4]LBS-DIS-TAR'!CV7</f>
        <v>1642367</v>
      </c>
      <c r="AB9" s="234">
        <f>'[4]LBS-DIS-TAR'!CX7</f>
        <v>476653</v>
      </c>
      <c r="AC9" s="234">
        <f>'[4]LBS-DIS-TAR'!CZ7</f>
        <v>1011736</v>
      </c>
    </row>
    <row r="10" spans="1:29" ht="26.25">
      <c r="A10" s="232">
        <v>2</v>
      </c>
      <c r="B10" s="233" t="s">
        <v>15</v>
      </c>
      <c r="C10" s="234">
        <f>'[4]LBS-DIS-TAR'!V8</f>
        <v>426211</v>
      </c>
      <c r="D10" s="234">
        <f>'[4]LBS-DIS-TAR'!X8</f>
        <v>80368</v>
      </c>
      <c r="E10" s="234">
        <f>'[4]LBS-DIS-TAR'!Z8</f>
        <v>200653</v>
      </c>
      <c r="F10" s="234">
        <f>'[4]LBS-DIS-TAR'!BF8</f>
        <v>128377</v>
      </c>
      <c r="G10" s="234">
        <f>'[4]LBS-DIS-TAR'!BH8</f>
        <v>77808</v>
      </c>
      <c r="H10" s="234">
        <f>'[4]LBS-DIS-TAR'!BJ8</f>
        <v>196470</v>
      </c>
      <c r="I10" s="234">
        <f>'[4]LBS-DIS-TAR'!BL8</f>
        <v>3990</v>
      </c>
      <c r="J10" s="234">
        <f>'[4]LBS-DIS-TAR'!BN8</f>
        <v>8406</v>
      </c>
      <c r="K10" s="234">
        <f>'[4]LBS-DIS-TAR'!BP8</f>
        <v>18972</v>
      </c>
      <c r="L10" s="234">
        <f>'[4]LBS-DIS-TAR'!BR8</f>
        <v>16994</v>
      </c>
      <c r="M10" s="234">
        <f>'[4]LBS-DIS-TAR'!BT8</f>
        <v>1333</v>
      </c>
      <c r="N10" s="234">
        <f>'[4]LBS-DIS-TAR'!BV8</f>
        <v>3194</v>
      </c>
      <c r="O10" s="234">
        <f>'[4]LBS-DIS-TAR'!BX8</f>
        <v>62026</v>
      </c>
      <c r="P10" s="234">
        <f>'[4]LBS-DIS-TAR'!BZ8</f>
        <v>4509</v>
      </c>
      <c r="Q10" s="234">
        <f>'[4]LBS-DIS-TAR'!CB8</f>
        <v>16644</v>
      </c>
      <c r="R10" s="234">
        <f>'[4]LBS-DIS-TAR'!CD8</f>
        <v>3852</v>
      </c>
      <c r="S10" s="234">
        <f>'[4]LBS-DIS-TAR'!CF8</f>
        <v>1</v>
      </c>
      <c r="T10" s="234">
        <f>'[4]LBS-DIS-TAR'!CH8</f>
        <v>301</v>
      </c>
      <c r="U10" s="234">
        <f>'[4]LBS-DIS-TAR'!CJ8</f>
        <v>4539</v>
      </c>
      <c r="V10" s="234">
        <f>'[4]LBS-DIS-TAR'!CL8</f>
        <v>21</v>
      </c>
      <c r="W10" s="234">
        <f>'[4]LBS-DIS-TAR'!CN8</f>
        <v>75</v>
      </c>
      <c r="X10" s="234">
        <f>'[4]LBS-DIS-TAR'!CP8</f>
        <v>74430</v>
      </c>
      <c r="Y10" s="234">
        <f>'[4]LBS-DIS-TAR'!CR8</f>
        <v>1745</v>
      </c>
      <c r="Z10" s="234">
        <f>'[4]LBS-DIS-TAR'!CT8</f>
        <v>6812</v>
      </c>
      <c r="AA10" s="234">
        <f>'[4]LBS-DIS-TAR'!CV8</f>
        <v>720419</v>
      </c>
      <c r="AB10" s="234">
        <f>'[4]LBS-DIS-TAR'!CX8</f>
        <v>174191</v>
      </c>
      <c r="AC10" s="234">
        <f>'[4]LBS-DIS-TAR'!CZ8</f>
        <v>443121</v>
      </c>
    </row>
    <row r="11" spans="1:29" ht="26.25">
      <c r="A11" s="232">
        <v>3</v>
      </c>
      <c r="B11" s="233" t="s">
        <v>16</v>
      </c>
      <c r="C11" s="234">
        <f>'[4]LBS-DIS-TAR'!V9</f>
        <v>456936</v>
      </c>
      <c r="D11" s="234">
        <f>'[4]LBS-DIS-TAR'!X9</f>
        <v>96436</v>
      </c>
      <c r="E11" s="234">
        <f>'[4]LBS-DIS-TAR'!Z9</f>
        <v>335344</v>
      </c>
      <c r="F11" s="234">
        <f>'[4]LBS-DIS-TAR'!BF9</f>
        <v>170737</v>
      </c>
      <c r="G11" s="234">
        <f>'[4]LBS-DIS-TAR'!BH9</f>
        <v>171944</v>
      </c>
      <c r="H11" s="234">
        <f>'[4]LBS-DIS-TAR'!BJ9</f>
        <v>525026</v>
      </c>
      <c r="I11" s="234">
        <f>'[4]LBS-DIS-TAR'!BL9</f>
        <v>6277</v>
      </c>
      <c r="J11" s="234">
        <f>'[4]LBS-DIS-TAR'!BN9</f>
        <v>0</v>
      </c>
      <c r="K11" s="234">
        <f>'[4]LBS-DIS-TAR'!BP9</f>
        <v>0</v>
      </c>
      <c r="L11" s="234">
        <f>'[4]LBS-DIS-TAR'!BR9</f>
        <v>31955</v>
      </c>
      <c r="M11" s="234">
        <f>'[4]LBS-DIS-TAR'!BT9</f>
        <v>2297</v>
      </c>
      <c r="N11" s="234">
        <f>'[4]LBS-DIS-TAR'!BV9</f>
        <v>18206</v>
      </c>
      <c r="O11" s="234">
        <f>'[4]LBS-DIS-TAR'!BX9</f>
        <v>137045</v>
      </c>
      <c r="P11" s="234">
        <f>'[4]LBS-DIS-TAR'!BZ9</f>
        <v>6095</v>
      </c>
      <c r="Q11" s="234">
        <f>'[4]LBS-DIS-TAR'!CB9</f>
        <v>19387</v>
      </c>
      <c r="R11" s="234">
        <f>'[4]LBS-DIS-TAR'!CD9</f>
        <v>8544</v>
      </c>
      <c r="S11" s="234">
        <f>'[4]LBS-DIS-TAR'!CF9</f>
        <v>0</v>
      </c>
      <c r="T11" s="234">
        <f>'[4]LBS-DIS-TAR'!CH9</f>
        <v>0</v>
      </c>
      <c r="U11" s="234">
        <f>'[4]LBS-DIS-TAR'!CJ9</f>
        <v>9843</v>
      </c>
      <c r="V11" s="234">
        <f>'[4]LBS-DIS-TAR'!CL9</f>
        <v>12</v>
      </c>
      <c r="W11" s="234">
        <f>'[4]LBS-DIS-TAR'!CN9</f>
        <v>55</v>
      </c>
      <c r="X11" s="234">
        <f>'[4]LBS-DIS-TAR'!CP9</f>
        <v>110283</v>
      </c>
      <c r="Y11" s="234">
        <f>'[4]LBS-DIS-TAR'!CR9</f>
        <v>1928</v>
      </c>
      <c r="Z11" s="234">
        <f>'[4]LBS-DIS-TAR'!CT9</f>
        <v>20875</v>
      </c>
      <c r="AA11" s="234">
        <f>'[4]LBS-DIS-TAR'!CV9</f>
        <v>931620</v>
      </c>
      <c r="AB11" s="234">
        <f>'[4]LBS-DIS-TAR'!CX9</f>
        <v>278712</v>
      </c>
      <c r="AC11" s="234">
        <f>'[4]LBS-DIS-TAR'!CZ9</f>
        <v>918893</v>
      </c>
    </row>
    <row r="12" spans="1:29" ht="26.25">
      <c r="A12" s="232">
        <v>4</v>
      </c>
      <c r="B12" s="233" t="s">
        <v>17</v>
      </c>
      <c r="C12" s="234">
        <f>'[4]LBS-DIS-TAR'!V10</f>
        <v>148143</v>
      </c>
      <c r="D12" s="234">
        <f>'[4]LBS-DIS-TAR'!X10</f>
        <v>28481</v>
      </c>
      <c r="E12" s="234">
        <f>'[4]LBS-DIS-TAR'!Z10</f>
        <v>182443</v>
      </c>
      <c r="F12" s="234">
        <f>'[4]LBS-DIS-TAR'!BF10</f>
        <v>233131</v>
      </c>
      <c r="G12" s="234">
        <f>'[4]LBS-DIS-TAR'!BH10</f>
        <v>36108</v>
      </c>
      <c r="H12" s="234">
        <f>'[4]LBS-DIS-TAR'!BJ10</f>
        <v>72942</v>
      </c>
      <c r="I12" s="234">
        <f>'[4]LBS-DIS-TAR'!BL10</f>
        <v>0</v>
      </c>
      <c r="J12" s="234">
        <f>'[4]LBS-DIS-TAR'!BN10</f>
        <v>0</v>
      </c>
      <c r="K12" s="234">
        <f>'[4]LBS-DIS-TAR'!BP10</f>
        <v>290</v>
      </c>
      <c r="L12" s="234">
        <f>'[4]LBS-DIS-TAR'!BR10</f>
        <v>7498</v>
      </c>
      <c r="M12" s="234">
        <f>'[4]LBS-DIS-TAR'!BT10</f>
        <v>105</v>
      </c>
      <c r="N12" s="234">
        <f>'[4]LBS-DIS-TAR'!BV10</f>
        <v>970</v>
      </c>
      <c r="O12" s="234">
        <f>'[4]LBS-DIS-TAR'!BX10</f>
        <v>19869</v>
      </c>
      <c r="P12" s="234">
        <f>'[4]LBS-DIS-TAR'!BZ10</f>
        <v>1082</v>
      </c>
      <c r="Q12" s="234">
        <f>'[4]LBS-DIS-TAR'!CB10</f>
        <v>6132</v>
      </c>
      <c r="R12" s="234">
        <f>'[4]LBS-DIS-TAR'!CD10</f>
        <v>3364</v>
      </c>
      <c r="S12" s="234">
        <f>'[4]LBS-DIS-TAR'!CF10</f>
        <v>0</v>
      </c>
      <c r="T12" s="234">
        <f>'[4]LBS-DIS-TAR'!CH10</f>
        <v>393</v>
      </c>
      <c r="U12" s="234">
        <f>'[4]LBS-DIS-TAR'!CJ10</f>
        <v>2770</v>
      </c>
      <c r="V12" s="234">
        <f>'[4]LBS-DIS-TAR'!CL10</f>
        <v>156</v>
      </c>
      <c r="W12" s="234">
        <f>'[4]LBS-DIS-TAR'!CN10</f>
        <v>1963</v>
      </c>
      <c r="X12" s="234">
        <f>'[4]LBS-DIS-TAR'!CP10</f>
        <v>22581</v>
      </c>
      <c r="Y12" s="234">
        <f>'[4]LBS-DIS-TAR'!CR10</f>
        <v>0</v>
      </c>
      <c r="Z12" s="234">
        <f>'[4]LBS-DIS-TAR'!CT10</f>
        <v>0</v>
      </c>
      <c r="AA12" s="234">
        <f>'[4]LBS-DIS-TAR'!CV10</f>
        <v>437356</v>
      </c>
      <c r="AB12" s="234">
        <f>'[4]LBS-DIS-TAR'!CX10</f>
        <v>65932</v>
      </c>
      <c r="AC12" s="234">
        <f>'[4]LBS-DIS-TAR'!CZ10</f>
        <v>265133</v>
      </c>
    </row>
    <row r="13" spans="1:29" ht="26.25">
      <c r="A13" s="232">
        <v>5</v>
      </c>
      <c r="B13" s="233" t="s">
        <v>18</v>
      </c>
      <c r="C13" s="234">
        <f>'[4]LBS-DIS-TAR'!V11</f>
        <v>544603</v>
      </c>
      <c r="D13" s="234">
        <f>'[4]LBS-DIS-TAR'!X11</f>
        <v>140715</v>
      </c>
      <c r="E13" s="234">
        <f>'[4]LBS-DIS-TAR'!Z11</f>
        <v>389431</v>
      </c>
      <c r="F13" s="234">
        <f>'[4]LBS-DIS-TAR'!BF11</f>
        <v>191628</v>
      </c>
      <c r="G13" s="234">
        <f>'[4]LBS-DIS-TAR'!BH11</f>
        <v>4296</v>
      </c>
      <c r="H13" s="234">
        <f>'[4]LBS-DIS-TAR'!BJ11</f>
        <v>22365</v>
      </c>
      <c r="I13" s="234">
        <f>'[4]LBS-DIS-TAR'!BL11</f>
        <v>8470</v>
      </c>
      <c r="J13" s="234">
        <f>'[4]LBS-DIS-TAR'!BN11</f>
        <v>27671</v>
      </c>
      <c r="K13" s="234">
        <f>'[4]LBS-DIS-TAR'!BP11</f>
        <v>29609</v>
      </c>
      <c r="L13" s="234">
        <f>'[4]LBS-DIS-TAR'!BR11</f>
        <v>32088</v>
      </c>
      <c r="M13" s="234">
        <f>'[4]LBS-DIS-TAR'!BT11</f>
        <v>562</v>
      </c>
      <c r="N13" s="234">
        <f>'[4]LBS-DIS-TAR'!BV11</f>
        <v>2339</v>
      </c>
      <c r="O13" s="234">
        <f>'[4]LBS-DIS-TAR'!BX11</f>
        <v>422171</v>
      </c>
      <c r="P13" s="234">
        <f>'[4]LBS-DIS-TAR'!BZ11</f>
        <v>3016</v>
      </c>
      <c r="Q13" s="234">
        <f>'[4]LBS-DIS-TAR'!CB11</f>
        <v>6807</v>
      </c>
      <c r="R13" s="234">
        <f>'[4]LBS-DIS-TAR'!CD11</f>
        <v>3072</v>
      </c>
      <c r="S13" s="234">
        <f>'[4]LBS-DIS-TAR'!CF11</f>
        <v>184</v>
      </c>
      <c r="T13" s="234">
        <f>'[4]LBS-DIS-TAR'!CH11</f>
        <v>342</v>
      </c>
      <c r="U13" s="234">
        <f>'[4]LBS-DIS-TAR'!CJ11</f>
        <v>3109</v>
      </c>
      <c r="V13" s="234">
        <f>'[4]LBS-DIS-TAR'!CL11</f>
        <v>210</v>
      </c>
      <c r="W13" s="234">
        <f>'[4]LBS-DIS-TAR'!CN11</f>
        <v>497</v>
      </c>
      <c r="X13" s="234">
        <f>'[4]LBS-DIS-TAR'!CP11</f>
        <v>133588</v>
      </c>
      <c r="Y13" s="234">
        <f>'[4]LBS-DIS-TAR'!CR11</f>
        <v>630</v>
      </c>
      <c r="Z13" s="234">
        <f>'[4]LBS-DIS-TAR'!CT11</f>
        <v>1780</v>
      </c>
      <c r="AA13" s="234">
        <f>'[4]LBS-DIS-TAR'!CV11</f>
        <v>1338729</v>
      </c>
      <c r="AB13" s="234">
        <f>'[4]LBS-DIS-TAR'!CX11</f>
        <v>177284</v>
      </c>
      <c r="AC13" s="234">
        <f>'[4]LBS-DIS-TAR'!CZ11</f>
        <v>453170</v>
      </c>
    </row>
    <row r="14" spans="1:29" ht="26.25">
      <c r="A14" s="232">
        <v>6</v>
      </c>
      <c r="B14" s="233" t="s">
        <v>19</v>
      </c>
      <c r="C14" s="234">
        <f>'[4]LBS-DIS-TAR'!V12</f>
        <v>557635</v>
      </c>
      <c r="D14" s="234">
        <f>'[4]LBS-DIS-TAR'!X12</f>
        <v>79788</v>
      </c>
      <c r="E14" s="234">
        <f>'[4]LBS-DIS-TAR'!Z12</f>
        <v>455523</v>
      </c>
      <c r="F14" s="234">
        <f>'[4]LBS-DIS-TAR'!BF12</f>
        <v>176768</v>
      </c>
      <c r="G14" s="234">
        <f>'[4]LBS-DIS-TAR'!BH12</f>
        <v>130287</v>
      </c>
      <c r="H14" s="234">
        <f>'[4]LBS-DIS-TAR'!BJ12</f>
        <v>428814</v>
      </c>
      <c r="I14" s="234">
        <f>'[4]LBS-DIS-TAR'!BL12</f>
        <v>809</v>
      </c>
      <c r="J14" s="234">
        <f>'[4]LBS-DIS-TAR'!BN12</f>
        <v>82666</v>
      </c>
      <c r="K14" s="234">
        <f>'[4]LBS-DIS-TAR'!BP12</f>
        <v>153375</v>
      </c>
      <c r="L14" s="234">
        <f>'[4]LBS-DIS-TAR'!BR12</f>
        <v>26325</v>
      </c>
      <c r="M14" s="234">
        <f>'[4]LBS-DIS-TAR'!BT12</f>
        <v>1894</v>
      </c>
      <c r="N14" s="234">
        <f>'[4]LBS-DIS-TAR'!BV12</f>
        <v>8570</v>
      </c>
      <c r="O14" s="234">
        <f>'[4]LBS-DIS-TAR'!BX12</f>
        <v>107633</v>
      </c>
      <c r="P14" s="234">
        <f>'[4]LBS-DIS-TAR'!BZ12</f>
        <v>4342</v>
      </c>
      <c r="Q14" s="234">
        <f>'[4]LBS-DIS-TAR'!CB12</f>
        <v>23604</v>
      </c>
      <c r="R14" s="234">
        <f>'[4]LBS-DIS-TAR'!CD12</f>
        <v>1596</v>
      </c>
      <c r="S14" s="234">
        <f>'[4]LBS-DIS-TAR'!CF12</f>
        <v>0</v>
      </c>
      <c r="T14" s="234">
        <f>'[4]LBS-DIS-TAR'!CH12</f>
        <v>0</v>
      </c>
      <c r="U14" s="234">
        <f>'[4]LBS-DIS-TAR'!CJ12</f>
        <v>5002</v>
      </c>
      <c r="V14" s="234">
        <f>'[4]LBS-DIS-TAR'!CL12</f>
        <v>0</v>
      </c>
      <c r="W14" s="234">
        <f>'[4]LBS-DIS-TAR'!CN12</f>
        <v>0</v>
      </c>
      <c r="X14" s="234">
        <f>'[4]LBS-DIS-TAR'!CP12</f>
        <v>127787</v>
      </c>
      <c r="Y14" s="234">
        <f>'[4]LBS-DIS-TAR'!CR12</f>
        <v>0</v>
      </c>
      <c r="Z14" s="234">
        <f>'[4]LBS-DIS-TAR'!CT12</f>
        <v>23</v>
      </c>
      <c r="AA14" s="234">
        <f>'[4]LBS-DIS-TAR'!CV12</f>
        <v>1003555</v>
      </c>
      <c r="AB14" s="234">
        <f>'[4]LBS-DIS-TAR'!CX12</f>
        <v>298977</v>
      </c>
      <c r="AC14" s="234">
        <f>'[4]LBS-DIS-TAR'!CZ12</f>
        <v>1069909</v>
      </c>
    </row>
    <row r="15" spans="1:29" ht="26.25">
      <c r="A15" s="232">
        <v>7</v>
      </c>
      <c r="B15" s="233" t="s">
        <v>20</v>
      </c>
      <c r="C15" s="234">
        <f>'[4]LBS-DIS-TAR'!V13</f>
        <v>391709</v>
      </c>
      <c r="D15" s="234">
        <f>'[4]LBS-DIS-TAR'!X13</f>
        <v>63220</v>
      </c>
      <c r="E15" s="234">
        <f>'[4]LBS-DIS-TAR'!Z13</f>
        <v>262003</v>
      </c>
      <c r="F15" s="234">
        <f>'[4]LBS-DIS-TAR'!BF13</f>
        <v>228383</v>
      </c>
      <c r="G15" s="234">
        <f>'[4]LBS-DIS-TAR'!BH13</f>
        <v>47457</v>
      </c>
      <c r="H15" s="234">
        <f>'[4]LBS-DIS-TAR'!BJ13</f>
        <v>154549</v>
      </c>
      <c r="I15" s="234">
        <f>'[4]LBS-DIS-TAR'!BL13</f>
        <v>1214</v>
      </c>
      <c r="J15" s="234">
        <f>'[4]LBS-DIS-TAR'!BN13</f>
        <v>0</v>
      </c>
      <c r="K15" s="234">
        <f>'[4]LBS-DIS-TAR'!BP13</f>
        <v>70</v>
      </c>
      <c r="L15" s="234">
        <f>'[4]LBS-DIS-TAR'!BR13</f>
        <v>20642</v>
      </c>
      <c r="M15" s="234">
        <f>'[4]LBS-DIS-TAR'!BT13</f>
        <v>1917</v>
      </c>
      <c r="N15" s="234">
        <f>'[4]LBS-DIS-TAR'!BV13</f>
        <v>9885</v>
      </c>
      <c r="O15" s="234">
        <f>'[4]LBS-DIS-TAR'!BX13</f>
        <v>58101</v>
      </c>
      <c r="P15" s="234">
        <f>'[4]LBS-DIS-TAR'!BZ13</f>
        <v>8998</v>
      </c>
      <c r="Q15" s="234">
        <f>'[4]LBS-DIS-TAR'!CB13</f>
        <v>29386</v>
      </c>
      <c r="R15" s="234">
        <f>'[4]LBS-DIS-TAR'!CD13</f>
        <v>1664</v>
      </c>
      <c r="S15" s="234">
        <f>'[4]LBS-DIS-TAR'!CF13</f>
        <v>23</v>
      </c>
      <c r="T15" s="234">
        <f>'[4]LBS-DIS-TAR'!CH13</f>
        <v>98</v>
      </c>
      <c r="U15" s="234">
        <f>'[4]LBS-DIS-TAR'!CJ13</f>
        <v>3569</v>
      </c>
      <c r="V15" s="234">
        <f>'[4]LBS-DIS-TAR'!CL13</f>
        <v>3</v>
      </c>
      <c r="W15" s="234">
        <f>'[4]LBS-DIS-TAR'!CN13</f>
        <v>10</v>
      </c>
      <c r="X15" s="234">
        <f>'[4]LBS-DIS-TAR'!CP13</f>
        <v>69653</v>
      </c>
      <c r="Y15" s="234">
        <f>'[4]LBS-DIS-TAR'!CR13</f>
        <v>2296</v>
      </c>
      <c r="Z15" s="234">
        <f>'[4]LBS-DIS-TAR'!CT13</f>
        <v>7733</v>
      </c>
      <c r="AA15" s="234">
        <f>'[4]LBS-DIS-TAR'!CV13</f>
        <v>774935</v>
      </c>
      <c r="AB15" s="234">
        <f>'[4]LBS-DIS-TAR'!CX13</f>
        <v>123914</v>
      </c>
      <c r="AC15" s="234">
        <f>'[4]LBS-DIS-TAR'!CZ13</f>
        <v>463734</v>
      </c>
    </row>
    <row r="16" spans="1:29" ht="26.25">
      <c r="A16" s="232"/>
      <c r="B16" s="235" t="s">
        <v>109</v>
      </c>
      <c r="C16" s="234">
        <f>SUM(C9:C15)</f>
        <v>3378341</v>
      </c>
      <c r="D16" s="234">
        <f t="shared" ref="D16:AC16" si="0">SUM(D9:D15)</f>
        <v>875740</v>
      </c>
      <c r="E16" s="234">
        <f t="shared" si="0"/>
        <v>2617170</v>
      </c>
      <c r="F16" s="234">
        <f t="shared" si="0"/>
        <v>1556489</v>
      </c>
      <c r="G16" s="234">
        <f t="shared" si="0"/>
        <v>501250</v>
      </c>
      <c r="H16" s="234">
        <f t="shared" si="0"/>
        <v>1524941</v>
      </c>
      <c r="I16" s="234">
        <f t="shared" si="0"/>
        <v>32575</v>
      </c>
      <c r="J16" s="234">
        <f t="shared" si="0"/>
        <v>118743</v>
      </c>
      <c r="K16" s="234">
        <f t="shared" si="0"/>
        <v>202316</v>
      </c>
      <c r="L16" s="234">
        <f t="shared" si="0"/>
        <v>179978</v>
      </c>
      <c r="M16" s="234">
        <f t="shared" si="0"/>
        <v>34820</v>
      </c>
      <c r="N16" s="234">
        <f t="shared" si="0"/>
        <v>83310</v>
      </c>
      <c r="O16" s="234">
        <f t="shared" si="0"/>
        <v>935494</v>
      </c>
      <c r="P16" s="234">
        <f t="shared" si="0"/>
        <v>36621</v>
      </c>
      <c r="Q16" s="234">
        <f t="shared" si="0"/>
        <v>131159</v>
      </c>
      <c r="R16" s="234">
        <f t="shared" si="0"/>
        <v>27154</v>
      </c>
      <c r="S16" s="234">
        <f t="shared" si="0"/>
        <v>218</v>
      </c>
      <c r="T16" s="234">
        <f t="shared" si="0"/>
        <v>1144</v>
      </c>
      <c r="U16" s="234">
        <f t="shared" si="0"/>
        <v>36983</v>
      </c>
      <c r="V16" s="234">
        <f t="shared" si="0"/>
        <v>402</v>
      </c>
      <c r="W16" s="234">
        <f t="shared" si="0"/>
        <v>2600</v>
      </c>
      <c r="X16" s="234">
        <f t="shared" si="0"/>
        <v>701967</v>
      </c>
      <c r="Y16" s="234">
        <f t="shared" si="0"/>
        <v>27869</v>
      </c>
      <c r="Z16" s="234">
        <f t="shared" si="0"/>
        <v>63056</v>
      </c>
      <c r="AA16" s="234">
        <f t="shared" si="0"/>
        <v>6848981</v>
      </c>
      <c r="AB16" s="234">
        <f t="shared" si="0"/>
        <v>1595663</v>
      </c>
      <c r="AC16" s="234">
        <f t="shared" si="0"/>
        <v>4625696</v>
      </c>
    </row>
    <row r="17" spans="1:29" ht="26.25">
      <c r="A17" s="236" t="s">
        <v>116</v>
      </c>
      <c r="B17" s="237" t="s">
        <v>117</v>
      </c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</row>
    <row r="18" spans="1:29" ht="26.25">
      <c r="A18" s="236">
        <v>1</v>
      </c>
      <c r="B18" s="233" t="s">
        <v>24</v>
      </c>
      <c r="C18" s="234">
        <f>'[4]LBS-DIS-TAR'!V14</f>
        <v>8917</v>
      </c>
      <c r="D18" s="234">
        <f>'[4]LBS-DIS-TAR'!X14</f>
        <v>95</v>
      </c>
      <c r="E18" s="234">
        <f>'[4]LBS-DIS-TAR'!Z14</f>
        <v>298</v>
      </c>
      <c r="F18" s="234">
        <f>'[4]LBS-DIS-TAR'!BF14</f>
        <v>9780</v>
      </c>
      <c r="G18" s="234">
        <f>'[4]LBS-DIS-TAR'!BH14</f>
        <v>329</v>
      </c>
      <c r="H18" s="234">
        <f>'[4]LBS-DIS-TAR'!BJ14</f>
        <v>1589</v>
      </c>
      <c r="I18" s="234">
        <f>'[4]LBS-DIS-TAR'!BL14</f>
        <v>528</v>
      </c>
      <c r="J18" s="234">
        <f>'[4]LBS-DIS-TAR'!BN14</f>
        <v>0</v>
      </c>
      <c r="K18" s="234">
        <f>'[4]LBS-DIS-TAR'!BP14</f>
        <v>0</v>
      </c>
      <c r="L18" s="234">
        <f>'[4]LBS-DIS-TAR'!BR14</f>
        <v>1863</v>
      </c>
      <c r="M18" s="234">
        <f>'[4]LBS-DIS-TAR'!BT14</f>
        <v>124</v>
      </c>
      <c r="N18" s="234">
        <f>'[4]LBS-DIS-TAR'!BV14</f>
        <v>255</v>
      </c>
      <c r="O18" s="234">
        <f>'[4]LBS-DIS-TAR'!BX14</f>
        <v>8565</v>
      </c>
      <c r="P18" s="234">
        <f>'[4]LBS-DIS-TAR'!BZ14</f>
        <v>1932</v>
      </c>
      <c r="Q18" s="234">
        <f>'[4]LBS-DIS-TAR'!CB14</f>
        <v>4368</v>
      </c>
      <c r="R18" s="234">
        <f>'[4]LBS-DIS-TAR'!CD14</f>
        <v>73</v>
      </c>
      <c r="S18" s="234">
        <f>'[4]LBS-DIS-TAR'!CF14</f>
        <v>0</v>
      </c>
      <c r="T18" s="234">
        <f>'[4]LBS-DIS-TAR'!CH14</f>
        <v>0</v>
      </c>
      <c r="U18" s="234">
        <f>'[4]LBS-DIS-TAR'!CJ14</f>
        <v>241</v>
      </c>
      <c r="V18" s="234">
        <f>'[4]LBS-DIS-TAR'!CL14</f>
        <v>0</v>
      </c>
      <c r="W18" s="234">
        <f>'[4]LBS-DIS-TAR'!CN14</f>
        <v>0</v>
      </c>
      <c r="X18" s="234">
        <f>'[4]LBS-DIS-TAR'!CP14</f>
        <v>5532</v>
      </c>
      <c r="Y18" s="234">
        <f>'[4]LBS-DIS-TAR'!CR14</f>
        <v>0</v>
      </c>
      <c r="Z18" s="234">
        <f>'[4]LBS-DIS-TAR'!CT14</f>
        <v>0</v>
      </c>
      <c r="AA18" s="234">
        <f>'[4]LBS-DIS-TAR'!CV14</f>
        <v>35499</v>
      </c>
      <c r="AB18" s="234">
        <f>'[4]LBS-DIS-TAR'!CX14</f>
        <v>2480</v>
      </c>
      <c r="AC18" s="234">
        <f>'[4]LBS-DIS-TAR'!CZ14</f>
        <v>6510</v>
      </c>
    </row>
    <row r="19" spans="1:29" ht="26.25">
      <c r="A19" s="236">
        <v>2</v>
      </c>
      <c r="B19" s="233" t="s">
        <v>25</v>
      </c>
      <c r="C19" s="234">
        <f>'[4]LBS-DIS-TAR'!V15</f>
        <v>15117</v>
      </c>
      <c r="D19" s="234">
        <f>'[4]LBS-DIS-TAR'!X15</f>
        <v>3753</v>
      </c>
      <c r="E19" s="234">
        <f>'[4]LBS-DIS-TAR'!Z15</f>
        <v>15411</v>
      </c>
      <c r="F19" s="234">
        <f>'[4]LBS-DIS-TAR'!BF15</f>
        <v>28190</v>
      </c>
      <c r="G19" s="234">
        <f>'[4]LBS-DIS-TAR'!BH15</f>
        <v>5916</v>
      </c>
      <c r="H19" s="234">
        <f>'[4]LBS-DIS-TAR'!BJ15</f>
        <v>22779</v>
      </c>
      <c r="I19" s="234">
        <f>'[4]LBS-DIS-TAR'!BL15</f>
        <v>2500</v>
      </c>
      <c r="J19" s="234">
        <f>'[4]LBS-DIS-TAR'!BN15</f>
        <v>5092</v>
      </c>
      <c r="K19" s="234">
        <f>'[4]LBS-DIS-TAR'!BP15</f>
        <v>5092</v>
      </c>
      <c r="L19" s="234">
        <f>'[4]LBS-DIS-TAR'!BR15</f>
        <v>1485</v>
      </c>
      <c r="M19" s="234">
        <f>'[4]LBS-DIS-TAR'!BT15</f>
        <v>286</v>
      </c>
      <c r="N19" s="234">
        <f>'[4]LBS-DIS-TAR'!BV15</f>
        <v>1184</v>
      </c>
      <c r="O19" s="234">
        <f>'[4]LBS-DIS-TAR'!BX15</f>
        <v>14187</v>
      </c>
      <c r="P19" s="234">
        <f>'[4]LBS-DIS-TAR'!BZ15</f>
        <v>3061</v>
      </c>
      <c r="Q19" s="234">
        <f>'[4]LBS-DIS-TAR'!CB15</f>
        <v>10567</v>
      </c>
      <c r="R19" s="234">
        <f>'[4]LBS-DIS-TAR'!CD15</f>
        <v>639</v>
      </c>
      <c r="S19" s="234">
        <f>'[4]LBS-DIS-TAR'!CF15</f>
        <v>0</v>
      </c>
      <c r="T19" s="234">
        <f>'[4]LBS-DIS-TAR'!CH15</f>
        <v>0</v>
      </c>
      <c r="U19" s="234">
        <f>'[4]LBS-DIS-TAR'!CJ15</f>
        <v>626</v>
      </c>
      <c r="V19" s="234">
        <f>'[4]LBS-DIS-TAR'!CL15</f>
        <v>0</v>
      </c>
      <c r="W19" s="234">
        <f>'[4]LBS-DIS-TAR'!CN15</f>
        <v>0</v>
      </c>
      <c r="X19" s="234">
        <f>'[4]LBS-DIS-TAR'!CP15</f>
        <v>6239</v>
      </c>
      <c r="Y19" s="234">
        <f>'[4]LBS-DIS-TAR'!CR15</f>
        <v>0</v>
      </c>
      <c r="Z19" s="234">
        <f>'[4]LBS-DIS-TAR'!CT15</f>
        <v>20</v>
      </c>
      <c r="AA19" s="234">
        <f>'[4]LBS-DIS-TAR'!CV15</f>
        <v>68983</v>
      </c>
      <c r="AB19" s="234">
        <f>'[4]LBS-DIS-TAR'!CX15</f>
        <v>18108</v>
      </c>
      <c r="AC19" s="234">
        <f>'[4]LBS-DIS-TAR'!CZ15</f>
        <v>55053</v>
      </c>
    </row>
    <row r="20" spans="1:29" ht="26.25">
      <c r="A20" s="236">
        <v>3</v>
      </c>
      <c r="B20" s="233" t="s">
        <v>26</v>
      </c>
      <c r="C20" s="234">
        <f>'[4]LBS-DIS-TAR'!V16</f>
        <v>26932</v>
      </c>
      <c r="D20" s="234">
        <f>'[4]LBS-DIS-TAR'!X16</f>
        <v>1429</v>
      </c>
      <c r="E20" s="234">
        <f>'[4]LBS-DIS-TAR'!Z16</f>
        <v>5751</v>
      </c>
      <c r="F20" s="234">
        <f>'[4]LBS-DIS-TAR'!BF16</f>
        <v>40061</v>
      </c>
      <c r="G20" s="234">
        <f>'[4]LBS-DIS-TAR'!BH16</f>
        <v>3358</v>
      </c>
      <c r="H20" s="234">
        <f>'[4]LBS-DIS-TAR'!BJ16</f>
        <v>25098</v>
      </c>
      <c r="I20" s="234">
        <f>'[4]LBS-DIS-TAR'!BL16</f>
        <v>25</v>
      </c>
      <c r="J20" s="234">
        <f>'[4]LBS-DIS-TAR'!BN16</f>
        <v>0</v>
      </c>
      <c r="K20" s="234">
        <f>'[4]LBS-DIS-TAR'!BP16</f>
        <v>0</v>
      </c>
      <c r="L20" s="234">
        <f>'[4]LBS-DIS-TAR'!BR16</f>
        <v>3771</v>
      </c>
      <c r="M20" s="234">
        <f>'[4]LBS-DIS-TAR'!BT16</f>
        <v>69</v>
      </c>
      <c r="N20" s="234">
        <f>'[4]LBS-DIS-TAR'!BV16</f>
        <v>199</v>
      </c>
      <c r="O20" s="234">
        <f>'[4]LBS-DIS-TAR'!BX16</f>
        <v>15468</v>
      </c>
      <c r="P20" s="234">
        <f>'[4]LBS-DIS-TAR'!BZ16</f>
        <v>504</v>
      </c>
      <c r="Q20" s="234">
        <f>'[4]LBS-DIS-TAR'!CB16</f>
        <v>2030</v>
      </c>
      <c r="R20" s="234">
        <f>'[4]LBS-DIS-TAR'!CD16</f>
        <v>211</v>
      </c>
      <c r="S20" s="234">
        <f>'[4]LBS-DIS-TAR'!CF16</f>
        <v>0</v>
      </c>
      <c r="T20" s="234">
        <f>'[4]LBS-DIS-TAR'!CH16</f>
        <v>0</v>
      </c>
      <c r="U20" s="234">
        <f>'[4]LBS-DIS-TAR'!CJ16</f>
        <v>309</v>
      </c>
      <c r="V20" s="234">
        <f>'[4]LBS-DIS-TAR'!CL16</f>
        <v>0</v>
      </c>
      <c r="W20" s="234">
        <f>'[4]LBS-DIS-TAR'!CN16</f>
        <v>0</v>
      </c>
      <c r="X20" s="234">
        <f>'[4]LBS-DIS-TAR'!CP16</f>
        <v>6780</v>
      </c>
      <c r="Y20" s="234">
        <f>'[4]LBS-DIS-TAR'!CR16</f>
        <v>11</v>
      </c>
      <c r="Z20" s="234">
        <f>'[4]LBS-DIS-TAR'!CT16</f>
        <v>45</v>
      </c>
      <c r="AA20" s="234">
        <f>'[4]LBS-DIS-TAR'!CV16</f>
        <v>93557</v>
      </c>
      <c r="AB20" s="234">
        <f>'[4]LBS-DIS-TAR'!CX16</f>
        <v>5371</v>
      </c>
      <c r="AC20" s="234">
        <f>'[4]LBS-DIS-TAR'!CZ16</f>
        <v>33123</v>
      </c>
    </row>
    <row r="21" spans="1:29" ht="26.25">
      <c r="A21" s="236">
        <v>4</v>
      </c>
      <c r="B21" s="233" t="s">
        <v>27</v>
      </c>
      <c r="C21" s="234">
        <f>'[4]LBS-DIS-TAR'!V17</f>
        <v>105016</v>
      </c>
      <c r="D21" s="234">
        <f>'[4]LBS-DIS-TAR'!X17</f>
        <v>29969</v>
      </c>
      <c r="E21" s="234">
        <f>'[4]LBS-DIS-TAR'!Z17</f>
        <v>121673</v>
      </c>
      <c r="F21" s="234">
        <f>'[4]LBS-DIS-TAR'!BF17</f>
        <v>27632</v>
      </c>
      <c r="G21" s="234">
        <f>'[4]LBS-DIS-TAR'!BH17</f>
        <v>10508</v>
      </c>
      <c r="H21" s="234">
        <f>'[4]LBS-DIS-TAR'!BJ17</f>
        <v>91328</v>
      </c>
      <c r="I21" s="234">
        <f>'[4]LBS-DIS-TAR'!BL17</f>
        <v>500</v>
      </c>
      <c r="J21" s="234">
        <f>'[4]LBS-DIS-TAR'!BN17</f>
        <v>0</v>
      </c>
      <c r="K21" s="234">
        <f>'[4]LBS-DIS-TAR'!BP17</f>
        <v>0</v>
      </c>
      <c r="L21" s="234">
        <f>'[4]LBS-DIS-TAR'!BR17</f>
        <v>3838</v>
      </c>
      <c r="M21" s="234">
        <f>'[4]LBS-DIS-TAR'!BT17</f>
        <v>193</v>
      </c>
      <c r="N21" s="234">
        <f>'[4]LBS-DIS-TAR'!BV17</f>
        <v>1083</v>
      </c>
      <c r="O21" s="234">
        <f>'[4]LBS-DIS-TAR'!BX17</f>
        <v>18536</v>
      </c>
      <c r="P21" s="234">
        <f>'[4]LBS-DIS-TAR'!BZ17</f>
        <v>1516</v>
      </c>
      <c r="Q21" s="234">
        <f>'[4]LBS-DIS-TAR'!CB17</f>
        <v>4002</v>
      </c>
      <c r="R21" s="234">
        <f>'[4]LBS-DIS-TAR'!CD17</f>
        <v>342</v>
      </c>
      <c r="S21" s="234">
        <f>'[4]LBS-DIS-TAR'!CF17</f>
        <v>0</v>
      </c>
      <c r="T21" s="234">
        <f>'[4]LBS-DIS-TAR'!CH17</f>
        <v>0</v>
      </c>
      <c r="U21" s="234">
        <f>'[4]LBS-DIS-TAR'!CJ17</f>
        <v>846</v>
      </c>
      <c r="V21" s="234">
        <f>'[4]LBS-DIS-TAR'!CL17</f>
        <v>1</v>
      </c>
      <c r="W21" s="234">
        <f>'[4]LBS-DIS-TAR'!CN17</f>
        <v>1</v>
      </c>
      <c r="X21" s="234">
        <f>'[4]LBS-DIS-TAR'!CP17</f>
        <v>6993</v>
      </c>
      <c r="Y21" s="234">
        <f>'[4]LBS-DIS-TAR'!CR17</f>
        <v>128</v>
      </c>
      <c r="Z21" s="234">
        <f>'[4]LBS-DIS-TAR'!CT17</f>
        <v>465</v>
      </c>
      <c r="AA21" s="234">
        <f>'[4]LBS-DIS-TAR'!CV17</f>
        <v>163703</v>
      </c>
      <c r="AB21" s="234">
        <f>'[4]LBS-DIS-TAR'!CX17</f>
        <v>42315</v>
      </c>
      <c r="AC21" s="234">
        <f>'[4]LBS-DIS-TAR'!CZ17</f>
        <v>218552</v>
      </c>
    </row>
    <row r="22" spans="1:29" ht="26.25">
      <c r="A22" s="236">
        <v>5</v>
      </c>
      <c r="B22" s="233" t="s">
        <v>28</v>
      </c>
      <c r="C22" s="234">
        <f>'[4]LBS-DIS-TAR'!V18</f>
        <v>20710</v>
      </c>
      <c r="D22" s="234">
        <f>'[4]LBS-DIS-TAR'!X18</f>
        <v>1850</v>
      </c>
      <c r="E22" s="234">
        <f>'[4]LBS-DIS-TAR'!Z18</f>
        <v>10155</v>
      </c>
      <c r="F22" s="234">
        <f>'[4]LBS-DIS-TAR'!BF18</f>
        <v>29433</v>
      </c>
      <c r="G22" s="234">
        <f>'[4]LBS-DIS-TAR'!BH18</f>
        <v>22112</v>
      </c>
      <c r="H22" s="234">
        <f>'[4]LBS-DIS-TAR'!BJ18</f>
        <v>51542</v>
      </c>
      <c r="I22" s="234">
        <f>'[4]LBS-DIS-TAR'!BL18</f>
        <v>15000</v>
      </c>
      <c r="J22" s="234">
        <f>'[4]LBS-DIS-TAR'!BN18</f>
        <v>2015</v>
      </c>
      <c r="K22" s="234">
        <f>'[4]LBS-DIS-TAR'!BP18</f>
        <v>10082</v>
      </c>
      <c r="L22" s="234">
        <f>'[4]LBS-DIS-TAR'!BR18</f>
        <v>1517</v>
      </c>
      <c r="M22" s="234">
        <f>'[4]LBS-DIS-TAR'!BT18</f>
        <v>115</v>
      </c>
      <c r="N22" s="234">
        <f>'[4]LBS-DIS-TAR'!BV18</f>
        <v>272</v>
      </c>
      <c r="O22" s="234">
        <f>'[4]LBS-DIS-TAR'!BX18</f>
        <v>6925</v>
      </c>
      <c r="P22" s="234">
        <f>'[4]LBS-DIS-TAR'!BZ18</f>
        <v>658</v>
      </c>
      <c r="Q22" s="234">
        <f>'[4]LBS-DIS-TAR'!CB18</f>
        <v>2015</v>
      </c>
      <c r="R22" s="234">
        <f>'[4]LBS-DIS-TAR'!CD18</f>
        <v>184</v>
      </c>
      <c r="S22" s="234">
        <f>'[4]LBS-DIS-TAR'!CF18</f>
        <v>0</v>
      </c>
      <c r="T22" s="234">
        <f>'[4]LBS-DIS-TAR'!CH18</f>
        <v>0</v>
      </c>
      <c r="U22" s="234">
        <f>'[4]LBS-DIS-TAR'!CJ18</f>
        <v>246</v>
      </c>
      <c r="V22" s="234">
        <f>'[4]LBS-DIS-TAR'!CL18</f>
        <v>0</v>
      </c>
      <c r="W22" s="234">
        <f>'[4]LBS-DIS-TAR'!CN18</f>
        <v>200</v>
      </c>
      <c r="X22" s="234">
        <f>'[4]LBS-DIS-TAR'!CP18</f>
        <v>7111</v>
      </c>
      <c r="Y22" s="234">
        <f>'[4]LBS-DIS-TAR'!CR18</f>
        <v>392</v>
      </c>
      <c r="Z22" s="234">
        <f>'[4]LBS-DIS-TAR'!CT18</f>
        <v>511</v>
      </c>
      <c r="AA22" s="234">
        <f>'[4]LBS-DIS-TAR'!CV18</f>
        <v>81126</v>
      </c>
      <c r="AB22" s="234">
        <f>'[4]LBS-DIS-TAR'!CX18</f>
        <v>27142</v>
      </c>
      <c r="AC22" s="234">
        <f>'[4]LBS-DIS-TAR'!CZ18</f>
        <v>74777</v>
      </c>
    </row>
    <row r="23" spans="1:29" ht="26.25">
      <c r="A23" s="236">
        <v>6</v>
      </c>
      <c r="B23" s="233" t="s">
        <v>29</v>
      </c>
      <c r="C23" s="234">
        <f>'[4]LBS-DIS-TAR'!V19</f>
        <v>38919</v>
      </c>
      <c r="D23" s="234">
        <f>'[4]LBS-DIS-TAR'!X19</f>
        <v>8024</v>
      </c>
      <c r="E23" s="234">
        <f>'[4]LBS-DIS-TAR'!Z19</f>
        <v>28561</v>
      </c>
      <c r="F23" s="234">
        <f>'[4]LBS-DIS-TAR'!BF19</f>
        <v>16795</v>
      </c>
      <c r="G23" s="234">
        <f>'[4]LBS-DIS-TAR'!BH19</f>
        <v>13569</v>
      </c>
      <c r="H23" s="234">
        <f>'[4]LBS-DIS-TAR'!BJ19</f>
        <v>43346</v>
      </c>
      <c r="I23" s="234">
        <f>'[4]LBS-DIS-TAR'!BL19</f>
        <v>100</v>
      </c>
      <c r="J23" s="234">
        <f>'[4]LBS-DIS-TAR'!BN19</f>
        <v>0</v>
      </c>
      <c r="K23" s="234">
        <f>'[4]LBS-DIS-TAR'!BP19</f>
        <v>0</v>
      </c>
      <c r="L23" s="234">
        <f>'[4]LBS-DIS-TAR'!BR19</f>
        <v>5999</v>
      </c>
      <c r="M23" s="234">
        <f>'[4]LBS-DIS-TAR'!BT19</f>
        <v>875</v>
      </c>
      <c r="N23" s="234">
        <f>'[4]LBS-DIS-TAR'!BV19</f>
        <v>3324</v>
      </c>
      <c r="O23" s="234">
        <f>'[4]LBS-DIS-TAR'!BX19</f>
        <v>12271</v>
      </c>
      <c r="P23" s="234">
        <f>'[4]LBS-DIS-TAR'!BZ19</f>
        <v>2655</v>
      </c>
      <c r="Q23" s="234">
        <f>'[4]LBS-DIS-TAR'!CB19</f>
        <v>5624</v>
      </c>
      <c r="R23" s="234">
        <f>'[4]LBS-DIS-TAR'!CD19</f>
        <v>415</v>
      </c>
      <c r="S23" s="234">
        <f>'[4]LBS-DIS-TAR'!CF19</f>
        <v>0</v>
      </c>
      <c r="T23" s="234">
        <f>'[4]LBS-DIS-TAR'!CH19</f>
        <v>0</v>
      </c>
      <c r="U23" s="234">
        <f>'[4]LBS-DIS-TAR'!CJ19</f>
        <v>451</v>
      </c>
      <c r="V23" s="234">
        <f>'[4]LBS-DIS-TAR'!CL19</f>
        <v>0</v>
      </c>
      <c r="W23" s="234">
        <f>'[4]LBS-DIS-TAR'!CN19</f>
        <v>0</v>
      </c>
      <c r="X23" s="234">
        <f>'[4]LBS-DIS-TAR'!CP19</f>
        <v>6042</v>
      </c>
      <c r="Y23" s="234">
        <f>'[4]LBS-DIS-TAR'!CR19</f>
        <v>29</v>
      </c>
      <c r="Z23" s="234">
        <f>'[4]LBS-DIS-TAR'!CT19</f>
        <v>57</v>
      </c>
      <c r="AA23" s="234">
        <f>'[4]LBS-DIS-TAR'!CV19</f>
        <v>80992</v>
      </c>
      <c r="AB23" s="234">
        <f>'[4]LBS-DIS-TAR'!CX19</f>
        <v>25152</v>
      </c>
      <c r="AC23" s="234">
        <f>'[4]LBS-DIS-TAR'!CZ19</f>
        <v>80912</v>
      </c>
    </row>
    <row r="24" spans="1:29" ht="26.25">
      <c r="A24" s="236">
        <v>7</v>
      </c>
      <c r="B24" s="233" t="s">
        <v>30</v>
      </c>
      <c r="C24" s="234">
        <f>'[4]LBS-DIS-TAR'!V20</f>
        <v>15063</v>
      </c>
      <c r="D24" s="234">
        <f>'[4]LBS-DIS-TAR'!X20</f>
        <v>1985</v>
      </c>
      <c r="E24" s="234">
        <f>'[4]LBS-DIS-TAR'!Z20</f>
        <v>5679</v>
      </c>
      <c r="F24" s="234">
        <f>'[4]LBS-DIS-TAR'!BF20</f>
        <v>81521</v>
      </c>
      <c r="G24" s="234">
        <f>'[4]LBS-DIS-TAR'!BH20</f>
        <v>28299</v>
      </c>
      <c r="H24" s="234">
        <f>'[4]LBS-DIS-TAR'!BJ20</f>
        <v>55754</v>
      </c>
      <c r="I24" s="234">
        <f>'[4]LBS-DIS-TAR'!BL20</f>
        <v>100</v>
      </c>
      <c r="J24" s="234">
        <f>'[4]LBS-DIS-TAR'!BN20</f>
        <v>0</v>
      </c>
      <c r="K24" s="234">
        <f>'[4]LBS-DIS-TAR'!BP20</f>
        <v>0</v>
      </c>
      <c r="L24" s="234">
        <f>'[4]LBS-DIS-TAR'!BR20</f>
        <v>1174</v>
      </c>
      <c r="M24" s="234">
        <f>'[4]LBS-DIS-TAR'!BT20</f>
        <v>113</v>
      </c>
      <c r="N24" s="234">
        <f>'[4]LBS-DIS-TAR'!BV20</f>
        <v>150</v>
      </c>
      <c r="O24" s="234">
        <f>'[4]LBS-DIS-TAR'!BX20</f>
        <v>4290</v>
      </c>
      <c r="P24" s="234">
        <f>'[4]LBS-DIS-TAR'!BZ20</f>
        <v>394</v>
      </c>
      <c r="Q24" s="234">
        <f>'[4]LBS-DIS-TAR'!CB20</f>
        <v>1355</v>
      </c>
      <c r="R24" s="234">
        <f>'[4]LBS-DIS-TAR'!CD20</f>
        <v>162</v>
      </c>
      <c r="S24" s="234">
        <f>'[4]LBS-DIS-TAR'!CF20</f>
        <v>0</v>
      </c>
      <c r="T24" s="234">
        <f>'[4]LBS-DIS-TAR'!CH20</f>
        <v>0</v>
      </c>
      <c r="U24" s="234">
        <f>'[4]LBS-DIS-TAR'!CJ20</f>
        <v>273</v>
      </c>
      <c r="V24" s="234">
        <f>'[4]LBS-DIS-TAR'!CL20</f>
        <v>0</v>
      </c>
      <c r="W24" s="234">
        <f>'[4]LBS-DIS-TAR'!CN20</f>
        <v>0</v>
      </c>
      <c r="X24" s="234">
        <f>'[4]LBS-DIS-TAR'!CP20</f>
        <v>2097</v>
      </c>
      <c r="Y24" s="234">
        <f>'[4]LBS-DIS-TAR'!CR20</f>
        <v>0</v>
      </c>
      <c r="Z24" s="234">
        <f>'[4]LBS-DIS-TAR'!CT20</f>
        <v>0</v>
      </c>
      <c r="AA24" s="234">
        <f>'[4]LBS-DIS-TAR'!CV20</f>
        <v>104680</v>
      </c>
      <c r="AB24" s="234">
        <f>'[4]LBS-DIS-TAR'!CX20</f>
        <v>30791</v>
      </c>
      <c r="AC24" s="234">
        <f>'[4]LBS-DIS-TAR'!CZ20</f>
        <v>62938</v>
      </c>
    </row>
    <row r="25" spans="1:29" ht="26.25">
      <c r="A25" s="236">
        <v>8</v>
      </c>
      <c r="B25" s="233" t="s">
        <v>31</v>
      </c>
      <c r="C25" s="234">
        <f>'[4]LBS-DIS-TAR'!V21</f>
        <v>35843</v>
      </c>
      <c r="D25" s="234">
        <f>'[4]LBS-DIS-TAR'!X21</f>
        <v>10414</v>
      </c>
      <c r="E25" s="234">
        <f>'[4]LBS-DIS-TAR'!Z21</f>
        <v>63483</v>
      </c>
      <c r="F25" s="234">
        <f>'[4]LBS-DIS-TAR'!BF21</f>
        <v>20891</v>
      </c>
      <c r="G25" s="234">
        <f>'[4]LBS-DIS-TAR'!BH21</f>
        <v>1411</v>
      </c>
      <c r="H25" s="234">
        <f>'[4]LBS-DIS-TAR'!BJ21</f>
        <v>17485</v>
      </c>
      <c r="I25" s="234">
        <f>'[4]LBS-DIS-TAR'!BL21</f>
        <v>100</v>
      </c>
      <c r="J25" s="234">
        <f>'[4]LBS-DIS-TAR'!BN21</f>
        <v>256</v>
      </c>
      <c r="K25" s="234">
        <f>'[4]LBS-DIS-TAR'!BP21</f>
        <v>810</v>
      </c>
      <c r="L25" s="234">
        <f>'[4]LBS-DIS-TAR'!BR21</f>
        <v>2356</v>
      </c>
      <c r="M25" s="234">
        <f>'[4]LBS-DIS-TAR'!BT21</f>
        <v>56</v>
      </c>
      <c r="N25" s="234">
        <f>'[4]LBS-DIS-TAR'!BV21</f>
        <v>358</v>
      </c>
      <c r="O25" s="234">
        <f>'[4]LBS-DIS-TAR'!BX21</f>
        <v>12589</v>
      </c>
      <c r="P25" s="234">
        <f>'[4]LBS-DIS-TAR'!BZ21</f>
        <v>257</v>
      </c>
      <c r="Q25" s="234">
        <f>'[4]LBS-DIS-TAR'!CB21</f>
        <v>3596</v>
      </c>
      <c r="R25" s="234">
        <f>'[4]LBS-DIS-TAR'!CD21</f>
        <v>206</v>
      </c>
      <c r="S25" s="234">
        <f>'[4]LBS-DIS-TAR'!CF21</f>
        <v>0</v>
      </c>
      <c r="T25" s="234">
        <f>'[4]LBS-DIS-TAR'!CH21</f>
        <v>0</v>
      </c>
      <c r="U25" s="234">
        <f>'[4]LBS-DIS-TAR'!CJ21</f>
        <v>242</v>
      </c>
      <c r="V25" s="234">
        <f>'[4]LBS-DIS-TAR'!CL21</f>
        <v>0</v>
      </c>
      <c r="W25" s="234">
        <f>'[4]LBS-DIS-TAR'!CN21</f>
        <v>24</v>
      </c>
      <c r="X25" s="234">
        <f>'[4]LBS-DIS-TAR'!CP21</f>
        <v>5943</v>
      </c>
      <c r="Y25" s="234">
        <f>'[4]LBS-DIS-TAR'!CR21</f>
        <v>16</v>
      </c>
      <c r="Z25" s="234">
        <f>'[4]LBS-DIS-TAR'!CT21</f>
        <v>2672</v>
      </c>
      <c r="AA25" s="234">
        <f>'[4]LBS-DIS-TAR'!CV21</f>
        <v>78170</v>
      </c>
      <c r="AB25" s="234">
        <f>'[4]LBS-DIS-TAR'!CX21</f>
        <v>12410</v>
      </c>
      <c r="AC25" s="234">
        <f>'[4]LBS-DIS-TAR'!CZ21</f>
        <v>88428</v>
      </c>
    </row>
    <row r="26" spans="1:29" ht="26.25">
      <c r="A26" s="236">
        <v>9</v>
      </c>
      <c r="B26" s="233" t="s">
        <v>32</v>
      </c>
      <c r="C26" s="234">
        <f>'[4]LBS-DIS-TAR'!V22</f>
        <v>97746</v>
      </c>
      <c r="D26" s="234">
        <f>'[4]LBS-DIS-TAR'!X22</f>
        <v>7924</v>
      </c>
      <c r="E26" s="234">
        <f>'[4]LBS-DIS-TAR'!Z22</f>
        <v>29810</v>
      </c>
      <c r="F26" s="234">
        <f>'[4]LBS-DIS-TAR'!BF22</f>
        <v>102020</v>
      </c>
      <c r="G26" s="234">
        <f>'[4]LBS-DIS-TAR'!BH22</f>
        <v>10495</v>
      </c>
      <c r="H26" s="234">
        <f>'[4]LBS-DIS-TAR'!BJ22</f>
        <v>15598</v>
      </c>
      <c r="I26" s="234">
        <f>'[4]LBS-DIS-TAR'!BL22</f>
        <v>680</v>
      </c>
      <c r="J26" s="234">
        <f>'[4]LBS-DIS-TAR'!BN22</f>
        <v>0</v>
      </c>
      <c r="K26" s="234">
        <f>'[4]LBS-DIS-TAR'!BP22</f>
        <v>0</v>
      </c>
      <c r="L26" s="234">
        <f>'[4]LBS-DIS-TAR'!BR22</f>
        <v>5710</v>
      </c>
      <c r="M26" s="234">
        <f>'[4]LBS-DIS-TAR'!BT22</f>
        <v>247</v>
      </c>
      <c r="N26" s="234">
        <f>'[4]LBS-DIS-TAR'!BV22</f>
        <v>546</v>
      </c>
      <c r="O26" s="234">
        <f>'[4]LBS-DIS-TAR'!BX22</f>
        <v>20318</v>
      </c>
      <c r="P26" s="234">
        <f>'[4]LBS-DIS-TAR'!BZ22</f>
        <v>1395</v>
      </c>
      <c r="Q26" s="234">
        <f>'[4]LBS-DIS-TAR'!CB22</f>
        <v>3148</v>
      </c>
      <c r="R26" s="234">
        <f>'[4]LBS-DIS-TAR'!CD22</f>
        <v>919</v>
      </c>
      <c r="S26" s="234">
        <f>'[4]LBS-DIS-TAR'!CF22</f>
        <v>0</v>
      </c>
      <c r="T26" s="234">
        <f>'[4]LBS-DIS-TAR'!CH22</f>
        <v>0</v>
      </c>
      <c r="U26" s="234">
        <f>'[4]LBS-DIS-TAR'!CJ22</f>
        <v>1003</v>
      </c>
      <c r="V26" s="234">
        <f>'[4]LBS-DIS-TAR'!CL22</f>
        <v>0</v>
      </c>
      <c r="W26" s="234">
        <f>'[4]LBS-DIS-TAR'!CN22</f>
        <v>2</v>
      </c>
      <c r="X26" s="234">
        <f>'[4]LBS-DIS-TAR'!CP22</f>
        <v>16178</v>
      </c>
      <c r="Y26" s="234">
        <f>'[4]LBS-DIS-TAR'!CR22</f>
        <v>14</v>
      </c>
      <c r="Z26" s="234">
        <f>'[4]LBS-DIS-TAR'!CT22</f>
        <v>562</v>
      </c>
      <c r="AA26" s="234">
        <f>'[4]LBS-DIS-TAR'!CV22</f>
        <v>244574</v>
      </c>
      <c r="AB26" s="234">
        <f>'[4]LBS-DIS-TAR'!CX22</f>
        <v>20075</v>
      </c>
      <c r="AC26" s="234">
        <f>'[4]LBS-DIS-TAR'!CZ22</f>
        <v>49666</v>
      </c>
    </row>
    <row r="27" spans="1:29" ht="26.25">
      <c r="A27" s="236">
        <v>10</v>
      </c>
      <c r="B27" s="233" t="s">
        <v>33</v>
      </c>
      <c r="C27" s="234">
        <f>'[4]LBS-DIS-TAR'!V23</f>
        <v>13787</v>
      </c>
      <c r="D27" s="234">
        <f>'[4]LBS-DIS-TAR'!X23</f>
        <v>1412</v>
      </c>
      <c r="E27" s="234">
        <f>'[4]LBS-DIS-TAR'!Z23</f>
        <v>9441</v>
      </c>
      <c r="F27" s="234">
        <f>'[4]LBS-DIS-TAR'!BF23</f>
        <v>7171</v>
      </c>
      <c r="G27" s="234">
        <f>'[4]LBS-DIS-TAR'!BH23</f>
        <v>2947</v>
      </c>
      <c r="H27" s="234">
        <f>'[4]LBS-DIS-TAR'!BJ23</f>
        <v>6938</v>
      </c>
      <c r="I27" s="234">
        <f>'[4]LBS-DIS-TAR'!BL23</f>
        <v>0</v>
      </c>
      <c r="J27" s="234">
        <f>'[4]LBS-DIS-TAR'!BN23</f>
        <v>0</v>
      </c>
      <c r="K27" s="234">
        <f>'[4]LBS-DIS-TAR'!BP23</f>
        <v>0</v>
      </c>
      <c r="L27" s="234">
        <f>'[4]LBS-DIS-TAR'!BR23</f>
        <v>1320</v>
      </c>
      <c r="M27" s="234">
        <f>'[4]LBS-DIS-TAR'!BT23</f>
        <v>454</v>
      </c>
      <c r="N27" s="234">
        <f>'[4]LBS-DIS-TAR'!BV23</f>
        <v>1072</v>
      </c>
      <c r="O27" s="234">
        <f>'[4]LBS-DIS-TAR'!BX23</f>
        <v>3762</v>
      </c>
      <c r="P27" s="234">
        <f>'[4]LBS-DIS-TAR'!BZ23</f>
        <v>46</v>
      </c>
      <c r="Q27" s="234">
        <f>'[4]LBS-DIS-TAR'!CB23</f>
        <v>1115</v>
      </c>
      <c r="R27" s="234">
        <f>'[4]LBS-DIS-TAR'!CD23</f>
        <v>158</v>
      </c>
      <c r="S27" s="234">
        <f>'[4]LBS-DIS-TAR'!CF23</f>
        <v>0</v>
      </c>
      <c r="T27" s="234">
        <f>'[4]LBS-DIS-TAR'!CH23</f>
        <v>0</v>
      </c>
      <c r="U27" s="234">
        <f>'[4]LBS-DIS-TAR'!CJ23</f>
        <v>216</v>
      </c>
      <c r="V27" s="234">
        <f>'[4]LBS-DIS-TAR'!CL23</f>
        <v>3</v>
      </c>
      <c r="W27" s="234">
        <f>'[4]LBS-DIS-TAR'!CN23</f>
        <v>3</v>
      </c>
      <c r="X27" s="234">
        <f>'[4]LBS-DIS-TAR'!CP23</f>
        <v>2220</v>
      </c>
      <c r="Y27" s="234">
        <f>'[4]LBS-DIS-TAR'!CR23</f>
        <v>0</v>
      </c>
      <c r="Z27" s="234">
        <f>'[4]LBS-DIS-TAR'!CT23</f>
        <v>25</v>
      </c>
      <c r="AA27" s="234">
        <f>'[4]LBS-DIS-TAR'!CV23</f>
        <v>28634</v>
      </c>
      <c r="AB27" s="234">
        <f>'[4]LBS-DIS-TAR'!CX23</f>
        <v>4862</v>
      </c>
      <c r="AC27" s="234">
        <f>'[4]LBS-DIS-TAR'!CZ23</f>
        <v>18594</v>
      </c>
    </row>
    <row r="28" spans="1:29" ht="26.25">
      <c r="A28" s="236">
        <v>11</v>
      </c>
      <c r="B28" s="233" t="s">
        <v>34</v>
      </c>
      <c r="C28" s="234">
        <f>'[4]LBS-DIS-TAR'!V24</f>
        <v>21127</v>
      </c>
      <c r="D28" s="234">
        <f>'[4]LBS-DIS-TAR'!X24</f>
        <v>2709</v>
      </c>
      <c r="E28" s="234">
        <f>'[4]LBS-DIS-TAR'!Z24</f>
        <v>11623</v>
      </c>
      <c r="F28" s="234">
        <f>'[4]LBS-DIS-TAR'!BF24</f>
        <v>17404</v>
      </c>
      <c r="G28" s="234">
        <f>'[4]LBS-DIS-TAR'!BH24</f>
        <v>37733</v>
      </c>
      <c r="H28" s="234">
        <f>'[4]LBS-DIS-TAR'!BJ24</f>
        <v>97936</v>
      </c>
      <c r="I28" s="234">
        <f>'[4]LBS-DIS-TAR'!BL24</f>
        <v>100</v>
      </c>
      <c r="J28" s="234">
        <f>'[4]LBS-DIS-TAR'!BN24</f>
        <v>0</v>
      </c>
      <c r="K28" s="234">
        <f>'[4]LBS-DIS-TAR'!BP24</f>
        <v>0</v>
      </c>
      <c r="L28" s="234">
        <f>'[4]LBS-DIS-TAR'!BR24</f>
        <v>3661</v>
      </c>
      <c r="M28" s="234">
        <f>'[4]LBS-DIS-TAR'!BT24</f>
        <v>415</v>
      </c>
      <c r="N28" s="234">
        <f>'[4]LBS-DIS-TAR'!BV24</f>
        <v>1535</v>
      </c>
      <c r="O28" s="234">
        <f>'[4]LBS-DIS-TAR'!BX24</f>
        <v>15462</v>
      </c>
      <c r="P28" s="234">
        <f>'[4]LBS-DIS-TAR'!BZ24</f>
        <v>331</v>
      </c>
      <c r="Q28" s="234">
        <f>'[4]LBS-DIS-TAR'!CB24</f>
        <v>1035</v>
      </c>
      <c r="R28" s="234">
        <f>'[4]LBS-DIS-TAR'!CD24</f>
        <v>460</v>
      </c>
      <c r="S28" s="234">
        <f>'[4]LBS-DIS-TAR'!CF24</f>
        <v>0</v>
      </c>
      <c r="T28" s="234">
        <f>'[4]LBS-DIS-TAR'!CH24</f>
        <v>0</v>
      </c>
      <c r="U28" s="234">
        <f>'[4]LBS-DIS-TAR'!CJ24</f>
        <v>521</v>
      </c>
      <c r="V28" s="234">
        <f>'[4]LBS-DIS-TAR'!CL24</f>
        <v>0</v>
      </c>
      <c r="W28" s="234">
        <f>'[4]LBS-DIS-TAR'!CN24</f>
        <v>0</v>
      </c>
      <c r="X28" s="234">
        <f>'[4]LBS-DIS-TAR'!CP24</f>
        <v>3771</v>
      </c>
      <c r="Y28" s="234">
        <f>'[4]LBS-DIS-TAR'!CR24</f>
        <v>13</v>
      </c>
      <c r="Z28" s="234">
        <f>'[4]LBS-DIS-TAR'!CT24</f>
        <v>68</v>
      </c>
      <c r="AA28" s="234">
        <f>'[4]LBS-DIS-TAR'!CV24</f>
        <v>62506</v>
      </c>
      <c r="AB28" s="234">
        <f>'[4]LBS-DIS-TAR'!CX24</f>
        <v>41201</v>
      </c>
      <c r="AC28" s="234">
        <f>'[4]LBS-DIS-TAR'!CZ24</f>
        <v>112197</v>
      </c>
    </row>
    <row r="29" spans="1:29" ht="26.25">
      <c r="A29" s="236">
        <v>12</v>
      </c>
      <c r="B29" s="233" t="s">
        <v>35</v>
      </c>
      <c r="C29" s="234">
        <f>'[4]LBS-DIS-TAR'!V25</f>
        <v>433</v>
      </c>
      <c r="D29" s="234">
        <f>'[4]LBS-DIS-TAR'!X25</f>
        <v>0</v>
      </c>
      <c r="E29" s="234">
        <f>'[4]LBS-DIS-TAR'!Z25</f>
        <v>3</v>
      </c>
      <c r="F29" s="234">
        <f>'[4]LBS-DIS-TAR'!BF25</f>
        <v>1714</v>
      </c>
      <c r="G29" s="234">
        <f>'[4]LBS-DIS-TAR'!BH25</f>
        <v>180</v>
      </c>
      <c r="H29" s="234">
        <f>'[4]LBS-DIS-TAR'!BJ25</f>
        <v>795</v>
      </c>
      <c r="I29" s="234">
        <f>'[4]LBS-DIS-TAR'!BL25</f>
        <v>100</v>
      </c>
      <c r="J29" s="234">
        <f>'[4]LBS-DIS-TAR'!BN25</f>
        <v>8</v>
      </c>
      <c r="K29" s="234">
        <f>'[4]LBS-DIS-TAR'!BP25</f>
        <v>23</v>
      </c>
      <c r="L29" s="234">
        <f>'[4]LBS-DIS-TAR'!BR25</f>
        <v>347</v>
      </c>
      <c r="M29" s="234">
        <f>'[4]LBS-DIS-TAR'!BT25</f>
        <v>32</v>
      </c>
      <c r="N29" s="234">
        <f>'[4]LBS-DIS-TAR'!BV25</f>
        <v>249</v>
      </c>
      <c r="O29" s="234">
        <f>'[4]LBS-DIS-TAR'!BX25</f>
        <v>1274</v>
      </c>
      <c r="P29" s="234">
        <f>'[4]LBS-DIS-TAR'!BZ25</f>
        <v>0</v>
      </c>
      <c r="Q29" s="234">
        <f>'[4]LBS-DIS-TAR'!CB25</f>
        <v>0</v>
      </c>
      <c r="R29" s="234">
        <f>'[4]LBS-DIS-TAR'!CD25</f>
        <v>17</v>
      </c>
      <c r="S29" s="234">
        <f>'[4]LBS-DIS-TAR'!CF25</f>
        <v>0</v>
      </c>
      <c r="T29" s="234">
        <f>'[4]LBS-DIS-TAR'!CH25</f>
        <v>0</v>
      </c>
      <c r="U29" s="234">
        <f>'[4]LBS-DIS-TAR'!CJ25</f>
        <v>82</v>
      </c>
      <c r="V29" s="234">
        <f>'[4]LBS-DIS-TAR'!CL25</f>
        <v>0</v>
      </c>
      <c r="W29" s="234">
        <f>'[4]LBS-DIS-TAR'!CN25</f>
        <v>0</v>
      </c>
      <c r="X29" s="234">
        <f>'[4]LBS-DIS-TAR'!CP25</f>
        <v>392</v>
      </c>
      <c r="Y29" s="234">
        <f>'[4]LBS-DIS-TAR'!CR25</f>
        <v>0</v>
      </c>
      <c r="Z29" s="234">
        <f>'[4]LBS-DIS-TAR'!CT25</f>
        <v>0</v>
      </c>
      <c r="AA29" s="234">
        <f>'[4]LBS-DIS-TAR'!CV25</f>
        <v>4359</v>
      </c>
      <c r="AB29" s="234">
        <f>'[4]LBS-DIS-TAR'!CX25</f>
        <v>220</v>
      </c>
      <c r="AC29" s="234">
        <f>'[4]LBS-DIS-TAR'!CZ25</f>
        <v>1070</v>
      </c>
    </row>
    <row r="30" spans="1:29" ht="26.25">
      <c r="A30" s="236">
        <v>13</v>
      </c>
      <c r="B30" s="233" t="s">
        <v>36</v>
      </c>
      <c r="C30" s="234">
        <f>'[4]LBS-DIS-TAR'!V26</f>
        <v>504</v>
      </c>
      <c r="D30" s="234">
        <f>'[4]LBS-DIS-TAR'!X26</f>
        <v>0</v>
      </c>
      <c r="E30" s="234">
        <f>'[4]LBS-DIS-TAR'!Z26</f>
        <v>0</v>
      </c>
      <c r="F30" s="234">
        <f>'[4]LBS-DIS-TAR'!BF26</f>
        <v>2897</v>
      </c>
      <c r="G30" s="234">
        <f>'[4]LBS-DIS-TAR'!BH26</f>
        <v>1492</v>
      </c>
      <c r="H30" s="234">
        <f>'[4]LBS-DIS-TAR'!BJ26</f>
        <v>2359</v>
      </c>
      <c r="I30" s="234">
        <f>'[4]LBS-DIS-TAR'!BL26</f>
        <v>50</v>
      </c>
      <c r="J30" s="234">
        <f>'[4]LBS-DIS-TAR'!BN26</f>
        <v>0</v>
      </c>
      <c r="K30" s="234">
        <f>'[4]LBS-DIS-TAR'!BP26</f>
        <v>0</v>
      </c>
      <c r="L30" s="234">
        <f>'[4]LBS-DIS-TAR'!BR26</f>
        <v>183</v>
      </c>
      <c r="M30" s="234">
        <f>'[4]LBS-DIS-TAR'!BT26</f>
        <v>2</v>
      </c>
      <c r="N30" s="234">
        <f>'[4]LBS-DIS-TAR'!BV26</f>
        <v>59</v>
      </c>
      <c r="O30" s="234">
        <f>'[4]LBS-DIS-TAR'!BX26</f>
        <v>3392</v>
      </c>
      <c r="P30" s="234">
        <f>'[4]LBS-DIS-TAR'!BZ26</f>
        <v>234</v>
      </c>
      <c r="Q30" s="234">
        <f>'[4]LBS-DIS-TAR'!CB26</f>
        <v>455</v>
      </c>
      <c r="R30" s="234">
        <f>'[4]LBS-DIS-TAR'!CD26</f>
        <v>25</v>
      </c>
      <c r="S30" s="234">
        <f>'[4]LBS-DIS-TAR'!CF26</f>
        <v>0</v>
      </c>
      <c r="T30" s="234">
        <f>'[4]LBS-DIS-TAR'!CH26</f>
        <v>0</v>
      </c>
      <c r="U30" s="234">
        <f>'[4]LBS-DIS-TAR'!CJ26</f>
        <v>64</v>
      </c>
      <c r="V30" s="234">
        <f>'[4]LBS-DIS-TAR'!CL26</f>
        <v>0</v>
      </c>
      <c r="W30" s="234">
        <f>'[4]LBS-DIS-TAR'!CN26</f>
        <v>0</v>
      </c>
      <c r="X30" s="234">
        <f>'[4]LBS-DIS-TAR'!CP26</f>
        <v>500</v>
      </c>
      <c r="Y30" s="234">
        <f>'[4]LBS-DIS-TAR'!CR26</f>
        <v>0</v>
      </c>
      <c r="Z30" s="234">
        <f>'[4]LBS-DIS-TAR'!CT26</f>
        <v>0</v>
      </c>
      <c r="AA30" s="234">
        <f>'[4]LBS-DIS-TAR'!CV26</f>
        <v>7615</v>
      </c>
      <c r="AB30" s="234">
        <f>'[4]LBS-DIS-TAR'!CX26</f>
        <v>1728</v>
      </c>
      <c r="AC30" s="234">
        <f>'[4]LBS-DIS-TAR'!CZ26</f>
        <v>2873</v>
      </c>
    </row>
    <row r="31" spans="1:29" ht="26.25">
      <c r="A31" s="236">
        <v>14</v>
      </c>
      <c r="B31" s="233" t="s">
        <v>82</v>
      </c>
      <c r="C31" s="234">
        <f>'[4]LBS-DIS-TAR'!V27</f>
        <v>0</v>
      </c>
      <c r="D31" s="234">
        <f>'[4]LBS-DIS-TAR'!X27</f>
        <v>0</v>
      </c>
      <c r="E31" s="234">
        <f>'[4]LBS-DIS-TAR'!Z27</f>
        <v>0</v>
      </c>
      <c r="F31" s="234">
        <f>'[4]LBS-DIS-TAR'!BF27</f>
        <v>600</v>
      </c>
      <c r="G31" s="234">
        <f>'[4]LBS-DIS-TAR'!BH27</f>
        <v>64</v>
      </c>
      <c r="H31" s="234">
        <f>'[4]LBS-DIS-TAR'!BJ27</f>
        <v>366</v>
      </c>
      <c r="I31" s="234">
        <f>'[4]LBS-DIS-TAR'!BL27</f>
        <v>0</v>
      </c>
      <c r="J31" s="234">
        <f>'[4]LBS-DIS-TAR'!BN27</f>
        <v>0</v>
      </c>
      <c r="K31" s="234">
        <f>'[4]LBS-DIS-TAR'!BP27</f>
        <v>0</v>
      </c>
      <c r="L31" s="234">
        <f>'[4]LBS-DIS-TAR'!BR27</f>
        <v>50</v>
      </c>
      <c r="M31" s="234">
        <f>'[4]LBS-DIS-TAR'!BT27</f>
        <v>4</v>
      </c>
      <c r="N31" s="234">
        <f>'[4]LBS-DIS-TAR'!BV27</f>
        <v>21</v>
      </c>
      <c r="O31" s="234">
        <f>'[4]LBS-DIS-TAR'!BX27</f>
        <v>1000</v>
      </c>
      <c r="P31" s="234">
        <f>'[4]LBS-DIS-TAR'!BZ27</f>
        <v>29</v>
      </c>
      <c r="Q31" s="234">
        <f>'[4]LBS-DIS-TAR'!CB27</f>
        <v>146</v>
      </c>
      <c r="R31" s="234">
        <f>'[4]LBS-DIS-TAR'!CD27</f>
        <v>0</v>
      </c>
      <c r="S31" s="234">
        <f>'[4]LBS-DIS-TAR'!CF27</f>
        <v>0</v>
      </c>
      <c r="T31" s="234">
        <f>'[4]LBS-DIS-TAR'!CH27</f>
        <v>0</v>
      </c>
      <c r="U31" s="234">
        <f>'[4]LBS-DIS-TAR'!CJ27</f>
        <v>0</v>
      </c>
      <c r="V31" s="234">
        <f>'[4]LBS-DIS-TAR'!CL27</f>
        <v>0</v>
      </c>
      <c r="W31" s="234">
        <f>'[4]LBS-DIS-TAR'!CN27</f>
        <v>0</v>
      </c>
      <c r="X31" s="234">
        <f>'[4]LBS-DIS-TAR'!CP27</f>
        <v>100</v>
      </c>
      <c r="Y31" s="234">
        <f>'[4]LBS-DIS-TAR'!CR27</f>
        <v>281</v>
      </c>
      <c r="Z31" s="234">
        <f>'[4]LBS-DIS-TAR'!CT27</f>
        <v>281</v>
      </c>
      <c r="AA31" s="234">
        <f>'[4]LBS-DIS-TAR'!CV27</f>
        <v>1750</v>
      </c>
      <c r="AB31" s="234">
        <f>'[4]LBS-DIS-TAR'!CX27</f>
        <v>378</v>
      </c>
      <c r="AC31" s="234">
        <f>'[4]LBS-DIS-TAR'!CZ27</f>
        <v>814</v>
      </c>
    </row>
    <row r="32" spans="1:29" ht="26.25">
      <c r="A32" s="236">
        <v>15</v>
      </c>
      <c r="B32" s="238" t="s">
        <v>38</v>
      </c>
      <c r="C32" s="234">
        <f>'[4]LBS-DIS-TAR'!V28</f>
        <v>2862</v>
      </c>
      <c r="D32" s="234">
        <f>'[4]LBS-DIS-TAR'!X28</f>
        <v>49</v>
      </c>
      <c r="E32" s="234">
        <f>'[4]LBS-DIS-TAR'!Z28</f>
        <v>879</v>
      </c>
      <c r="F32" s="234">
        <f>'[4]LBS-DIS-TAR'!BF28</f>
        <v>1176</v>
      </c>
      <c r="G32" s="234">
        <f>'[4]LBS-DIS-TAR'!BH28</f>
        <v>405</v>
      </c>
      <c r="H32" s="234">
        <f>'[4]LBS-DIS-TAR'!BJ28</f>
        <v>2696</v>
      </c>
      <c r="I32" s="234">
        <f>'[4]LBS-DIS-TAR'!BL28</f>
        <v>500</v>
      </c>
      <c r="J32" s="234">
        <f>'[4]LBS-DIS-TAR'!BN28</f>
        <v>0</v>
      </c>
      <c r="K32" s="234">
        <f>'[4]LBS-DIS-TAR'!BP28</f>
        <v>0</v>
      </c>
      <c r="L32" s="234">
        <f>'[4]LBS-DIS-TAR'!BR28</f>
        <v>469</v>
      </c>
      <c r="M32" s="234">
        <f>'[4]LBS-DIS-TAR'!BT28</f>
        <v>20</v>
      </c>
      <c r="N32" s="234">
        <f>'[4]LBS-DIS-TAR'!BV28</f>
        <v>76</v>
      </c>
      <c r="O32" s="234">
        <f>'[4]LBS-DIS-TAR'!BX28</f>
        <v>1712</v>
      </c>
      <c r="P32" s="234">
        <f>'[4]LBS-DIS-TAR'!BZ28</f>
        <v>854</v>
      </c>
      <c r="Q32" s="234">
        <f>'[4]LBS-DIS-TAR'!CB28</f>
        <v>1833</v>
      </c>
      <c r="R32" s="234">
        <f>'[4]LBS-DIS-TAR'!CD28</f>
        <v>25</v>
      </c>
      <c r="S32" s="234">
        <f>'[4]LBS-DIS-TAR'!CF28</f>
        <v>0</v>
      </c>
      <c r="T32" s="234">
        <f>'[4]LBS-DIS-TAR'!CH28</f>
        <v>0</v>
      </c>
      <c r="U32" s="234">
        <f>'[4]LBS-DIS-TAR'!CJ28</f>
        <v>121</v>
      </c>
      <c r="V32" s="234">
        <f>'[4]LBS-DIS-TAR'!CL28</f>
        <v>0</v>
      </c>
      <c r="W32" s="234">
        <f>'[4]LBS-DIS-TAR'!CN28</f>
        <v>0</v>
      </c>
      <c r="X32" s="234">
        <f>'[4]LBS-DIS-TAR'!CP28</f>
        <v>2350</v>
      </c>
      <c r="Y32" s="234">
        <f>'[4]LBS-DIS-TAR'!CR28</f>
        <v>0</v>
      </c>
      <c r="Z32" s="234">
        <f>'[4]LBS-DIS-TAR'!CT28</f>
        <v>0</v>
      </c>
      <c r="AA32" s="234">
        <f>'[4]LBS-DIS-TAR'!CV28</f>
        <v>9215</v>
      </c>
      <c r="AB32" s="234">
        <f>'[4]LBS-DIS-TAR'!CX28</f>
        <v>1328</v>
      </c>
      <c r="AC32" s="234">
        <f>'[4]LBS-DIS-TAR'!CZ28</f>
        <v>5484</v>
      </c>
    </row>
    <row r="33" spans="1:29" ht="26.25">
      <c r="A33" s="236">
        <v>16</v>
      </c>
      <c r="B33" s="238" t="s">
        <v>39</v>
      </c>
      <c r="C33" s="234">
        <f>'[4]LBS-DIS-TAR'!V29</f>
        <v>23599</v>
      </c>
      <c r="D33" s="234">
        <f>'[4]LBS-DIS-TAR'!X29</f>
        <v>580</v>
      </c>
      <c r="E33" s="234">
        <f>'[4]LBS-DIS-TAR'!Z29</f>
        <v>1948</v>
      </c>
      <c r="F33" s="234">
        <f>'[4]LBS-DIS-TAR'!BF29</f>
        <v>55768</v>
      </c>
      <c r="G33" s="234">
        <f>'[4]LBS-DIS-TAR'!BH29</f>
        <v>478</v>
      </c>
      <c r="H33" s="234">
        <f>'[4]LBS-DIS-TAR'!BJ29</f>
        <v>1492</v>
      </c>
      <c r="I33" s="234">
        <f>'[4]LBS-DIS-TAR'!BL29</f>
        <v>0</v>
      </c>
      <c r="J33" s="234">
        <f>'[4]LBS-DIS-TAR'!BN29</f>
        <v>50</v>
      </c>
      <c r="K33" s="234">
        <f>'[4]LBS-DIS-TAR'!BP29</f>
        <v>162</v>
      </c>
      <c r="L33" s="234">
        <f>'[4]LBS-DIS-TAR'!BR29</f>
        <v>2915</v>
      </c>
      <c r="M33" s="234">
        <f>'[4]LBS-DIS-TAR'!BT29</f>
        <v>32</v>
      </c>
      <c r="N33" s="234">
        <f>'[4]LBS-DIS-TAR'!BV29</f>
        <v>108</v>
      </c>
      <c r="O33" s="234">
        <f>'[4]LBS-DIS-TAR'!BX29</f>
        <v>45023</v>
      </c>
      <c r="P33" s="234">
        <f>'[4]LBS-DIS-TAR'!BZ29</f>
        <v>891</v>
      </c>
      <c r="Q33" s="234">
        <f>'[4]LBS-DIS-TAR'!CB29</f>
        <v>2552</v>
      </c>
      <c r="R33" s="234">
        <f>'[4]LBS-DIS-TAR'!CD29</f>
        <v>31</v>
      </c>
      <c r="S33" s="234">
        <f>'[4]LBS-DIS-TAR'!CF29</f>
        <v>0</v>
      </c>
      <c r="T33" s="234">
        <f>'[4]LBS-DIS-TAR'!CH29</f>
        <v>0</v>
      </c>
      <c r="U33" s="234">
        <f>'[4]LBS-DIS-TAR'!CJ29</f>
        <v>87</v>
      </c>
      <c r="V33" s="234">
        <f>'[4]LBS-DIS-TAR'!CL29</f>
        <v>0</v>
      </c>
      <c r="W33" s="234">
        <f>'[4]LBS-DIS-TAR'!CN29</f>
        <v>0</v>
      </c>
      <c r="X33" s="234">
        <f>'[4]LBS-DIS-TAR'!CP29</f>
        <v>22893</v>
      </c>
      <c r="Y33" s="234">
        <f>'[4]LBS-DIS-TAR'!CR29</f>
        <v>5955</v>
      </c>
      <c r="Z33" s="234">
        <f>'[4]LBS-DIS-TAR'!CT29</f>
        <v>18628</v>
      </c>
      <c r="AA33" s="234">
        <f>'[4]LBS-DIS-TAR'!CV29</f>
        <v>150316</v>
      </c>
      <c r="AB33" s="234">
        <f>'[4]LBS-DIS-TAR'!CX29</f>
        <v>7986</v>
      </c>
      <c r="AC33" s="234">
        <f>'[4]LBS-DIS-TAR'!CZ29</f>
        <v>24890</v>
      </c>
    </row>
    <row r="34" spans="1:29" ht="26.25">
      <c r="A34" s="236">
        <v>17</v>
      </c>
      <c r="B34" s="238" t="s">
        <v>40</v>
      </c>
      <c r="C34" s="234">
        <f>'[4]LBS-DIS-TAR'!V30</f>
        <v>112099</v>
      </c>
      <c r="D34" s="234">
        <f>'[4]LBS-DIS-TAR'!X30</f>
        <v>63626</v>
      </c>
      <c r="E34" s="234">
        <f>'[4]LBS-DIS-TAR'!Z30</f>
        <v>127252</v>
      </c>
      <c r="F34" s="234">
        <f>'[4]LBS-DIS-TAR'!BF30</f>
        <v>93634</v>
      </c>
      <c r="G34" s="234">
        <f>'[4]LBS-DIS-TAR'!BH30</f>
        <v>9708</v>
      </c>
      <c r="H34" s="234">
        <f>'[4]LBS-DIS-TAR'!BJ30</f>
        <v>19414</v>
      </c>
      <c r="I34" s="234">
        <f>'[4]LBS-DIS-TAR'!BL30</f>
        <v>1200</v>
      </c>
      <c r="J34" s="234">
        <f>'[4]LBS-DIS-TAR'!BN30</f>
        <v>0</v>
      </c>
      <c r="K34" s="234">
        <f>'[4]LBS-DIS-TAR'!BP30</f>
        <v>0</v>
      </c>
      <c r="L34" s="234">
        <f>'[4]LBS-DIS-TAR'!BR30</f>
        <v>4875</v>
      </c>
      <c r="M34" s="234">
        <f>'[4]LBS-DIS-TAR'!BT30</f>
        <v>1352</v>
      </c>
      <c r="N34" s="234">
        <f>'[4]LBS-DIS-TAR'!BV30</f>
        <v>2703</v>
      </c>
      <c r="O34" s="234">
        <f>'[4]LBS-DIS-TAR'!BX30</f>
        <v>43604</v>
      </c>
      <c r="P34" s="234">
        <f>'[4]LBS-DIS-TAR'!BZ30</f>
        <v>2723</v>
      </c>
      <c r="Q34" s="234">
        <f>'[4]LBS-DIS-TAR'!CB30</f>
        <v>5447</v>
      </c>
      <c r="R34" s="234">
        <f>'[4]LBS-DIS-TAR'!CD30</f>
        <v>1583</v>
      </c>
      <c r="S34" s="234">
        <f>'[4]LBS-DIS-TAR'!CF30</f>
        <v>107</v>
      </c>
      <c r="T34" s="234">
        <f>'[4]LBS-DIS-TAR'!CH30</f>
        <v>213</v>
      </c>
      <c r="U34" s="234">
        <f>'[4]LBS-DIS-TAR'!CJ30</f>
        <v>1607</v>
      </c>
      <c r="V34" s="234">
        <f>'[4]LBS-DIS-TAR'!CL30</f>
        <v>5</v>
      </c>
      <c r="W34" s="234">
        <f>'[4]LBS-DIS-TAR'!CN30</f>
        <v>10</v>
      </c>
      <c r="X34" s="234">
        <f>'[4]LBS-DIS-TAR'!CP30</f>
        <v>9615</v>
      </c>
      <c r="Y34" s="234">
        <f>'[4]LBS-DIS-TAR'!CR30</f>
        <v>1100</v>
      </c>
      <c r="Z34" s="234">
        <f>'[4]LBS-DIS-TAR'!CT30</f>
        <v>2200</v>
      </c>
      <c r="AA34" s="234">
        <f>'[4]LBS-DIS-TAR'!CV30</f>
        <v>268217</v>
      </c>
      <c r="AB34" s="234">
        <f>'[4]LBS-DIS-TAR'!CX30</f>
        <v>78621</v>
      </c>
      <c r="AC34" s="234">
        <f>'[4]LBS-DIS-TAR'!CZ30</f>
        <v>157239</v>
      </c>
    </row>
    <row r="35" spans="1:29" ht="26.25">
      <c r="A35" s="236">
        <v>18</v>
      </c>
      <c r="B35" s="233" t="s">
        <v>41</v>
      </c>
      <c r="C35" s="234">
        <f>'[4]LBS-DIS-TAR'!V31</f>
        <v>940</v>
      </c>
      <c r="D35" s="234">
        <f>'[4]LBS-DIS-TAR'!X31</f>
        <v>206</v>
      </c>
      <c r="E35" s="234">
        <f>'[4]LBS-DIS-TAR'!Z31</f>
        <v>581</v>
      </c>
      <c r="F35" s="234">
        <f>'[4]LBS-DIS-TAR'!BF31</f>
        <v>1862</v>
      </c>
      <c r="G35" s="234">
        <f>'[4]LBS-DIS-TAR'!BH31</f>
        <v>192</v>
      </c>
      <c r="H35" s="234">
        <f>'[4]LBS-DIS-TAR'!BJ31</f>
        <v>518</v>
      </c>
      <c r="I35" s="234">
        <f>'[4]LBS-DIS-TAR'!BL31</f>
        <v>200</v>
      </c>
      <c r="J35" s="234">
        <f>'[4]LBS-DIS-TAR'!BN31</f>
        <v>0</v>
      </c>
      <c r="K35" s="234">
        <f>'[4]LBS-DIS-TAR'!BP31</f>
        <v>0</v>
      </c>
      <c r="L35" s="234">
        <f>'[4]LBS-DIS-TAR'!BR31</f>
        <v>1137</v>
      </c>
      <c r="M35" s="234">
        <f>'[4]LBS-DIS-TAR'!BT31</f>
        <v>13</v>
      </c>
      <c r="N35" s="234">
        <f>'[4]LBS-DIS-TAR'!BV31</f>
        <v>42</v>
      </c>
      <c r="O35" s="234">
        <f>'[4]LBS-DIS-TAR'!BX31</f>
        <v>3578</v>
      </c>
      <c r="P35" s="234">
        <f>'[4]LBS-DIS-TAR'!BZ31</f>
        <v>612</v>
      </c>
      <c r="Q35" s="234">
        <f>'[4]LBS-DIS-TAR'!CB31</f>
        <v>1580</v>
      </c>
      <c r="R35" s="234">
        <f>'[4]LBS-DIS-TAR'!CD31</f>
        <v>279</v>
      </c>
      <c r="S35" s="234">
        <f>'[4]LBS-DIS-TAR'!CF31</f>
        <v>0</v>
      </c>
      <c r="T35" s="234">
        <f>'[4]LBS-DIS-TAR'!CH31</f>
        <v>0</v>
      </c>
      <c r="U35" s="234">
        <f>'[4]LBS-DIS-TAR'!CJ31</f>
        <v>328</v>
      </c>
      <c r="V35" s="234">
        <f>'[4]LBS-DIS-TAR'!CL31</f>
        <v>0</v>
      </c>
      <c r="W35" s="234">
        <f>'[4]LBS-DIS-TAR'!CN31</f>
        <v>0</v>
      </c>
      <c r="X35" s="234">
        <f>'[4]LBS-DIS-TAR'!CP31</f>
        <v>763</v>
      </c>
      <c r="Y35" s="234">
        <f>'[4]LBS-DIS-TAR'!CR31</f>
        <v>0</v>
      </c>
      <c r="Z35" s="234">
        <f>'[4]LBS-DIS-TAR'!CT31</f>
        <v>45</v>
      </c>
      <c r="AA35" s="234">
        <f>'[4]LBS-DIS-TAR'!CV31</f>
        <v>9087</v>
      </c>
      <c r="AB35" s="234">
        <f>'[4]LBS-DIS-TAR'!CX31</f>
        <v>1023</v>
      </c>
      <c r="AC35" s="234">
        <f>'[4]LBS-DIS-TAR'!CZ31</f>
        <v>2766</v>
      </c>
    </row>
    <row r="36" spans="1:29" ht="26.25">
      <c r="A36" s="236">
        <v>19</v>
      </c>
      <c r="B36" s="238" t="s">
        <v>183</v>
      </c>
      <c r="C36" s="234">
        <f>'[4]LBS-DIS-TAR'!V32</f>
        <v>41688</v>
      </c>
      <c r="D36" s="234">
        <f>'[4]LBS-DIS-TAR'!X32</f>
        <v>42186</v>
      </c>
      <c r="E36" s="234">
        <f>'[4]LBS-DIS-TAR'!Z32</f>
        <v>118426</v>
      </c>
      <c r="F36" s="234">
        <f>'[4]LBS-DIS-TAR'!BF32</f>
        <v>22876</v>
      </c>
      <c r="G36" s="234">
        <f>'[4]LBS-DIS-TAR'!BH32</f>
        <v>14026</v>
      </c>
      <c r="H36" s="234">
        <f>'[4]LBS-DIS-TAR'!BJ32</f>
        <v>39290</v>
      </c>
      <c r="I36" s="234">
        <f>'[4]LBS-DIS-TAR'!BL32</f>
        <v>231</v>
      </c>
      <c r="J36" s="234">
        <f>'[4]LBS-DIS-TAR'!BN32</f>
        <v>0</v>
      </c>
      <c r="K36" s="234">
        <f>'[4]LBS-DIS-TAR'!BP32</f>
        <v>25075</v>
      </c>
      <c r="L36" s="234">
        <f>'[4]LBS-DIS-TAR'!BR32</f>
        <v>4779</v>
      </c>
      <c r="M36" s="234">
        <f>'[4]LBS-DIS-TAR'!BT32</f>
        <v>391</v>
      </c>
      <c r="N36" s="234">
        <f>'[4]LBS-DIS-TAR'!BV32</f>
        <v>2053</v>
      </c>
      <c r="O36" s="234">
        <f>'[4]LBS-DIS-TAR'!BX32</f>
        <v>23432</v>
      </c>
      <c r="P36" s="234">
        <f>'[4]LBS-DIS-TAR'!BZ32</f>
        <v>7083</v>
      </c>
      <c r="Q36" s="234">
        <f>'[4]LBS-DIS-TAR'!CB32</f>
        <v>18698</v>
      </c>
      <c r="R36" s="234">
        <f>'[4]LBS-DIS-TAR'!CD32</f>
        <v>263</v>
      </c>
      <c r="S36" s="234">
        <f>'[4]LBS-DIS-TAR'!CF32</f>
        <v>2</v>
      </c>
      <c r="T36" s="234">
        <f>'[4]LBS-DIS-TAR'!CH32</f>
        <v>88</v>
      </c>
      <c r="U36" s="234">
        <f>'[4]LBS-DIS-TAR'!CJ32</f>
        <v>229</v>
      </c>
      <c r="V36" s="234">
        <f>'[4]LBS-DIS-TAR'!CL32</f>
        <v>0</v>
      </c>
      <c r="W36" s="234">
        <f>'[4]LBS-DIS-TAR'!CN32</f>
        <v>0</v>
      </c>
      <c r="X36" s="234">
        <f>'[4]LBS-DIS-TAR'!CP32</f>
        <v>8494</v>
      </c>
      <c r="Y36" s="234">
        <f>'[4]LBS-DIS-TAR'!CR32</f>
        <v>0</v>
      </c>
      <c r="Z36" s="234">
        <f>'[4]LBS-DIS-TAR'!CT32</f>
        <v>0</v>
      </c>
      <c r="AA36" s="234">
        <f>'[4]LBS-DIS-TAR'!CV32</f>
        <v>101992</v>
      </c>
      <c r="AB36" s="234">
        <f>'[4]LBS-DIS-TAR'!CX32</f>
        <v>63688</v>
      </c>
      <c r="AC36" s="234">
        <f>'[4]LBS-DIS-TAR'!CZ32</f>
        <v>203630</v>
      </c>
    </row>
    <row r="37" spans="1:29" ht="26.25">
      <c r="A37" s="236">
        <v>20</v>
      </c>
      <c r="B37" s="238" t="s">
        <v>171</v>
      </c>
      <c r="C37" s="234">
        <f>'[4]LBS-DIS-TAR'!V33</f>
        <v>380</v>
      </c>
      <c r="D37" s="234">
        <f>'[4]LBS-DIS-TAR'!X33</f>
        <v>4</v>
      </c>
      <c r="E37" s="234">
        <f>'[4]LBS-DIS-TAR'!Z33</f>
        <v>77</v>
      </c>
      <c r="F37" s="234">
        <f>'[4]LBS-DIS-TAR'!BF33</f>
        <v>409</v>
      </c>
      <c r="G37" s="234">
        <f>'[4]LBS-DIS-TAR'!BH33</f>
        <v>26</v>
      </c>
      <c r="H37" s="234">
        <f>'[4]LBS-DIS-TAR'!BJ33</f>
        <v>111</v>
      </c>
      <c r="I37" s="234">
        <f>'[4]LBS-DIS-TAR'!BL33</f>
        <v>0</v>
      </c>
      <c r="J37" s="234">
        <f>'[4]LBS-DIS-TAR'!BN33</f>
        <v>0</v>
      </c>
      <c r="K37" s="234">
        <f>'[4]LBS-DIS-TAR'!BP33</f>
        <v>0</v>
      </c>
      <c r="L37" s="234">
        <f>'[4]LBS-DIS-TAR'!BR33</f>
        <v>35</v>
      </c>
      <c r="M37" s="234">
        <f>'[4]LBS-DIS-TAR'!BT33</f>
        <v>0</v>
      </c>
      <c r="N37" s="234">
        <f>'[4]LBS-DIS-TAR'!BV33</f>
        <v>15</v>
      </c>
      <c r="O37" s="234">
        <f>'[4]LBS-DIS-TAR'!BX33</f>
        <v>150</v>
      </c>
      <c r="P37" s="234">
        <f>'[4]LBS-DIS-TAR'!BZ33</f>
        <v>0</v>
      </c>
      <c r="Q37" s="234">
        <f>'[4]LBS-DIS-TAR'!CB33</f>
        <v>62</v>
      </c>
      <c r="R37" s="234">
        <f>'[4]LBS-DIS-TAR'!CD33</f>
        <v>0</v>
      </c>
      <c r="S37" s="234">
        <f>'[4]LBS-DIS-TAR'!CF33</f>
        <v>0</v>
      </c>
      <c r="T37" s="234">
        <f>'[4]LBS-DIS-TAR'!CH33</f>
        <v>0</v>
      </c>
      <c r="U37" s="234">
        <f>'[4]LBS-DIS-TAR'!CJ33</f>
        <v>0</v>
      </c>
      <c r="V37" s="234">
        <f>'[4]LBS-DIS-TAR'!CL33</f>
        <v>0</v>
      </c>
      <c r="W37" s="234">
        <f>'[4]LBS-DIS-TAR'!CN33</f>
        <v>0</v>
      </c>
      <c r="X37" s="234">
        <f>'[4]LBS-DIS-TAR'!CP33</f>
        <v>5074</v>
      </c>
      <c r="Y37" s="234">
        <f>'[4]LBS-DIS-TAR'!CR33</f>
        <v>27</v>
      </c>
      <c r="Z37" s="234">
        <f>'[4]LBS-DIS-TAR'!CT33</f>
        <v>94</v>
      </c>
      <c r="AA37" s="234">
        <f>'[4]LBS-DIS-TAR'!CV33</f>
        <v>6048</v>
      </c>
      <c r="AB37" s="234">
        <f>'[4]LBS-DIS-TAR'!CX33</f>
        <v>57</v>
      </c>
      <c r="AC37" s="234">
        <f>'[4]LBS-DIS-TAR'!CZ33</f>
        <v>359</v>
      </c>
    </row>
    <row r="38" spans="1:29" ht="26.25">
      <c r="A38" s="236"/>
      <c r="B38" s="237" t="s">
        <v>42</v>
      </c>
      <c r="C38" s="234">
        <f>SUM(C18:C37)</f>
        <v>581682</v>
      </c>
      <c r="D38" s="234">
        <f t="shared" ref="D38:AC38" si="1">SUM(D18:D37)</f>
        <v>176215</v>
      </c>
      <c r="E38" s="234">
        <f t="shared" si="1"/>
        <v>551051</v>
      </c>
      <c r="F38" s="234">
        <f t="shared" si="1"/>
        <v>561834</v>
      </c>
      <c r="G38" s="234">
        <f t="shared" si="1"/>
        <v>163248</v>
      </c>
      <c r="H38" s="234">
        <f t="shared" si="1"/>
        <v>496434</v>
      </c>
      <c r="I38" s="234">
        <f t="shared" si="1"/>
        <v>21914</v>
      </c>
      <c r="J38" s="234">
        <f t="shared" si="1"/>
        <v>7421</v>
      </c>
      <c r="K38" s="234">
        <f t="shared" si="1"/>
        <v>41244</v>
      </c>
      <c r="L38" s="234">
        <f t="shared" si="1"/>
        <v>47484</v>
      </c>
      <c r="M38" s="234">
        <f t="shared" si="1"/>
        <v>4793</v>
      </c>
      <c r="N38" s="234">
        <f t="shared" si="1"/>
        <v>15304</v>
      </c>
      <c r="O38" s="234">
        <f t="shared" si="1"/>
        <v>255538</v>
      </c>
      <c r="P38" s="234">
        <f t="shared" si="1"/>
        <v>25175</v>
      </c>
      <c r="Q38" s="234">
        <f t="shared" si="1"/>
        <v>69628</v>
      </c>
      <c r="R38" s="234">
        <f t="shared" si="1"/>
        <v>5992</v>
      </c>
      <c r="S38" s="234">
        <f t="shared" si="1"/>
        <v>109</v>
      </c>
      <c r="T38" s="234">
        <f t="shared" si="1"/>
        <v>301</v>
      </c>
      <c r="U38" s="234">
        <f t="shared" si="1"/>
        <v>7492</v>
      </c>
      <c r="V38" s="234">
        <f t="shared" si="1"/>
        <v>9</v>
      </c>
      <c r="W38" s="234">
        <f t="shared" si="1"/>
        <v>240</v>
      </c>
      <c r="X38" s="234">
        <f t="shared" si="1"/>
        <v>119087</v>
      </c>
      <c r="Y38" s="234">
        <f t="shared" si="1"/>
        <v>7966</v>
      </c>
      <c r="Z38" s="234">
        <f t="shared" si="1"/>
        <v>25673</v>
      </c>
      <c r="AA38" s="234">
        <f t="shared" si="1"/>
        <v>1601023</v>
      </c>
      <c r="AB38" s="234">
        <f t="shared" si="1"/>
        <v>384936</v>
      </c>
      <c r="AC38" s="234">
        <f t="shared" si="1"/>
        <v>1199875</v>
      </c>
    </row>
    <row r="39" spans="1:29">
      <c r="A39" s="579"/>
      <c r="B39" s="579"/>
      <c r="C39" s="579"/>
      <c r="D39" s="579"/>
      <c r="E39" s="579"/>
      <c r="F39" s="579"/>
      <c r="G39" s="579"/>
      <c r="H39" s="579"/>
      <c r="I39" s="579"/>
      <c r="J39" s="579"/>
      <c r="K39" s="579"/>
      <c r="L39" s="579"/>
      <c r="M39" s="579"/>
      <c r="N39" s="579"/>
      <c r="O39" s="579"/>
      <c r="P39" s="579"/>
      <c r="Q39" s="579"/>
      <c r="R39" s="579"/>
      <c r="S39" s="579"/>
      <c r="T39" s="579"/>
      <c r="U39" s="579"/>
      <c r="V39" s="579"/>
      <c r="W39" s="579"/>
      <c r="X39" s="579"/>
      <c r="Y39" s="579"/>
      <c r="Z39" s="579"/>
      <c r="AA39" s="239"/>
      <c r="AB39" s="239"/>
      <c r="AC39" s="239"/>
    </row>
    <row r="40" spans="1:29" s="205" customFormat="1" ht="26.25">
      <c r="A40" s="580" t="s">
        <v>354</v>
      </c>
      <c r="B40" s="580"/>
      <c r="C40" s="580"/>
      <c r="D40" s="580"/>
      <c r="E40" s="580"/>
      <c r="F40" s="580"/>
      <c r="G40" s="580"/>
      <c r="H40" s="580"/>
      <c r="I40" s="580"/>
      <c r="J40" s="580"/>
      <c r="K40" s="580"/>
      <c r="L40" s="580"/>
      <c r="M40" s="580"/>
      <c r="N40" s="580"/>
      <c r="O40" s="580"/>
      <c r="P40" s="580"/>
      <c r="Q40" s="580"/>
      <c r="R40" s="580"/>
      <c r="S40" s="580"/>
      <c r="T40" s="580"/>
      <c r="U40" s="580"/>
      <c r="V40" s="580"/>
      <c r="W40" s="580"/>
      <c r="X40" s="580"/>
      <c r="Y40" s="580"/>
      <c r="Z40" s="580"/>
      <c r="AA40" s="240"/>
      <c r="AB40" s="240"/>
      <c r="AC40" s="240"/>
    </row>
    <row r="41" spans="1:29" s="205" customFormat="1" ht="26.25">
      <c r="A41" s="580" t="s">
        <v>362</v>
      </c>
      <c r="B41" s="580"/>
      <c r="C41" s="580"/>
      <c r="D41" s="580"/>
      <c r="E41" s="580"/>
      <c r="F41" s="580"/>
      <c r="G41" s="580"/>
      <c r="H41" s="580"/>
      <c r="I41" s="580"/>
      <c r="J41" s="580"/>
      <c r="K41" s="580"/>
      <c r="L41" s="580"/>
      <c r="M41" s="580"/>
      <c r="N41" s="580"/>
      <c r="O41" s="580"/>
      <c r="P41" s="580"/>
      <c r="Q41" s="580"/>
      <c r="R41" s="580"/>
      <c r="S41" s="580"/>
      <c r="T41" s="580"/>
      <c r="U41" s="580"/>
      <c r="V41" s="580"/>
      <c r="W41" s="580"/>
      <c r="X41" s="580"/>
      <c r="Y41" s="580"/>
      <c r="Z41" s="580"/>
      <c r="AA41" s="240"/>
      <c r="AB41" s="240"/>
      <c r="AC41" s="240"/>
    </row>
    <row r="42" spans="1:29" s="205" customFormat="1" ht="26.25">
      <c r="A42" s="581" t="s">
        <v>363</v>
      </c>
      <c r="B42" s="582"/>
      <c r="C42" s="582"/>
      <c r="D42" s="582"/>
      <c r="E42" s="582"/>
      <c r="F42" s="582"/>
      <c r="G42" s="582"/>
      <c r="H42" s="582"/>
      <c r="I42" s="582"/>
      <c r="J42" s="582"/>
      <c r="K42" s="582"/>
      <c r="L42" s="582"/>
      <c r="M42" s="582"/>
      <c r="N42" s="582"/>
      <c r="O42" s="582"/>
      <c r="P42" s="582"/>
      <c r="Q42" s="582"/>
      <c r="R42" s="582"/>
      <c r="S42" s="582"/>
      <c r="T42" s="582"/>
      <c r="U42" s="582"/>
      <c r="V42" s="582"/>
      <c r="W42" s="582"/>
      <c r="X42" s="582"/>
      <c r="Y42" s="582"/>
      <c r="Z42" s="582"/>
      <c r="AA42" s="582"/>
      <c r="AB42" s="582"/>
      <c r="AC42" s="582"/>
    </row>
    <row r="43" spans="1:29" s="243" customFormat="1" ht="23.25">
      <c r="A43" s="241" t="s">
        <v>304</v>
      </c>
      <c r="B43" s="242" t="s">
        <v>5</v>
      </c>
      <c r="C43" s="583" t="s">
        <v>91</v>
      </c>
      <c r="D43" s="584"/>
      <c r="E43" s="584"/>
      <c r="F43" s="584" t="s">
        <v>364</v>
      </c>
      <c r="G43" s="584"/>
      <c r="H43" s="587"/>
      <c r="I43" s="583" t="s">
        <v>344</v>
      </c>
      <c r="J43" s="584"/>
      <c r="K43" s="587"/>
      <c r="L43" s="577" t="s">
        <v>345</v>
      </c>
      <c r="M43" s="577"/>
      <c r="N43" s="589"/>
      <c r="O43" s="577" t="s">
        <v>346</v>
      </c>
      <c r="P43" s="577"/>
      <c r="Q43" s="577"/>
      <c r="R43" s="590" t="s">
        <v>347</v>
      </c>
      <c r="S43" s="591"/>
      <c r="T43" s="592"/>
      <c r="U43" s="590" t="s">
        <v>348</v>
      </c>
      <c r="V43" s="591"/>
      <c r="W43" s="592"/>
      <c r="X43" s="577" t="s">
        <v>349</v>
      </c>
      <c r="Y43" s="577"/>
      <c r="Z43" s="577"/>
      <c r="AA43" s="577" t="s">
        <v>357</v>
      </c>
      <c r="AB43" s="577"/>
      <c r="AC43" s="577"/>
    </row>
    <row r="44" spans="1:29" s="243" customFormat="1" ht="23.25">
      <c r="A44" s="244"/>
      <c r="B44" s="245"/>
      <c r="C44" s="585"/>
      <c r="D44" s="586"/>
      <c r="E44" s="586"/>
      <c r="F44" s="586"/>
      <c r="G44" s="586"/>
      <c r="H44" s="588"/>
      <c r="I44" s="585"/>
      <c r="J44" s="586"/>
      <c r="K44" s="588"/>
      <c r="L44" s="589"/>
      <c r="M44" s="589"/>
      <c r="N44" s="589"/>
      <c r="O44" s="577"/>
      <c r="P44" s="577"/>
      <c r="Q44" s="577"/>
      <c r="R44" s="593"/>
      <c r="S44" s="594"/>
      <c r="T44" s="595"/>
      <c r="U44" s="593"/>
      <c r="V44" s="594"/>
      <c r="W44" s="595"/>
      <c r="X44" s="577"/>
      <c r="Y44" s="577"/>
      <c r="Z44" s="577"/>
      <c r="AA44" s="577"/>
      <c r="AB44" s="577"/>
      <c r="AC44" s="577"/>
    </row>
    <row r="45" spans="1:29" s="243" customFormat="1" ht="23.25">
      <c r="A45" s="244"/>
      <c r="B45" s="245"/>
      <c r="C45" s="242" t="s">
        <v>358</v>
      </c>
      <c r="D45" s="575" t="s">
        <v>359</v>
      </c>
      <c r="E45" s="576"/>
      <c r="F45" s="242" t="s">
        <v>358</v>
      </c>
      <c r="G45" s="575" t="s">
        <v>359</v>
      </c>
      <c r="H45" s="576"/>
      <c r="I45" s="577" t="s">
        <v>358</v>
      </c>
      <c r="J45" s="578" t="s">
        <v>359</v>
      </c>
      <c r="K45" s="578"/>
      <c r="L45" s="242" t="s">
        <v>358</v>
      </c>
      <c r="M45" s="575" t="s">
        <v>359</v>
      </c>
      <c r="N45" s="576"/>
      <c r="O45" s="242" t="s">
        <v>358</v>
      </c>
      <c r="P45" s="575" t="s">
        <v>359</v>
      </c>
      <c r="Q45" s="576"/>
      <c r="R45" s="577" t="s">
        <v>358</v>
      </c>
      <c r="S45" s="578" t="s">
        <v>359</v>
      </c>
      <c r="T45" s="578"/>
      <c r="U45" s="577" t="s">
        <v>358</v>
      </c>
      <c r="V45" s="578" t="s">
        <v>359</v>
      </c>
      <c r="W45" s="578"/>
      <c r="X45" s="242" t="s">
        <v>358</v>
      </c>
      <c r="Y45" s="575" t="s">
        <v>359</v>
      </c>
      <c r="Z45" s="576"/>
      <c r="AA45" s="242" t="s">
        <v>358</v>
      </c>
      <c r="AB45" s="575" t="s">
        <v>359</v>
      </c>
      <c r="AC45" s="576"/>
    </row>
    <row r="46" spans="1:29" s="243" customFormat="1" ht="113.25">
      <c r="A46" s="246"/>
      <c r="B46" s="247"/>
      <c r="C46" s="247"/>
      <c r="D46" s="248" t="s">
        <v>360</v>
      </c>
      <c r="E46" s="248" t="s">
        <v>361</v>
      </c>
      <c r="F46" s="247"/>
      <c r="G46" s="248" t="s">
        <v>360</v>
      </c>
      <c r="H46" s="248" t="s">
        <v>361</v>
      </c>
      <c r="I46" s="577"/>
      <c r="J46" s="248" t="s">
        <v>360</v>
      </c>
      <c r="K46" s="248" t="s">
        <v>361</v>
      </c>
      <c r="L46" s="247"/>
      <c r="M46" s="248" t="s">
        <v>360</v>
      </c>
      <c r="N46" s="248" t="s">
        <v>361</v>
      </c>
      <c r="O46" s="247"/>
      <c r="P46" s="248" t="s">
        <v>360</v>
      </c>
      <c r="Q46" s="248" t="s">
        <v>361</v>
      </c>
      <c r="R46" s="577"/>
      <c r="S46" s="248" t="s">
        <v>360</v>
      </c>
      <c r="T46" s="248" t="s">
        <v>361</v>
      </c>
      <c r="U46" s="577"/>
      <c r="V46" s="248" t="s">
        <v>360</v>
      </c>
      <c r="W46" s="248" t="s">
        <v>361</v>
      </c>
      <c r="X46" s="247"/>
      <c r="Y46" s="248" t="s">
        <v>360</v>
      </c>
      <c r="Z46" s="248" t="s">
        <v>361</v>
      </c>
      <c r="AA46" s="247"/>
      <c r="AB46" s="248" t="s">
        <v>360</v>
      </c>
      <c r="AC46" s="248" t="s">
        <v>361</v>
      </c>
    </row>
    <row r="47" spans="1:29">
      <c r="A47" s="236" t="s">
        <v>43</v>
      </c>
      <c r="B47" s="237" t="s">
        <v>111</v>
      </c>
      <c r="C47" s="249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49"/>
      <c r="X47" s="249"/>
      <c r="Y47" s="249"/>
      <c r="Z47" s="249"/>
      <c r="AA47" s="249"/>
      <c r="AB47" s="249"/>
      <c r="AC47" s="249"/>
    </row>
    <row r="48" spans="1:29" ht="26.25">
      <c r="A48" s="219">
        <v>1</v>
      </c>
      <c r="B48" s="215" t="s">
        <v>45</v>
      </c>
      <c r="C48" s="234">
        <f>'[4]LBS-DIS-TAR'!V36</f>
        <v>201385</v>
      </c>
      <c r="D48" s="234">
        <f>'[4]LBS-DIS-TAR'!X36</f>
        <v>35022</v>
      </c>
      <c r="E48" s="234">
        <f>'[4]LBS-DIS-TAR'!Z36</f>
        <v>160091</v>
      </c>
      <c r="F48" s="234">
        <f>'[4]LBS-DIS-TAR'!BF36</f>
        <v>65449</v>
      </c>
      <c r="G48" s="234">
        <f>'[4]LBS-DIS-TAR'!BH36</f>
        <v>26386</v>
      </c>
      <c r="H48" s="234">
        <f>'[4]LBS-DIS-TAR'!BJ36</f>
        <v>99185</v>
      </c>
      <c r="I48" s="234">
        <f>'[4]LBS-DIS-TAR'!BL36</f>
        <v>2228</v>
      </c>
      <c r="J48" s="234">
        <f>'[4]LBS-DIS-TAR'!BN36</f>
        <v>0</v>
      </c>
      <c r="K48" s="234">
        <f>'[4]LBS-DIS-TAR'!BP36</f>
        <v>33648</v>
      </c>
      <c r="L48" s="234">
        <f>'[4]LBS-DIS-TAR'!BR36</f>
        <v>10225</v>
      </c>
      <c r="M48" s="234">
        <f>'[4]LBS-DIS-TAR'!BT36</f>
        <v>600</v>
      </c>
      <c r="N48" s="234">
        <f>'[4]LBS-DIS-TAR'!BV36</f>
        <v>2505</v>
      </c>
      <c r="O48" s="234">
        <f>'[4]LBS-DIS-TAR'!BX36</f>
        <v>43189</v>
      </c>
      <c r="P48" s="234">
        <f>'[4]LBS-DIS-TAR'!BZ36</f>
        <v>4093</v>
      </c>
      <c r="Q48" s="234">
        <f>'[4]LBS-DIS-TAR'!CB36</f>
        <v>14739</v>
      </c>
      <c r="R48" s="234">
        <f>'[4]LBS-DIS-TAR'!CD36</f>
        <v>1940</v>
      </c>
      <c r="S48" s="234">
        <f>'[4]LBS-DIS-TAR'!CF36</f>
        <v>21</v>
      </c>
      <c r="T48" s="234">
        <f>'[4]LBS-DIS-TAR'!CH36</f>
        <v>277</v>
      </c>
      <c r="U48" s="234">
        <f>'[4]LBS-DIS-TAR'!CJ36</f>
        <v>3045</v>
      </c>
      <c r="V48" s="234">
        <f>'[4]LBS-DIS-TAR'!CL36</f>
        <v>5095</v>
      </c>
      <c r="W48" s="234">
        <f>'[4]LBS-DIS-TAR'!CN36</f>
        <v>5926</v>
      </c>
      <c r="X48" s="234">
        <f>'[4]LBS-DIS-TAR'!CP36</f>
        <v>44559</v>
      </c>
      <c r="Y48" s="234">
        <f>'[4]LBS-DIS-TAR'!CR36</f>
        <v>2947</v>
      </c>
      <c r="Z48" s="234">
        <f>'[4]LBS-DIS-TAR'!CT36</f>
        <v>4282</v>
      </c>
      <c r="AA48" s="234">
        <f>'[4]LBS-DIS-TAR'!CV36</f>
        <v>372020</v>
      </c>
      <c r="AB48" s="234">
        <f>'[4]LBS-DIS-TAR'!CX36</f>
        <v>74164</v>
      </c>
      <c r="AC48" s="234">
        <f>'[4]LBS-DIS-TAR'!CZ36</f>
        <v>320653</v>
      </c>
    </row>
    <row r="49" spans="1:29" ht="52.5">
      <c r="A49" s="219">
        <v>2</v>
      </c>
      <c r="B49" s="215" t="s">
        <v>83</v>
      </c>
      <c r="C49" s="234">
        <f>'[4]LBS-DIS-TAR'!V37</f>
        <v>42068</v>
      </c>
      <c r="D49" s="234">
        <f>'[4]LBS-DIS-TAR'!X37</f>
        <v>6156</v>
      </c>
      <c r="E49" s="234">
        <f>'[4]LBS-DIS-TAR'!Z37</f>
        <v>19526</v>
      </c>
      <c r="F49" s="234">
        <f>'[4]LBS-DIS-TAR'!BF37</f>
        <v>35584</v>
      </c>
      <c r="G49" s="234">
        <f>'[4]LBS-DIS-TAR'!BH37</f>
        <v>24627</v>
      </c>
      <c r="H49" s="234">
        <f>'[4]LBS-DIS-TAR'!BJ37</f>
        <v>107237</v>
      </c>
      <c r="I49" s="234">
        <f>'[4]LBS-DIS-TAR'!BL37</f>
        <v>100</v>
      </c>
      <c r="J49" s="234">
        <f>'[4]LBS-DIS-TAR'!BN37</f>
        <v>876</v>
      </c>
      <c r="K49" s="234">
        <f>'[4]LBS-DIS-TAR'!BP37</f>
        <v>2795</v>
      </c>
      <c r="L49" s="234">
        <f>'[4]LBS-DIS-TAR'!BR37</f>
        <v>1781</v>
      </c>
      <c r="M49" s="234">
        <f>'[4]LBS-DIS-TAR'!BT37</f>
        <v>0</v>
      </c>
      <c r="N49" s="234">
        <f>'[4]LBS-DIS-TAR'!BV37</f>
        <v>839</v>
      </c>
      <c r="O49" s="234">
        <f>'[4]LBS-DIS-TAR'!BX37</f>
        <v>19882</v>
      </c>
      <c r="P49" s="234">
        <f>'[4]LBS-DIS-TAR'!BZ37</f>
        <v>641</v>
      </c>
      <c r="Q49" s="234">
        <f>'[4]LBS-DIS-TAR'!CB37</f>
        <v>2122</v>
      </c>
      <c r="R49" s="234">
        <f>'[4]LBS-DIS-TAR'!CD37</f>
        <v>455</v>
      </c>
      <c r="S49" s="234">
        <f>'[4]LBS-DIS-TAR'!CF37</f>
        <v>0</v>
      </c>
      <c r="T49" s="234">
        <f>'[4]LBS-DIS-TAR'!CH37</f>
        <v>0</v>
      </c>
      <c r="U49" s="234">
        <f>'[4]LBS-DIS-TAR'!CJ37</f>
        <v>590</v>
      </c>
      <c r="V49" s="234">
        <f>'[4]LBS-DIS-TAR'!CL37</f>
        <v>0</v>
      </c>
      <c r="W49" s="234">
        <f>'[4]LBS-DIS-TAR'!CN37</f>
        <v>0</v>
      </c>
      <c r="X49" s="234">
        <f>'[4]LBS-DIS-TAR'!CP37</f>
        <v>14533</v>
      </c>
      <c r="Y49" s="234">
        <f>'[4]LBS-DIS-TAR'!CR37</f>
        <v>71</v>
      </c>
      <c r="Z49" s="234">
        <f>'[4]LBS-DIS-TAR'!CT37</f>
        <v>253</v>
      </c>
      <c r="AA49" s="234">
        <f>'[4]LBS-DIS-TAR'!CV37</f>
        <v>114993</v>
      </c>
      <c r="AB49" s="234">
        <f>'[4]LBS-DIS-TAR'!CX37</f>
        <v>32371</v>
      </c>
      <c r="AC49" s="234">
        <f>'[4]LBS-DIS-TAR'!CZ37</f>
        <v>132772</v>
      </c>
    </row>
    <row r="50" spans="1:29" ht="52.5">
      <c r="A50" s="219">
        <v>3</v>
      </c>
      <c r="B50" s="215" t="s">
        <v>184</v>
      </c>
      <c r="C50" s="234">
        <f>'[4]LBS-DIS-TAR'!V38</f>
        <v>8368</v>
      </c>
      <c r="D50" s="234">
        <f>'[4]LBS-DIS-TAR'!X38</f>
        <v>1244</v>
      </c>
      <c r="E50" s="234">
        <f>'[4]LBS-DIS-TAR'!Z38</f>
        <v>6234</v>
      </c>
      <c r="F50" s="234">
        <f>'[4]LBS-DIS-TAR'!BF38</f>
        <v>6204</v>
      </c>
      <c r="G50" s="234">
        <f>'[4]LBS-DIS-TAR'!BH38</f>
        <v>26</v>
      </c>
      <c r="H50" s="234">
        <f>'[4]LBS-DIS-TAR'!BJ38</f>
        <v>132</v>
      </c>
      <c r="I50" s="234">
        <f>'[4]LBS-DIS-TAR'!BL38</f>
        <v>0</v>
      </c>
      <c r="J50" s="234">
        <f>'[4]LBS-DIS-TAR'!BN38</f>
        <v>0</v>
      </c>
      <c r="K50" s="234">
        <f>'[4]LBS-DIS-TAR'!BP38</f>
        <v>0</v>
      </c>
      <c r="L50" s="234">
        <f>'[4]LBS-DIS-TAR'!BR38</f>
        <v>807</v>
      </c>
      <c r="M50" s="234">
        <f>'[4]LBS-DIS-TAR'!BT38</f>
        <v>1</v>
      </c>
      <c r="N50" s="234">
        <f>'[4]LBS-DIS-TAR'!BV38</f>
        <v>5</v>
      </c>
      <c r="O50" s="234">
        <f>'[4]LBS-DIS-TAR'!BX38</f>
        <v>3303</v>
      </c>
      <c r="P50" s="234">
        <f>'[4]LBS-DIS-TAR'!BZ38</f>
        <v>0</v>
      </c>
      <c r="Q50" s="234">
        <f>'[4]LBS-DIS-TAR'!CB38</f>
        <v>117</v>
      </c>
      <c r="R50" s="234">
        <f>'[4]LBS-DIS-TAR'!CD38</f>
        <v>67</v>
      </c>
      <c r="S50" s="234">
        <f>'[4]LBS-DIS-TAR'!CF38</f>
        <v>0</v>
      </c>
      <c r="T50" s="234">
        <f>'[4]LBS-DIS-TAR'!CH38</f>
        <v>0</v>
      </c>
      <c r="U50" s="234">
        <f>'[4]LBS-DIS-TAR'!CJ38</f>
        <v>129</v>
      </c>
      <c r="V50" s="234">
        <f>'[4]LBS-DIS-TAR'!CL38</f>
        <v>0</v>
      </c>
      <c r="W50" s="234">
        <f>'[4]LBS-DIS-TAR'!CN38</f>
        <v>0</v>
      </c>
      <c r="X50" s="234">
        <f>'[4]LBS-DIS-TAR'!CP38</f>
        <v>3666</v>
      </c>
      <c r="Y50" s="234">
        <f>'[4]LBS-DIS-TAR'!CR38</f>
        <v>0</v>
      </c>
      <c r="Z50" s="234">
        <f>'[4]LBS-DIS-TAR'!CT38</f>
        <v>0</v>
      </c>
      <c r="AA50" s="234">
        <f>'[4]LBS-DIS-TAR'!CV38</f>
        <v>22544</v>
      </c>
      <c r="AB50" s="234">
        <f>'[4]LBS-DIS-TAR'!CX38</f>
        <v>1271</v>
      </c>
      <c r="AC50" s="234">
        <f>'[4]LBS-DIS-TAR'!CZ38</f>
        <v>6488</v>
      </c>
    </row>
    <row r="51" spans="1:29" ht="26.25">
      <c r="A51" s="219">
        <v>4</v>
      </c>
      <c r="B51" s="215" t="s">
        <v>65</v>
      </c>
      <c r="C51" s="234">
        <f>'[4]LBS-DIS-TAR'!V39</f>
        <v>5799</v>
      </c>
      <c r="D51" s="234">
        <f>'[4]LBS-DIS-TAR'!X39</f>
        <v>299</v>
      </c>
      <c r="E51" s="234">
        <f>'[4]LBS-DIS-TAR'!Z39</f>
        <v>2676</v>
      </c>
      <c r="F51" s="234">
        <f>'[4]LBS-DIS-TAR'!BF39</f>
        <v>7547</v>
      </c>
      <c r="G51" s="234">
        <f>'[4]LBS-DIS-TAR'!BH39</f>
        <v>1065</v>
      </c>
      <c r="H51" s="234">
        <f>'[4]LBS-DIS-TAR'!BJ39</f>
        <v>2830</v>
      </c>
      <c r="I51" s="234">
        <f>'[4]LBS-DIS-TAR'!BL39</f>
        <v>0</v>
      </c>
      <c r="J51" s="234">
        <f>'[4]LBS-DIS-TAR'!BN39</f>
        <v>0</v>
      </c>
      <c r="K51" s="234">
        <f>'[4]LBS-DIS-TAR'!BP39</f>
        <v>0</v>
      </c>
      <c r="L51" s="234">
        <f>'[4]LBS-DIS-TAR'!BR39</f>
        <v>367</v>
      </c>
      <c r="M51" s="234">
        <f>'[4]LBS-DIS-TAR'!BT39</f>
        <v>1</v>
      </c>
      <c r="N51" s="234">
        <f>'[4]LBS-DIS-TAR'!BV39</f>
        <v>10</v>
      </c>
      <c r="O51" s="234">
        <f>'[4]LBS-DIS-TAR'!BX39</f>
        <v>2641</v>
      </c>
      <c r="P51" s="234">
        <f>'[4]LBS-DIS-TAR'!BZ39</f>
        <v>165</v>
      </c>
      <c r="Q51" s="234">
        <f>'[4]LBS-DIS-TAR'!CB39</f>
        <v>769</v>
      </c>
      <c r="R51" s="234">
        <f>'[4]LBS-DIS-TAR'!CD39</f>
        <v>11</v>
      </c>
      <c r="S51" s="234">
        <f>'[4]LBS-DIS-TAR'!CF39</f>
        <v>0</v>
      </c>
      <c r="T51" s="234">
        <f>'[4]LBS-DIS-TAR'!CH39</f>
        <v>0</v>
      </c>
      <c r="U51" s="234">
        <f>'[4]LBS-DIS-TAR'!CJ39</f>
        <v>36</v>
      </c>
      <c r="V51" s="234">
        <f>'[4]LBS-DIS-TAR'!CL39</f>
        <v>0</v>
      </c>
      <c r="W51" s="234">
        <f>'[4]LBS-DIS-TAR'!CN39</f>
        <v>0</v>
      </c>
      <c r="X51" s="234">
        <f>'[4]LBS-DIS-TAR'!CP39</f>
        <v>1827</v>
      </c>
      <c r="Y51" s="234">
        <f>'[4]LBS-DIS-TAR'!CR39</f>
        <v>0</v>
      </c>
      <c r="Z51" s="234">
        <f>'[4]LBS-DIS-TAR'!CT39</f>
        <v>0</v>
      </c>
      <c r="AA51" s="234">
        <f>'[4]LBS-DIS-TAR'!CV39</f>
        <v>18228</v>
      </c>
      <c r="AB51" s="234">
        <f>'[4]LBS-DIS-TAR'!CX39</f>
        <v>1530</v>
      </c>
      <c r="AC51" s="234">
        <f>'[4]LBS-DIS-TAR'!CZ39</f>
        <v>6285</v>
      </c>
    </row>
    <row r="52" spans="1:29" ht="26.25">
      <c r="A52" s="219">
        <v>5</v>
      </c>
      <c r="B52" s="215" t="s">
        <v>66</v>
      </c>
      <c r="C52" s="234">
        <f>'[4]LBS-DIS-TAR'!V40</f>
        <v>4004</v>
      </c>
      <c r="D52" s="234">
        <f>'[4]LBS-DIS-TAR'!X40</f>
        <v>140</v>
      </c>
      <c r="E52" s="234">
        <f>'[4]LBS-DIS-TAR'!Z40</f>
        <v>349</v>
      </c>
      <c r="F52" s="234">
        <f>'[4]LBS-DIS-TAR'!BF40</f>
        <v>1654</v>
      </c>
      <c r="G52" s="234">
        <f>'[4]LBS-DIS-TAR'!BH40</f>
        <v>570</v>
      </c>
      <c r="H52" s="234">
        <f>'[4]LBS-DIS-TAR'!BJ40</f>
        <v>957</v>
      </c>
      <c r="I52" s="234">
        <f>'[4]LBS-DIS-TAR'!BL40</f>
        <v>0</v>
      </c>
      <c r="J52" s="234">
        <f>'[4]LBS-DIS-TAR'!BN40</f>
        <v>0</v>
      </c>
      <c r="K52" s="234">
        <f>'[4]LBS-DIS-TAR'!BP40</f>
        <v>0</v>
      </c>
      <c r="L52" s="234">
        <f>'[4]LBS-DIS-TAR'!BR40</f>
        <v>202</v>
      </c>
      <c r="M52" s="234">
        <f>'[4]LBS-DIS-TAR'!BT40</f>
        <v>0</v>
      </c>
      <c r="N52" s="234">
        <f>'[4]LBS-DIS-TAR'!BV40</f>
        <v>4</v>
      </c>
      <c r="O52" s="234">
        <f>'[4]LBS-DIS-TAR'!BX40</f>
        <v>2024</v>
      </c>
      <c r="P52" s="234">
        <f>'[4]LBS-DIS-TAR'!BZ40</f>
        <v>96</v>
      </c>
      <c r="Q52" s="234">
        <f>'[4]LBS-DIS-TAR'!CB40</f>
        <v>526</v>
      </c>
      <c r="R52" s="234">
        <f>'[4]LBS-DIS-TAR'!CD40</f>
        <v>0</v>
      </c>
      <c r="S52" s="234">
        <f>'[4]LBS-DIS-TAR'!CF40</f>
        <v>0</v>
      </c>
      <c r="T52" s="234">
        <f>'[4]LBS-DIS-TAR'!CH40</f>
        <v>0</v>
      </c>
      <c r="U52" s="234">
        <f>'[4]LBS-DIS-TAR'!CJ40</f>
        <v>63</v>
      </c>
      <c r="V52" s="234">
        <f>'[4]LBS-DIS-TAR'!CL40</f>
        <v>0</v>
      </c>
      <c r="W52" s="234">
        <f>'[4]LBS-DIS-TAR'!CN40</f>
        <v>0</v>
      </c>
      <c r="X52" s="234">
        <f>'[4]LBS-DIS-TAR'!CP40</f>
        <v>2172</v>
      </c>
      <c r="Y52" s="234">
        <f>'[4]LBS-DIS-TAR'!CR40</f>
        <v>50</v>
      </c>
      <c r="Z52" s="234">
        <f>'[4]LBS-DIS-TAR'!CT40</f>
        <v>50</v>
      </c>
      <c r="AA52" s="234">
        <f>'[4]LBS-DIS-TAR'!CV40</f>
        <v>10119</v>
      </c>
      <c r="AB52" s="234">
        <f>'[4]LBS-DIS-TAR'!CX40</f>
        <v>856</v>
      </c>
      <c r="AC52" s="234">
        <f>'[4]LBS-DIS-TAR'!CZ40</f>
        <v>1886</v>
      </c>
    </row>
    <row r="53" spans="1:29" ht="26.25">
      <c r="A53" s="219">
        <v>6</v>
      </c>
      <c r="B53" s="215" t="s">
        <v>185</v>
      </c>
      <c r="C53" s="234">
        <f>'[4]LBS-DIS-TAR'!V41</f>
        <v>60528</v>
      </c>
      <c r="D53" s="234">
        <f>'[4]LBS-DIS-TAR'!X41</f>
        <v>21529</v>
      </c>
      <c r="E53" s="234">
        <f>'[4]LBS-DIS-TAR'!Z41</f>
        <v>53244</v>
      </c>
      <c r="F53" s="234">
        <f>'[4]LBS-DIS-TAR'!BF41</f>
        <v>28183</v>
      </c>
      <c r="G53" s="234">
        <f>'[4]LBS-DIS-TAR'!BH41</f>
        <v>20058</v>
      </c>
      <c r="H53" s="234">
        <f>'[4]LBS-DIS-TAR'!BJ41</f>
        <v>55132</v>
      </c>
      <c r="I53" s="234">
        <f>'[4]LBS-DIS-TAR'!BL41</f>
        <v>289</v>
      </c>
      <c r="J53" s="234">
        <f>'[4]LBS-DIS-TAR'!BN41</f>
        <v>0</v>
      </c>
      <c r="K53" s="234">
        <f>'[4]LBS-DIS-TAR'!BP41</f>
        <v>0</v>
      </c>
      <c r="L53" s="234">
        <f>'[4]LBS-DIS-TAR'!BR41</f>
        <v>1778</v>
      </c>
      <c r="M53" s="234">
        <f>'[4]LBS-DIS-TAR'!BT41</f>
        <v>41</v>
      </c>
      <c r="N53" s="234">
        <f>'[4]LBS-DIS-TAR'!BV41</f>
        <v>473</v>
      </c>
      <c r="O53" s="234">
        <f>'[4]LBS-DIS-TAR'!BX41</f>
        <v>34850</v>
      </c>
      <c r="P53" s="234">
        <f>'[4]LBS-DIS-TAR'!BZ41</f>
        <v>321</v>
      </c>
      <c r="Q53" s="234">
        <f>'[4]LBS-DIS-TAR'!CB41</f>
        <v>1881</v>
      </c>
      <c r="R53" s="234">
        <f>'[4]LBS-DIS-TAR'!CD41</f>
        <v>374</v>
      </c>
      <c r="S53" s="234">
        <f>'[4]LBS-DIS-TAR'!CF41</f>
        <v>0</v>
      </c>
      <c r="T53" s="234">
        <f>'[4]LBS-DIS-TAR'!CH41</f>
        <v>0</v>
      </c>
      <c r="U53" s="234">
        <f>'[4]LBS-DIS-TAR'!CJ41</f>
        <v>450</v>
      </c>
      <c r="V53" s="234">
        <f>'[4]LBS-DIS-TAR'!CL41</f>
        <v>499</v>
      </c>
      <c r="W53" s="234">
        <f>'[4]LBS-DIS-TAR'!CN41</f>
        <v>499</v>
      </c>
      <c r="X53" s="234">
        <f>'[4]LBS-DIS-TAR'!CP41</f>
        <v>6104</v>
      </c>
      <c r="Y53" s="234">
        <f>'[4]LBS-DIS-TAR'!CR41</f>
        <v>2</v>
      </c>
      <c r="Z53" s="234">
        <f>'[4]LBS-DIS-TAR'!CT41</f>
        <v>32</v>
      </c>
      <c r="AA53" s="234">
        <f>'[4]LBS-DIS-TAR'!CV41</f>
        <v>132556</v>
      </c>
      <c r="AB53" s="234">
        <f>'[4]LBS-DIS-TAR'!CX41</f>
        <v>42450</v>
      </c>
      <c r="AC53" s="234">
        <f>'[4]LBS-DIS-TAR'!CZ41</f>
        <v>111261</v>
      </c>
    </row>
    <row r="54" spans="1:29" ht="26.25">
      <c r="A54" s="219">
        <v>7</v>
      </c>
      <c r="B54" s="215" t="s">
        <v>69</v>
      </c>
      <c r="C54" s="234">
        <f>'[4]LBS-DIS-TAR'!V42</f>
        <v>1992</v>
      </c>
      <c r="D54" s="234">
        <f>'[4]LBS-DIS-TAR'!X42</f>
        <v>998</v>
      </c>
      <c r="E54" s="234">
        <f>'[4]LBS-DIS-TAR'!Z42</f>
        <v>40763</v>
      </c>
      <c r="F54" s="234">
        <f>'[4]LBS-DIS-TAR'!BF42</f>
        <v>2626</v>
      </c>
      <c r="G54" s="234">
        <f>'[4]LBS-DIS-TAR'!BH42</f>
        <v>1394</v>
      </c>
      <c r="H54" s="234">
        <f>'[4]LBS-DIS-TAR'!BJ42</f>
        <v>5438</v>
      </c>
      <c r="I54" s="234">
        <f>'[4]LBS-DIS-TAR'!BL42</f>
        <v>0</v>
      </c>
      <c r="J54" s="234">
        <f>'[4]LBS-DIS-TAR'!BN42</f>
        <v>0</v>
      </c>
      <c r="K54" s="234">
        <f>'[4]LBS-DIS-TAR'!BP42</f>
        <v>0</v>
      </c>
      <c r="L54" s="234">
        <f>'[4]LBS-DIS-TAR'!BR42</f>
        <v>215</v>
      </c>
      <c r="M54" s="234">
        <f>'[4]LBS-DIS-TAR'!BT42</f>
        <v>18</v>
      </c>
      <c r="N54" s="234">
        <f>'[4]LBS-DIS-TAR'!BV42</f>
        <v>38</v>
      </c>
      <c r="O54" s="234">
        <f>'[4]LBS-DIS-TAR'!BX42</f>
        <v>1136</v>
      </c>
      <c r="P54" s="234">
        <f>'[4]LBS-DIS-TAR'!BZ42</f>
        <v>8</v>
      </c>
      <c r="Q54" s="234">
        <f>'[4]LBS-DIS-TAR'!CB42</f>
        <v>1372</v>
      </c>
      <c r="R54" s="234">
        <f>'[4]LBS-DIS-TAR'!CD42</f>
        <v>25</v>
      </c>
      <c r="S54" s="234">
        <f>'[4]LBS-DIS-TAR'!CF42</f>
        <v>0</v>
      </c>
      <c r="T54" s="234">
        <f>'[4]LBS-DIS-TAR'!CH42</f>
        <v>0</v>
      </c>
      <c r="U54" s="234">
        <f>'[4]LBS-DIS-TAR'!CJ42</f>
        <v>36</v>
      </c>
      <c r="V54" s="234">
        <f>'[4]LBS-DIS-TAR'!CL42</f>
        <v>0</v>
      </c>
      <c r="W54" s="234">
        <f>'[4]LBS-DIS-TAR'!CN42</f>
        <v>0</v>
      </c>
      <c r="X54" s="234">
        <f>'[4]LBS-DIS-TAR'!CP42</f>
        <v>1182</v>
      </c>
      <c r="Y54" s="234">
        <f>'[4]LBS-DIS-TAR'!CR42</f>
        <v>0</v>
      </c>
      <c r="Z54" s="234">
        <f>'[4]LBS-DIS-TAR'!CT42</f>
        <v>2523</v>
      </c>
      <c r="AA54" s="234">
        <f>'[4]LBS-DIS-TAR'!CV42</f>
        <v>7212</v>
      </c>
      <c r="AB54" s="234">
        <f>'[4]LBS-DIS-TAR'!CX42</f>
        <v>2418</v>
      </c>
      <c r="AC54" s="234">
        <f>'[4]LBS-DIS-TAR'!CZ42</f>
        <v>50134</v>
      </c>
    </row>
    <row r="55" spans="1:29" ht="26.25">
      <c r="A55" s="219">
        <v>8</v>
      </c>
      <c r="B55" s="215" t="s">
        <v>70</v>
      </c>
      <c r="C55" s="234">
        <f>'[4]LBS-DIS-TAR'!V43</f>
        <v>16760</v>
      </c>
      <c r="D55" s="234">
        <f>'[4]LBS-DIS-TAR'!X43</f>
        <v>2786</v>
      </c>
      <c r="E55" s="234">
        <f>'[4]LBS-DIS-TAR'!Z43</f>
        <v>11841</v>
      </c>
      <c r="F55" s="234">
        <f>'[4]LBS-DIS-TAR'!BF43</f>
        <v>17806</v>
      </c>
      <c r="G55" s="234">
        <f>'[4]LBS-DIS-TAR'!BH43</f>
        <v>482</v>
      </c>
      <c r="H55" s="234">
        <f>'[4]LBS-DIS-TAR'!BJ43</f>
        <v>3658</v>
      </c>
      <c r="I55" s="234">
        <f>'[4]LBS-DIS-TAR'!BL43</f>
        <v>300</v>
      </c>
      <c r="J55" s="234">
        <f>'[4]LBS-DIS-TAR'!BN43</f>
        <v>0</v>
      </c>
      <c r="K55" s="234">
        <f>'[4]LBS-DIS-TAR'!BP43</f>
        <v>0</v>
      </c>
      <c r="L55" s="234">
        <f>'[4]LBS-DIS-TAR'!BR43</f>
        <v>759</v>
      </c>
      <c r="M55" s="234">
        <f>'[4]LBS-DIS-TAR'!BT43</f>
        <v>7</v>
      </c>
      <c r="N55" s="234">
        <f>'[4]LBS-DIS-TAR'!BV43</f>
        <v>73</v>
      </c>
      <c r="O55" s="234">
        <f>'[4]LBS-DIS-TAR'!BX43</f>
        <v>3980</v>
      </c>
      <c r="P55" s="234">
        <f>'[4]LBS-DIS-TAR'!BZ43</f>
        <v>221</v>
      </c>
      <c r="Q55" s="234">
        <f>'[4]LBS-DIS-TAR'!CB43</f>
        <v>462</v>
      </c>
      <c r="R55" s="234">
        <f>'[4]LBS-DIS-TAR'!CD43</f>
        <v>244</v>
      </c>
      <c r="S55" s="234">
        <f>'[4]LBS-DIS-TAR'!CF43</f>
        <v>0</v>
      </c>
      <c r="T55" s="234">
        <f>'[4]LBS-DIS-TAR'!CH43</f>
        <v>0</v>
      </c>
      <c r="U55" s="234">
        <f>'[4]LBS-DIS-TAR'!CJ43</f>
        <v>389</v>
      </c>
      <c r="V55" s="234">
        <f>'[4]LBS-DIS-TAR'!CL43</f>
        <v>46</v>
      </c>
      <c r="W55" s="234">
        <f>'[4]LBS-DIS-TAR'!CN43</f>
        <v>90</v>
      </c>
      <c r="X55" s="234">
        <f>'[4]LBS-DIS-TAR'!CP43</f>
        <v>4992</v>
      </c>
      <c r="Y55" s="234">
        <f>'[4]LBS-DIS-TAR'!CR43</f>
        <v>0</v>
      </c>
      <c r="Z55" s="234">
        <f>'[4]LBS-DIS-TAR'!CT43</f>
        <v>15</v>
      </c>
      <c r="AA55" s="234">
        <f>'[4]LBS-DIS-TAR'!CV43</f>
        <v>45230</v>
      </c>
      <c r="AB55" s="234">
        <f>'[4]LBS-DIS-TAR'!CX43</f>
        <v>3542</v>
      </c>
      <c r="AC55" s="234">
        <f>'[4]LBS-DIS-TAR'!CZ43</f>
        <v>16139</v>
      </c>
    </row>
    <row r="56" spans="1:29" ht="26.25">
      <c r="A56" s="219">
        <v>9</v>
      </c>
      <c r="B56" s="215" t="s">
        <v>71</v>
      </c>
      <c r="C56" s="234">
        <f>'[4]LBS-DIS-TAR'!V44</f>
        <v>16545</v>
      </c>
      <c r="D56" s="234">
        <f>'[4]LBS-DIS-TAR'!X44</f>
        <v>721</v>
      </c>
      <c r="E56" s="234">
        <f>'[4]LBS-DIS-TAR'!Z44</f>
        <v>3067</v>
      </c>
      <c r="F56" s="234">
        <f>'[4]LBS-DIS-TAR'!BF44</f>
        <v>6035</v>
      </c>
      <c r="G56" s="234">
        <f>'[4]LBS-DIS-TAR'!BH44</f>
        <v>1875</v>
      </c>
      <c r="H56" s="234">
        <f>'[4]LBS-DIS-TAR'!BJ44</f>
        <v>5725</v>
      </c>
      <c r="I56" s="234">
        <f>'[4]LBS-DIS-TAR'!BL44</f>
        <v>1269</v>
      </c>
      <c r="J56" s="234">
        <f>'[4]LBS-DIS-TAR'!BN44</f>
        <v>66</v>
      </c>
      <c r="K56" s="234">
        <f>'[4]LBS-DIS-TAR'!BP44</f>
        <v>330</v>
      </c>
      <c r="L56" s="234">
        <f>'[4]LBS-DIS-TAR'!BR44</f>
        <v>254</v>
      </c>
      <c r="M56" s="234">
        <f>'[4]LBS-DIS-TAR'!BT44</f>
        <v>1</v>
      </c>
      <c r="N56" s="234">
        <f>'[4]LBS-DIS-TAR'!BV44</f>
        <v>129</v>
      </c>
      <c r="O56" s="234">
        <f>'[4]LBS-DIS-TAR'!BX44</f>
        <v>976</v>
      </c>
      <c r="P56" s="234">
        <f>'[4]LBS-DIS-TAR'!BZ44</f>
        <v>58</v>
      </c>
      <c r="Q56" s="234">
        <f>'[4]LBS-DIS-TAR'!CB44</f>
        <v>137</v>
      </c>
      <c r="R56" s="234">
        <f>'[4]LBS-DIS-TAR'!CD44</f>
        <v>19</v>
      </c>
      <c r="S56" s="234">
        <f>'[4]LBS-DIS-TAR'!CF44</f>
        <v>0</v>
      </c>
      <c r="T56" s="234">
        <f>'[4]LBS-DIS-TAR'!CH44</f>
        <v>0</v>
      </c>
      <c r="U56" s="234">
        <f>'[4]LBS-DIS-TAR'!CJ44</f>
        <v>534</v>
      </c>
      <c r="V56" s="234">
        <f>'[4]LBS-DIS-TAR'!CL44</f>
        <v>0</v>
      </c>
      <c r="W56" s="234">
        <f>'[4]LBS-DIS-TAR'!CN44</f>
        <v>0</v>
      </c>
      <c r="X56" s="234">
        <f>'[4]LBS-DIS-TAR'!CP44</f>
        <v>3386</v>
      </c>
      <c r="Y56" s="234">
        <f>'[4]LBS-DIS-TAR'!CR44</f>
        <v>0</v>
      </c>
      <c r="Z56" s="234">
        <f>'[4]LBS-DIS-TAR'!CT44</f>
        <v>2459</v>
      </c>
      <c r="AA56" s="234">
        <f>'[4]LBS-DIS-TAR'!CV44</f>
        <v>29018</v>
      </c>
      <c r="AB56" s="234">
        <f>'[4]LBS-DIS-TAR'!CX44</f>
        <v>2721</v>
      </c>
      <c r="AC56" s="234">
        <f>'[4]LBS-DIS-TAR'!CZ44</f>
        <v>11847</v>
      </c>
    </row>
    <row r="57" spans="1:29" ht="26.25">
      <c r="A57" s="219">
        <v>10</v>
      </c>
      <c r="B57" s="215" t="s">
        <v>73</v>
      </c>
      <c r="C57" s="234">
        <f>'[4]LBS-DIS-TAR'!V45</f>
        <v>10883</v>
      </c>
      <c r="D57" s="234">
        <f>'[4]LBS-DIS-TAR'!X45</f>
        <v>14222</v>
      </c>
      <c r="E57" s="234">
        <f>'[4]LBS-DIS-TAR'!Z45</f>
        <v>36264</v>
      </c>
      <c r="F57" s="234">
        <f>'[4]LBS-DIS-TAR'!BF45</f>
        <v>18458</v>
      </c>
      <c r="G57" s="234">
        <f>'[4]LBS-DIS-TAR'!BH45</f>
        <v>8257</v>
      </c>
      <c r="H57" s="234">
        <f>'[4]LBS-DIS-TAR'!BJ45</f>
        <v>22218</v>
      </c>
      <c r="I57" s="234">
        <f>'[4]LBS-DIS-TAR'!BL45</f>
        <v>0</v>
      </c>
      <c r="J57" s="234">
        <f>'[4]LBS-DIS-TAR'!BN45</f>
        <v>0</v>
      </c>
      <c r="K57" s="234">
        <f>'[4]LBS-DIS-TAR'!BP45</f>
        <v>0</v>
      </c>
      <c r="L57" s="234">
        <f>'[4]LBS-DIS-TAR'!BR45</f>
        <v>13</v>
      </c>
      <c r="M57" s="234">
        <f>'[4]LBS-DIS-TAR'!BT45</f>
        <v>4</v>
      </c>
      <c r="N57" s="234">
        <f>'[4]LBS-DIS-TAR'!BV45</f>
        <v>25</v>
      </c>
      <c r="O57" s="234">
        <f>'[4]LBS-DIS-TAR'!BX45</f>
        <v>195</v>
      </c>
      <c r="P57" s="234">
        <f>'[4]LBS-DIS-TAR'!BZ45</f>
        <v>28</v>
      </c>
      <c r="Q57" s="234">
        <f>'[4]LBS-DIS-TAR'!CB45</f>
        <v>211</v>
      </c>
      <c r="R57" s="234">
        <f>'[4]LBS-DIS-TAR'!CD45</f>
        <v>12</v>
      </c>
      <c r="S57" s="234">
        <f>'[4]LBS-DIS-TAR'!CF45</f>
        <v>0</v>
      </c>
      <c r="T57" s="234">
        <f>'[4]LBS-DIS-TAR'!CH45</f>
        <v>0</v>
      </c>
      <c r="U57" s="234">
        <f>'[4]LBS-DIS-TAR'!CJ45</f>
        <v>12</v>
      </c>
      <c r="V57" s="234">
        <f>'[4]LBS-DIS-TAR'!CL45</f>
        <v>0</v>
      </c>
      <c r="W57" s="234">
        <f>'[4]LBS-DIS-TAR'!CN45</f>
        <v>0</v>
      </c>
      <c r="X57" s="234">
        <f>'[4]LBS-DIS-TAR'!CP45</f>
        <v>2946</v>
      </c>
      <c r="Y57" s="234">
        <f>'[4]LBS-DIS-TAR'!CR45</f>
        <v>26</v>
      </c>
      <c r="Z57" s="234">
        <f>'[4]LBS-DIS-TAR'!CT45</f>
        <v>15532</v>
      </c>
      <c r="AA57" s="234">
        <f>'[4]LBS-DIS-TAR'!CV45</f>
        <v>32519</v>
      </c>
      <c r="AB57" s="234">
        <f>'[4]LBS-DIS-TAR'!CX45</f>
        <v>22537</v>
      </c>
      <c r="AC57" s="234">
        <f>'[4]LBS-DIS-TAR'!CZ45</f>
        <v>74250</v>
      </c>
    </row>
    <row r="58" spans="1:29" ht="26.25">
      <c r="A58" s="219">
        <v>11</v>
      </c>
      <c r="B58" s="215" t="s">
        <v>74</v>
      </c>
      <c r="C58" s="234">
        <f>'[4]LBS-DIS-TAR'!V46</f>
        <v>22235</v>
      </c>
      <c r="D58" s="234">
        <f>'[4]LBS-DIS-TAR'!X46</f>
        <v>2958</v>
      </c>
      <c r="E58" s="234">
        <f>'[4]LBS-DIS-TAR'!Z46</f>
        <v>14183</v>
      </c>
      <c r="F58" s="234">
        <f>'[4]LBS-DIS-TAR'!BF46</f>
        <v>12645</v>
      </c>
      <c r="G58" s="234">
        <f>'[4]LBS-DIS-TAR'!BH46</f>
        <v>5450</v>
      </c>
      <c r="H58" s="234">
        <f>'[4]LBS-DIS-TAR'!BJ46</f>
        <v>19511</v>
      </c>
      <c r="I58" s="234">
        <f>'[4]LBS-DIS-TAR'!BL46</f>
        <v>0</v>
      </c>
      <c r="J58" s="234">
        <f>'[4]LBS-DIS-TAR'!BN46</f>
        <v>214</v>
      </c>
      <c r="K58" s="234">
        <f>'[4]LBS-DIS-TAR'!BP46</f>
        <v>214</v>
      </c>
      <c r="L58" s="234">
        <f>'[4]LBS-DIS-TAR'!BR46</f>
        <v>2988</v>
      </c>
      <c r="M58" s="234">
        <f>'[4]LBS-DIS-TAR'!BT46</f>
        <v>24</v>
      </c>
      <c r="N58" s="234">
        <f>'[4]LBS-DIS-TAR'!BV46</f>
        <v>195</v>
      </c>
      <c r="O58" s="234">
        <f>'[4]LBS-DIS-TAR'!BX46</f>
        <v>4315</v>
      </c>
      <c r="P58" s="234">
        <f>'[4]LBS-DIS-TAR'!BZ46</f>
        <v>220</v>
      </c>
      <c r="Q58" s="234">
        <f>'[4]LBS-DIS-TAR'!CB46</f>
        <v>533</v>
      </c>
      <c r="R58" s="234">
        <f>'[4]LBS-DIS-TAR'!CD46</f>
        <v>138</v>
      </c>
      <c r="S58" s="234">
        <f>'[4]LBS-DIS-TAR'!CF46</f>
        <v>9</v>
      </c>
      <c r="T58" s="234">
        <f>'[4]LBS-DIS-TAR'!CH46</f>
        <v>182</v>
      </c>
      <c r="U58" s="234">
        <f>'[4]LBS-DIS-TAR'!CJ46</f>
        <v>107</v>
      </c>
      <c r="V58" s="234">
        <f>'[4]LBS-DIS-TAR'!CL46</f>
        <v>0</v>
      </c>
      <c r="W58" s="234">
        <f>'[4]LBS-DIS-TAR'!CN46</f>
        <v>0</v>
      </c>
      <c r="X58" s="234">
        <f>'[4]LBS-DIS-TAR'!CP46</f>
        <v>2962</v>
      </c>
      <c r="Y58" s="234">
        <f>'[4]LBS-DIS-TAR'!CR46</f>
        <v>6590</v>
      </c>
      <c r="Z58" s="234">
        <f>'[4]LBS-DIS-TAR'!CT46</f>
        <v>18902</v>
      </c>
      <c r="AA58" s="234">
        <f>'[4]LBS-DIS-TAR'!CV46</f>
        <v>45390</v>
      </c>
      <c r="AB58" s="234">
        <f>'[4]LBS-DIS-TAR'!CX46</f>
        <v>15465</v>
      </c>
      <c r="AC58" s="234">
        <f>'[4]LBS-DIS-TAR'!CZ46</f>
        <v>53720</v>
      </c>
    </row>
    <row r="59" spans="1:29" ht="52.5">
      <c r="A59" s="219">
        <v>12</v>
      </c>
      <c r="B59" s="215" t="s">
        <v>75</v>
      </c>
      <c r="C59" s="234">
        <f>'[4]LBS-DIS-TAR'!V47</f>
        <v>3888</v>
      </c>
      <c r="D59" s="234">
        <f>'[4]LBS-DIS-TAR'!X47</f>
        <v>548</v>
      </c>
      <c r="E59" s="234">
        <f>'[4]LBS-DIS-TAR'!Z47</f>
        <v>1650</v>
      </c>
      <c r="F59" s="234">
        <f>'[4]LBS-DIS-TAR'!BF47</f>
        <v>6335</v>
      </c>
      <c r="G59" s="234">
        <f>'[4]LBS-DIS-TAR'!BH47</f>
        <v>5556</v>
      </c>
      <c r="H59" s="234">
        <f>'[4]LBS-DIS-TAR'!BJ47</f>
        <v>9975</v>
      </c>
      <c r="I59" s="234">
        <f>'[4]LBS-DIS-TAR'!BL47</f>
        <v>0</v>
      </c>
      <c r="J59" s="234">
        <f>'[4]LBS-DIS-TAR'!BN47</f>
        <v>0</v>
      </c>
      <c r="K59" s="234">
        <f>'[4]LBS-DIS-TAR'!BP47</f>
        <v>0</v>
      </c>
      <c r="L59" s="234">
        <f>'[4]LBS-DIS-TAR'!BR47</f>
        <v>364</v>
      </c>
      <c r="M59" s="234">
        <f>'[4]LBS-DIS-TAR'!BT47</f>
        <v>0</v>
      </c>
      <c r="N59" s="234">
        <f>'[4]LBS-DIS-TAR'!BV47</f>
        <v>17</v>
      </c>
      <c r="O59" s="234">
        <f>'[4]LBS-DIS-TAR'!BX47</f>
        <v>3167</v>
      </c>
      <c r="P59" s="234">
        <f>'[4]LBS-DIS-TAR'!BZ47</f>
        <v>195</v>
      </c>
      <c r="Q59" s="234">
        <f>'[4]LBS-DIS-TAR'!CB47</f>
        <v>562</v>
      </c>
      <c r="R59" s="234">
        <f>'[4]LBS-DIS-TAR'!CD47</f>
        <v>25</v>
      </c>
      <c r="S59" s="234">
        <f>'[4]LBS-DIS-TAR'!CF47</f>
        <v>0</v>
      </c>
      <c r="T59" s="234">
        <f>'[4]LBS-DIS-TAR'!CH47</f>
        <v>0</v>
      </c>
      <c r="U59" s="234">
        <f>'[4]LBS-DIS-TAR'!CJ47</f>
        <v>39</v>
      </c>
      <c r="V59" s="234">
        <f>'[4]LBS-DIS-TAR'!CL47</f>
        <v>0</v>
      </c>
      <c r="W59" s="234">
        <f>'[4]LBS-DIS-TAR'!CN47</f>
        <v>0</v>
      </c>
      <c r="X59" s="234">
        <f>'[4]LBS-DIS-TAR'!CP47</f>
        <v>1680</v>
      </c>
      <c r="Y59" s="234">
        <f>'[4]LBS-DIS-TAR'!CR47</f>
        <v>0</v>
      </c>
      <c r="Z59" s="234">
        <f>'[4]LBS-DIS-TAR'!CT47</f>
        <v>1</v>
      </c>
      <c r="AA59" s="234">
        <f>'[4]LBS-DIS-TAR'!CV47</f>
        <v>15498</v>
      </c>
      <c r="AB59" s="234">
        <f>'[4]LBS-DIS-TAR'!CX47</f>
        <v>6299</v>
      </c>
      <c r="AC59" s="234">
        <f>'[4]LBS-DIS-TAR'!CZ47</f>
        <v>12205</v>
      </c>
    </row>
    <row r="60" spans="1:29" ht="26.25">
      <c r="A60" s="219">
        <v>13</v>
      </c>
      <c r="B60" s="215" t="s">
        <v>186</v>
      </c>
      <c r="C60" s="234">
        <f>'[4]LBS-DIS-TAR'!V48</f>
        <v>2465</v>
      </c>
      <c r="D60" s="234">
        <f>'[4]LBS-DIS-TAR'!X48</f>
        <v>0</v>
      </c>
      <c r="E60" s="234">
        <f>'[4]LBS-DIS-TAR'!Z48</f>
        <v>28003</v>
      </c>
      <c r="F60" s="234">
        <f>'[4]LBS-DIS-TAR'!BF48</f>
        <v>11255</v>
      </c>
      <c r="G60" s="234">
        <f>'[4]LBS-DIS-TAR'!BH48</f>
        <v>23338</v>
      </c>
      <c r="H60" s="234">
        <f>'[4]LBS-DIS-TAR'!BJ48</f>
        <v>51500</v>
      </c>
      <c r="I60" s="234">
        <f>'[4]LBS-DIS-TAR'!BL48</f>
        <v>0</v>
      </c>
      <c r="J60" s="234">
        <f>'[4]LBS-DIS-TAR'!BN48</f>
        <v>0</v>
      </c>
      <c r="K60" s="234">
        <f>'[4]LBS-DIS-TAR'!BP48</f>
        <v>0</v>
      </c>
      <c r="L60" s="234">
        <f>'[4]LBS-DIS-TAR'!BR48</f>
        <v>176</v>
      </c>
      <c r="M60" s="234">
        <f>'[4]LBS-DIS-TAR'!BT48</f>
        <v>0</v>
      </c>
      <c r="N60" s="234">
        <f>'[4]LBS-DIS-TAR'!BV48</f>
        <v>0</v>
      </c>
      <c r="O60" s="234">
        <f>'[4]LBS-DIS-TAR'!BX48</f>
        <v>721</v>
      </c>
      <c r="P60" s="234">
        <f>'[4]LBS-DIS-TAR'!BZ48</f>
        <v>0</v>
      </c>
      <c r="Q60" s="234">
        <f>'[4]LBS-DIS-TAR'!CB48</f>
        <v>0</v>
      </c>
      <c r="R60" s="234">
        <f>'[4]LBS-DIS-TAR'!CD48</f>
        <v>0</v>
      </c>
      <c r="S60" s="234">
        <f>'[4]LBS-DIS-TAR'!CF48</f>
        <v>0</v>
      </c>
      <c r="T60" s="234">
        <f>'[4]LBS-DIS-TAR'!CH48</f>
        <v>0</v>
      </c>
      <c r="U60" s="234">
        <f>'[4]LBS-DIS-TAR'!CJ48</f>
        <v>20</v>
      </c>
      <c r="V60" s="234">
        <f>'[4]LBS-DIS-TAR'!CL48</f>
        <v>0</v>
      </c>
      <c r="W60" s="234">
        <f>'[4]LBS-DIS-TAR'!CN48</f>
        <v>0</v>
      </c>
      <c r="X60" s="234">
        <f>'[4]LBS-DIS-TAR'!CP48</f>
        <v>861</v>
      </c>
      <c r="Y60" s="234">
        <f>'[4]LBS-DIS-TAR'!CR48</f>
        <v>0</v>
      </c>
      <c r="Z60" s="234">
        <f>'[4]LBS-DIS-TAR'!CT48</f>
        <v>0</v>
      </c>
      <c r="AA60" s="234">
        <f>'[4]LBS-DIS-TAR'!CV48</f>
        <v>15498</v>
      </c>
      <c r="AB60" s="234">
        <f>'[4]LBS-DIS-TAR'!CX48</f>
        <v>23338</v>
      </c>
      <c r="AC60" s="234">
        <f>'[4]LBS-DIS-TAR'!CZ48</f>
        <v>79503</v>
      </c>
    </row>
    <row r="61" spans="1:29" ht="26.25">
      <c r="A61" s="219">
        <v>14</v>
      </c>
      <c r="B61" s="216" t="s">
        <v>187</v>
      </c>
      <c r="C61" s="234">
        <f>'[4]LBS-DIS-TAR'!V49</f>
        <v>83524</v>
      </c>
      <c r="D61" s="234">
        <f>'[4]LBS-DIS-TAR'!X49</f>
        <v>348531</v>
      </c>
      <c r="E61" s="234">
        <f>'[4]LBS-DIS-TAR'!Z49</f>
        <v>490466</v>
      </c>
      <c r="F61" s="234">
        <f>'[4]LBS-DIS-TAR'!BF49</f>
        <v>103622</v>
      </c>
      <c r="G61" s="234">
        <f>'[4]LBS-DIS-TAR'!BH49</f>
        <v>181668</v>
      </c>
      <c r="H61" s="234">
        <f>'[4]LBS-DIS-TAR'!BJ49</f>
        <v>312883</v>
      </c>
      <c r="I61" s="234">
        <f>'[4]LBS-DIS-TAR'!BL49</f>
        <v>460</v>
      </c>
      <c r="J61" s="234">
        <f>'[4]LBS-DIS-TAR'!BN49</f>
        <v>0</v>
      </c>
      <c r="K61" s="234">
        <f>'[4]LBS-DIS-TAR'!BP49</f>
        <v>0</v>
      </c>
      <c r="L61" s="234">
        <f>'[4]LBS-DIS-TAR'!BR49</f>
        <v>2156</v>
      </c>
      <c r="M61" s="234">
        <f>'[4]LBS-DIS-TAR'!BT49</f>
        <v>21</v>
      </c>
      <c r="N61" s="234">
        <f>'[4]LBS-DIS-TAR'!BV49</f>
        <v>37</v>
      </c>
      <c r="O61" s="234">
        <f>'[4]LBS-DIS-TAR'!BX49</f>
        <v>14731</v>
      </c>
      <c r="P61" s="234">
        <f>'[4]LBS-DIS-TAR'!BZ49</f>
        <v>7564</v>
      </c>
      <c r="Q61" s="234">
        <f>'[4]LBS-DIS-TAR'!CB49</f>
        <v>12864</v>
      </c>
      <c r="R61" s="234">
        <f>'[4]LBS-DIS-TAR'!CD49</f>
        <v>417</v>
      </c>
      <c r="S61" s="234">
        <f>'[4]LBS-DIS-TAR'!CF49</f>
        <v>0</v>
      </c>
      <c r="T61" s="234">
        <f>'[4]LBS-DIS-TAR'!CH49</f>
        <v>0</v>
      </c>
      <c r="U61" s="234">
        <f>'[4]LBS-DIS-TAR'!CJ49</f>
        <v>431</v>
      </c>
      <c r="V61" s="234">
        <f>'[4]LBS-DIS-TAR'!CL49</f>
        <v>4145</v>
      </c>
      <c r="W61" s="234">
        <f>'[4]LBS-DIS-TAR'!CN49</f>
        <v>4145</v>
      </c>
      <c r="X61" s="234">
        <f>'[4]LBS-DIS-TAR'!CP49</f>
        <v>8911</v>
      </c>
      <c r="Y61" s="234">
        <f>'[4]LBS-DIS-TAR'!CR49</f>
        <v>332</v>
      </c>
      <c r="Z61" s="234">
        <f>'[4]LBS-DIS-TAR'!CT49</f>
        <v>570</v>
      </c>
      <c r="AA61" s="234">
        <f>'[4]LBS-DIS-TAR'!CV49</f>
        <v>214252</v>
      </c>
      <c r="AB61" s="234">
        <f>'[4]LBS-DIS-TAR'!CX49</f>
        <v>542261</v>
      </c>
      <c r="AC61" s="234">
        <f>'[4]LBS-DIS-TAR'!CZ49</f>
        <v>820965</v>
      </c>
    </row>
    <row r="62" spans="1:29" ht="26.25">
      <c r="A62" s="219">
        <v>15</v>
      </c>
      <c r="B62" s="216" t="s">
        <v>188</v>
      </c>
      <c r="C62" s="234">
        <f>'[4]LBS-DIS-TAR'!V50</f>
        <v>93687</v>
      </c>
      <c r="D62" s="234">
        <f>'[4]LBS-DIS-TAR'!X50</f>
        <v>16412</v>
      </c>
      <c r="E62" s="234">
        <f>'[4]LBS-DIS-TAR'!Z50</f>
        <v>68044</v>
      </c>
      <c r="F62" s="234">
        <f>'[4]LBS-DIS-TAR'!BF50</f>
        <v>57494</v>
      </c>
      <c r="G62" s="234">
        <f>'[4]LBS-DIS-TAR'!BH50</f>
        <v>20430</v>
      </c>
      <c r="H62" s="234">
        <f>'[4]LBS-DIS-TAR'!BJ50</f>
        <v>58393</v>
      </c>
      <c r="I62" s="234">
        <f>'[4]LBS-DIS-TAR'!BL50</f>
        <v>0</v>
      </c>
      <c r="J62" s="234">
        <f>'[4]LBS-DIS-TAR'!BN50</f>
        <v>0</v>
      </c>
      <c r="K62" s="234">
        <f>'[4]LBS-DIS-TAR'!BP50</f>
        <v>0</v>
      </c>
      <c r="L62" s="234">
        <f>'[4]LBS-DIS-TAR'!BR50</f>
        <v>1938</v>
      </c>
      <c r="M62" s="234">
        <f>'[4]LBS-DIS-TAR'!BT50</f>
        <v>1278</v>
      </c>
      <c r="N62" s="234">
        <f>'[4]LBS-DIS-TAR'!BV50</f>
        <v>3322</v>
      </c>
      <c r="O62" s="234">
        <f>'[4]LBS-DIS-TAR'!BX50</f>
        <v>15528</v>
      </c>
      <c r="P62" s="234">
        <f>'[4]LBS-DIS-TAR'!BZ50</f>
        <v>4247</v>
      </c>
      <c r="Q62" s="234">
        <f>'[4]LBS-DIS-TAR'!CB50</f>
        <v>14245</v>
      </c>
      <c r="R62" s="234">
        <f>'[4]LBS-DIS-TAR'!CD50</f>
        <v>640</v>
      </c>
      <c r="S62" s="234">
        <f>'[4]LBS-DIS-TAR'!CF50</f>
        <v>0</v>
      </c>
      <c r="T62" s="234">
        <f>'[4]LBS-DIS-TAR'!CH50</f>
        <v>0</v>
      </c>
      <c r="U62" s="234">
        <f>'[4]LBS-DIS-TAR'!CJ50</f>
        <v>881</v>
      </c>
      <c r="V62" s="234">
        <f>'[4]LBS-DIS-TAR'!CL50</f>
        <v>0</v>
      </c>
      <c r="W62" s="234">
        <f>'[4]LBS-DIS-TAR'!CN50</f>
        <v>0</v>
      </c>
      <c r="X62" s="234">
        <f>'[4]LBS-DIS-TAR'!CP50</f>
        <v>10029</v>
      </c>
      <c r="Y62" s="234">
        <f>'[4]LBS-DIS-TAR'!CR50</f>
        <v>328</v>
      </c>
      <c r="Z62" s="234">
        <f>'[4]LBS-DIS-TAR'!CT50</f>
        <v>917</v>
      </c>
      <c r="AA62" s="234">
        <f>'[4]LBS-DIS-TAR'!CV50</f>
        <v>180197</v>
      </c>
      <c r="AB62" s="234">
        <f>'[4]LBS-DIS-TAR'!CX50</f>
        <v>42695</v>
      </c>
      <c r="AC62" s="234">
        <f>'[4]LBS-DIS-TAR'!CZ50</f>
        <v>144921</v>
      </c>
    </row>
    <row r="63" spans="1:29" ht="26.25">
      <c r="A63" s="219">
        <v>16</v>
      </c>
      <c r="B63" s="216" t="s">
        <v>189</v>
      </c>
      <c r="C63" s="234">
        <f>'[4]LBS-DIS-TAR'!V51</f>
        <v>93936</v>
      </c>
      <c r="D63" s="234">
        <f>'[4]LBS-DIS-TAR'!X51</f>
        <v>34140</v>
      </c>
      <c r="E63" s="234">
        <f>'[4]LBS-DIS-TAR'!Z51</f>
        <v>152993</v>
      </c>
      <c r="F63" s="234">
        <f>'[4]LBS-DIS-TAR'!BF51</f>
        <v>113973</v>
      </c>
      <c r="G63" s="234">
        <f>'[4]LBS-DIS-TAR'!BH51</f>
        <v>20476</v>
      </c>
      <c r="H63" s="234">
        <f>'[4]LBS-DIS-TAR'!BJ51</f>
        <v>119187</v>
      </c>
      <c r="I63" s="234">
        <f>'[4]LBS-DIS-TAR'!BL51</f>
        <v>520</v>
      </c>
      <c r="J63" s="234">
        <f>'[4]LBS-DIS-TAR'!BN51</f>
        <v>2264</v>
      </c>
      <c r="K63" s="234">
        <f>'[4]LBS-DIS-TAR'!BP51</f>
        <v>4012</v>
      </c>
      <c r="L63" s="234">
        <f>'[4]LBS-DIS-TAR'!BR51</f>
        <v>1758</v>
      </c>
      <c r="M63" s="234">
        <f>'[4]LBS-DIS-TAR'!BT51</f>
        <v>0</v>
      </c>
      <c r="N63" s="234">
        <f>'[4]LBS-DIS-TAR'!BV51</f>
        <v>0</v>
      </c>
      <c r="O63" s="234">
        <f>'[4]LBS-DIS-TAR'!BX51</f>
        <v>11804</v>
      </c>
      <c r="P63" s="234">
        <f>'[4]LBS-DIS-TAR'!BZ51</f>
        <v>6754</v>
      </c>
      <c r="Q63" s="234">
        <f>'[4]LBS-DIS-TAR'!CB51</f>
        <v>8227</v>
      </c>
      <c r="R63" s="234">
        <f>'[4]LBS-DIS-TAR'!CD51</f>
        <v>396</v>
      </c>
      <c r="S63" s="234">
        <f>'[4]LBS-DIS-TAR'!CF51</f>
        <v>0</v>
      </c>
      <c r="T63" s="234">
        <f>'[4]LBS-DIS-TAR'!CH51</f>
        <v>0</v>
      </c>
      <c r="U63" s="234">
        <f>'[4]LBS-DIS-TAR'!CJ51</f>
        <v>509</v>
      </c>
      <c r="V63" s="234">
        <f>'[4]LBS-DIS-TAR'!CL51</f>
        <v>0</v>
      </c>
      <c r="W63" s="234">
        <f>'[4]LBS-DIS-TAR'!CN51</f>
        <v>0</v>
      </c>
      <c r="X63" s="234">
        <f>'[4]LBS-DIS-TAR'!CP51</f>
        <v>8632</v>
      </c>
      <c r="Y63" s="234">
        <f>'[4]LBS-DIS-TAR'!CR51</f>
        <v>1591</v>
      </c>
      <c r="Z63" s="234">
        <f>'[4]LBS-DIS-TAR'!CT51</f>
        <v>4494</v>
      </c>
      <c r="AA63" s="234">
        <f>'[4]LBS-DIS-TAR'!CV51</f>
        <v>231528</v>
      </c>
      <c r="AB63" s="234">
        <f>'[4]LBS-DIS-TAR'!CX51</f>
        <v>65225</v>
      </c>
      <c r="AC63" s="234">
        <f>'[4]LBS-DIS-TAR'!CZ51</f>
        <v>288913</v>
      </c>
    </row>
    <row r="64" spans="1:29" ht="26.25">
      <c r="A64" s="219">
        <v>17</v>
      </c>
      <c r="B64" s="216" t="s">
        <v>169</v>
      </c>
      <c r="C64" s="234">
        <f>'[4]LBS-DIS-TAR'!V52</f>
        <v>2921</v>
      </c>
      <c r="D64" s="234">
        <f>'[4]LBS-DIS-TAR'!X52</f>
        <v>0</v>
      </c>
      <c r="E64" s="234">
        <f>'[4]LBS-DIS-TAR'!Z52</f>
        <v>41260</v>
      </c>
      <c r="F64" s="234">
        <f>'[4]LBS-DIS-TAR'!BF52</f>
        <v>11759</v>
      </c>
      <c r="G64" s="234">
        <f>'[4]LBS-DIS-TAR'!BH52</f>
        <v>0</v>
      </c>
      <c r="H64" s="234">
        <f>'[4]LBS-DIS-TAR'!BJ52</f>
        <v>67230</v>
      </c>
      <c r="I64" s="234">
        <f>'[4]LBS-DIS-TAR'!BL52</f>
        <v>0</v>
      </c>
      <c r="J64" s="234">
        <f>'[4]LBS-DIS-TAR'!BN52</f>
        <v>0</v>
      </c>
      <c r="K64" s="234">
        <f>'[4]LBS-DIS-TAR'!BP52</f>
        <v>0</v>
      </c>
      <c r="L64" s="234">
        <f>'[4]LBS-DIS-TAR'!BR52</f>
        <v>593</v>
      </c>
      <c r="M64" s="234">
        <f>'[4]LBS-DIS-TAR'!BT52</f>
        <v>0</v>
      </c>
      <c r="N64" s="234">
        <f>'[4]LBS-DIS-TAR'!BV52</f>
        <v>0</v>
      </c>
      <c r="O64" s="234">
        <f>'[4]LBS-DIS-TAR'!BX52</f>
        <v>2247</v>
      </c>
      <c r="P64" s="234">
        <f>'[4]LBS-DIS-TAR'!BZ52</f>
        <v>0</v>
      </c>
      <c r="Q64" s="234">
        <f>'[4]LBS-DIS-TAR'!CB52</f>
        <v>264</v>
      </c>
      <c r="R64" s="234">
        <f>'[4]LBS-DIS-TAR'!CD52</f>
        <v>368</v>
      </c>
      <c r="S64" s="234">
        <f>'[4]LBS-DIS-TAR'!CF52</f>
        <v>0</v>
      </c>
      <c r="T64" s="234">
        <f>'[4]LBS-DIS-TAR'!CH52</f>
        <v>0</v>
      </c>
      <c r="U64" s="234">
        <f>'[4]LBS-DIS-TAR'!CJ52</f>
        <v>231</v>
      </c>
      <c r="V64" s="234">
        <f>'[4]LBS-DIS-TAR'!CL52</f>
        <v>0</v>
      </c>
      <c r="W64" s="234">
        <f>'[4]LBS-DIS-TAR'!CN52</f>
        <v>0</v>
      </c>
      <c r="X64" s="234">
        <f>'[4]LBS-DIS-TAR'!CP52</f>
        <v>1641</v>
      </c>
      <c r="Y64" s="234">
        <f>'[4]LBS-DIS-TAR'!CR52</f>
        <v>0</v>
      </c>
      <c r="Z64" s="234">
        <f>'[4]LBS-DIS-TAR'!CT52</f>
        <v>5702</v>
      </c>
      <c r="AA64" s="234">
        <f>'[4]LBS-DIS-TAR'!CV52</f>
        <v>19760</v>
      </c>
      <c r="AB64" s="234">
        <f>'[4]LBS-DIS-TAR'!CX52</f>
        <v>0</v>
      </c>
      <c r="AC64" s="234">
        <f>'[4]LBS-DIS-TAR'!CZ52</f>
        <v>114456</v>
      </c>
    </row>
    <row r="65" spans="1:30" ht="39.950000000000003" customHeight="1">
      <c r="A65" s="212"/>
      <c r="B65" s="210" t="s">
        <v>284</v>
      </c>
      <c r="C65" s="234">
        <f>SUM(C48:C64)</f>
        <v>670988</v>
      </c>
      <c r="D65" s="234">
        <f t="shared" ref="D65:AC65" si="2">SUM(D48:D64)</f>
        <v>485706</v>
      </c>
      <c r="E65" s="234">
        <f t="shared" si="2"/>
        <v>1130654</v>
      </c>
      <c r="F65" s="234">
        <f t="shared" si="2"/>
        <v>506629</v>
      </c>
      <c r="G65" s="234">
        <f t="shared" si="2"/>
        <v>341658</v>
      </c>
      <c r="H65" s="234">
        <f t="shared" si="2"/>
        <v>941191</v>
      </c>
      <c r="I65" s="234">
        <f t="shared" si="2"/>
        <v>5166</v>
      </c>
      <c r="J65" s="234">
        <f t="shared" si="2"/>
        <v>3420</v>
      </c>
      <c r="K65" s="234">
        <f t="shared" si="2"/>
        <v>40999</v>
      </c>
      <c r="L65" s="234">
        <f t="shared" si="2"/>
        <v>26374</v>
      </c>
      <c r="M65" s="234">
        <f t="shared" si="2"/>
        <v>1996</v>
      </c>
      <c r="N65" s="234">
        <f t="shared" si="2"/>
        <v>7672</v>
      </c>
      <c r="O65" s="234">
        <f t="shared" si="2"/>
        <v>164689</v>
      </c>
      <c r="P65" s="234">
        <f t="shared" si="2"/>
        <v>24611</v>
      </c>
      <c r="Q65" s="234">
        <f t="shared" si="2"/>
        <v>59031</v>
      </c>
      <c r="R65" s="234">
        <f t="shared" si="2"/>
        <v>5131</v>
      </c>
      <c r="S65" s="234">
        <f t="shared" si="2"/>
        <v>30</v>
      </c>
      <c r="T65" s="234">
        <f t="shared" si="2"/>
        <v>459</v>
      </c>
      <c r="U65" s="234">
        <f t="shared" si="2"/>
        <v>7502</v>
      </c>
      <c r="V65" s="234">
        <f t="shared" si="2"/>
        <v>9785</v>
      </c>
      <c r="W65" s="234">
        <f t="shared" si="2"/>
        <v>10660</v>
      </c>
      <c r="X65" s="234">
        <f t="shared" si="2"/>
        <v>120083</v>
      </c>
      <c r="Y65" s="234">
        <f t="shared" si="2"/>
        <v>11937</v>
      </c>
      <c r="Z65" s="234">
        <f t="shared" si="2"/>
        <v>55732</v>
      </c>
      <c r="AA65" s="234">
        <f t="shared" si="2"/>
        <v>1506562</v>
      </c>
      <c r="AB65" s="234">
        <f t="shared" si="2"/>
        <v>879143</v>
      </c>
      <c r="AC65" s="234">
        <f t="shared" si="2"/>
        <v>2246398</v>
      </c>
    </row>
    <row r="66" spans="1:30" ht="21" customHeight="1">
      <c r="A66" s="212" t="s">
        <v>49</v>
      </c>
      <c r="B66" s="210" t="s">
        <v>50</v>
      </c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  <c r="R66" s="234"/>
      <c r="S66" s="234"/>
      <c r="T66" s="234"/>
      <c r="U66" s="234"/>
      <c r="V66" s="234"/>
      <c r="W66" s="234"/>
      <c r="X66" s="234"/>
      <c r="Y66" s="234"/>
      <c r="Z66" s="234"/>
      <c r="AA66" s="234"/>
      <c r="AB66" s="234"/>
      <c r="AC66" s="234"/>
    </row>
    <row r="67" spans="1:30" ht="39.950000000000003" customHeight="1">
      <c r="A67" s="212">
        <v>1</v>
      </c>
      <c r="B67" s="210" t="s">
        <v>51</v>
      </c>
      <c r="C67" s="234">
        <f>'[4]LBS-DIS-TAR'!V55</f>
        <v>290306</v>
      </c>
      <c r="D67" s="234">
        <f>'[4]LBS-DIS-TAR'!X55</f>
        <v>29424</v>
      </c>
      <c r="E67" s="234">
        <f>'[4]LBS-DIS-TAR'!Z55</f>
        <v>148981</v>
      </c>
      <c r="F67" s="234">
        <f>'[4]LBS-DIS-TAR'!BF55</f>
        <v>38082</v>
      </c>
      <c r="G67" s="234">
        <f>'[4]LBS-DIS-TAR'!BH55</f>
        <v>7009</v>
      </c>
      <c r="H67" s="234">
        <f>'[4]LBS-DIS-TAR'!BJ55</f>
        <v>33679</v>
      </c>
      <c r="I67" s="234">
        <f>'[4]LBS-DIS-TAR'!BL55</f>
        <v>0</v>
      </c>
      <c r="J67" s="234">
        <f>'[4]LBS-DIS-TAR'!BN55</f>
        <v>0</v>
      </c>
      <c r="K67" s="234">
        <f>'[4]LBS-DIS-TAR'!BP55</f>
        <v>0</v>
      </c>
      <c r="L67" s="234">
        <f>'[4]LBS-DIS-TAR'!BR55</f>
        <v>6352</v>
      </c>
      <c r="M67" s="234">
        <f>'[4]LBS-DIS-TAR'!BT55</f>
        <v>179</v>
      </c>
      <c r="N67" s="234">
        <f>'[4]LBS-DIS-TAR'!BV55</f>
        <v>906</v>
      </c>
      <c r="O67" s="234">
        <f>'[4]LBS-DIS-TAR'!BX55</f>
        <v>27875</v>
      </c>
      <c r="P67" s="234">
        <f>'[4]LBS-DIS-TAR'!BZ55</f>
        <v>2750</v>
      </c>
      <c r="Q67" s="234">
        <f>'[4]LBS-DIS-TAR'!CB55</f>
        <v>9421</v>
      </c>
      <c r="R67" s="234">
        <f>'[4]LBS-DIS-TAR'!CD55</f>
        <v>0</v>
      </c>
      <c r="S67" s="234">
        <f>'[4]LBS-DIS-TAR'!CF55</f>
        <v>0</v>
      </c>
      <c r="T67" s="234">
        <f>'[4]LBS-DIS-TAR'!CH55</f>
        <v>0</v>
      </c>
      <c r="U67" s="234">
        <f>'[4]LBS-DIS-TAR'!CJ55</f>
        <v>1303</v>
      </c>
      <c r="V67" s="234">
        <f>'[4]LBS-DIS-TAR'!CL55</f>
        <v>7</v>
      </c>
      <c r="W67" s="234">
        <f>'[4]LBS-DIS-TAR'!CN55</f>
        <v>62</v>
      </c>
      <c r="X67" s="234">
        <f>'[4]LBS-DIS-TAR'!CP55</f>
        <v>41241</v>
      </c>
      <c r="Y67" s="234">
        <f>'[4]LBS-DIS-TAR'!CR55</f>
        <v>16590</v>
      </c>
      <c r="Z67" s="234">
        <f>'[4]LBS-DIS-TAR'!CT55</f>
        <v>32125</v>
      </c>
      <c r="AA67" s="234">
        <f>'[4]LBS-DIS-TAR'!CV55</f>
        <v>405159</v>
      </c>
      <c r="AB67" s="234">
        <f>'[4]LBS-DIS-TAR'!CX55</f>
        <v>55959</v>
      </c>
      <c r="AC67" s="234">
        <f>'[4]LBS-DIS-TAR'!CZ55</f>
        <v>225174</v>
      </c>
    </row>
    <row r="68" spans="1:30" ht="39.950000000000003" customHeight="1">
      <c r="A68" s="219">
        <v>2</v>
      </c>
      <c r="B68" s="222" t="s">
        <v>112</v>
      </c>
      <c r="C68" s="234">
        <f>'[4]LBS-DIS-TAR'!V56</f>
        <v>403362</v>
      </c>
      <c r="D68" s="234">
        <f>'[4]LBS-DIS-TAR'!X56</f>
        <v>37250</v>
      </c>
      <c r="E68" s="234">
        <f>'[4]LBS-DIS-TAR'!Z56</f>
        <v>245824</v>
      </c>
      <c r="F68" s="234">
        <f>'[4]LBS-DIS-TAR'!BF56</f>
        <v>84458</v>
      </c>
      <c r="G68" s="234">
        <f>'[4]LBS-DIS-TAR'!BH56</f>
        <v>14014</v>
      </c>
      <c r="H68" s="234">
        <f>'[4]LBS-DIS-TAR'!BJ56</f>
        <v>56267</v>
      </c>
      <c r="I68" s="234">
        <f>'[4]LBS-DIS-TAR'!BL56</f>
        <v>0</v>
      </c>
      <c r="J68" s="234">
        <f>'[4]LBS-DIS-TAR'!BN56</f>
        <v>0</v>
      </c>
      <c r="K68" s="234">
        <f>'[4]LBS-DIS-TAR'!BP56</f>
        <v>0</v>
      </c>
      <c r="L68" s="234">
        <f>'[4]LBS-DIS-TAR'!BR56</f>
        <v>7920</v>
      </c>
      <c r="M68" s="234">
        <f>'[4]LBS-DIS-TAR'!BT56</f>
        <v>380</v>
      </c>
      <c r="N68" s="234">
        <f>'[4]LBS-DIS-TAR'!BV56</f>
        <v>1158</v>
      </c>
      <c r="O68" s="234">
        <f>'[4]LBS-DIS-TAR'!BX56</f>
        <v>33794</v>
      </c>
      <c r="P68" s="234">
        <f>'[4]LBS-DIS-TAR'!BZ56</f>
        <v>1020</v>
      </c>
      <c r="Q68" s="234">
        <f>'[4]LBS-DIS-TAR'!CB56</f>
        <v>4111</v>
      </c>
      <c r="R68" s="234">
        <f>'[4]LBS-DIS-TAR'!CD56</f>
        <v>1817</v>
      </c>
      <c r="S68" s="234">
        <f>'[4]LBS-DIS-TAR'!CF56</f>
        <v>0</v>
      </c>
      <c r="T68" s="234">
        <f>'[4]LBS-DIS-TAR'!CH56</f>
        <v>0</v>
      </c>
      <c r="U68" s="234">
        <f>'[4]LBS-DIS-TAR'!CJ56</f>
        <v>2403</v>
      </c>
      <c r="V68" s="234">
        <f>'[4]LBS-DIS-TAR'!CL56</f>
        <v>29</v>
      </c>
      <c r="W68" s="234">
        <f>'[4]LBS-DIS-TAR'!CN56</f>
        <v>226</v>
      </c>
      <c r="X68" s="234">
        <f>'[4]LBS-DIS-TAR'!CP56</f>
        <v>18090</v>
      </c>
      <c r="Y68" s="234">
        <f>'[4]LBS-DIS-TAR'!CR56</f>
        <v>1809</v>
      </c>
      <c r="Z68" s="234">
        <f>'[4]LBS-DIS-TAR'!CT56</f>
        <v>23020</v>
      </c>
      <c r="AA68" s="234">
        <f>'[4]LBS-DIS-TAR'!CV56</f>
        <v>551844</v>
      </c>
      <c r="AB68" s="234">
        <f>'[4]LBS-DIS-TAR'!CX56</f>
        <v>54502</v>
      </c>
      <c r="AC68" s="234">
        <f>'[4]LBS-DIS-TAR'!CZ56</f>
        <v>330606</v>
      </c>
    </row>
    <row r="69" spans="1:30" ht="39.950000000000003" customHeight="1">
      <c r="A69" s="219">
        <v>3</v>
      </c>
      <c r="B69" s="222" t="s">
        <v>53</v>
      </c>
      <c r="C69" s="234">
        <f>'[4]LBS-DIS-TAR'!V57</f>
        <v>498891</v>
      </c>
      <c r="D69" s="234">
        <f>'[4]LBS-DIS-TAR'!X57</f>
        <v>49703</v>
      </c>
      <c r="E69" s="234">
        <f>'[4]LBS-DIS-TAR'!Z57</f>
        <v>284711</v>
      </c>
      <c r="F69" s="234">
        <f>'[4]LBS-DIS-TAR'!BF57</f>
        <v>78679</v>
      </c>
      <c r="G69" s="234">
        <f>'[4]LBS-DIS-TAR'!BH57</f>
        <v>2055</v>
      </c>
      <c r="H69" s="234">
        <f>'[4]LBS-DIS-TAR'!BJ57</f>
        <v>56821</v>
      </c>
      <c r="I69" s="234">
        <f>'[4]LBS-DIS-TAR'!BL57</f>
        <v>0</v>
      </c>
      <c r="J69" s="234">
        <f>'[4]LBS-DIS-TAR'!BN57</f>
        <v>0</v>
      </c>
      <c r="K69" s="234">
        <f>'[4]LBS-DIS-TAR'!BP57</f>
        <v>0</v>
      </c>
      <c r="L69" s="234">
        <f>'[4]LBS-DIS-TAR'!BR57</f>
        <v>11202</v>
      </c>
      <c r="M69" s="234">
        <f>'[4]LBS-DIS-TAR'!BT57</f>
        <v>420</v>
      </c>
      <c r="N69" s="234">
        <f>'[4]LBS-DIS-TAR'!BV57</f>
        <v>2319</v>
      </c>
      <c r="O69" s="234">
        <f>'[4]LBS-DIS-TAR'!BX57</f>
        <v>27791</v>
      </c>
      <c r="P69" s="234">
        <f>'[4]LBS-DIS-TAR'!BZ57</f>
        <v>1881</v>
      </c>
      <c r="Q69" s="234">
        <f>'[4]LBS-DIS-TAR'!CB57</f>
        <v>6434</v>
      </c>
      <c r="R69" s="234">
        <f>'[4]LBS-DIS-TAR'!CD57</f>
        <v>4536</v>
      </c>
      <c r="S69" s="234">
        <f>'[4]LBS-DIS-TAR'!CF57</f>
        <v>0</v>
      </c>
      <c r="T69" s="234">
        <f>'[4]LBS-DIS-TAR'!CH57</f>
        <v>179</v>
      </c>
      <c r="U69" s="234">
        <f>'[4]LBS-DIS-TAR'!CJ57</f>
        <v>4280</v>
      </c>
      <c r="V69" s="234">
        <f>'[4]LBS-DIS-TAR'!CL57</f>
        <v>0</v>
      </c>
      <c r="W69" s="234">
        <f>'[4]LBS-DIS-TAR'!CN57</f>
        <v>70</v>
      </c>
      <c r="X69" s="234">
        <f>'[4]LBS-DIS-TAR'!CP57</f>
        <v>44828</v>
      </c>
      <c r="Y69" s="234">
        <f>'[4]LBS-DIS-TAR'!CR57</f>
        <v>0</v>
      </c>
      <c r="Z69" s="234">
        <f>'[4]LBS-DIS-TAR'!CT57</f>
        <v>0</v>
      </c>
      <c r="AA69" s="234">
        <f>'[4]LBS-DIS-TAR'!CV57</f>
        <v>670207</v>
      </c>
      <c r="AB69" s="234">
        <f>'[4]LBS-DIS-TAR'!CX57</f>
        <v>54059</v>
      </c>
      <c r="AC69" s="234">
        <f>'[4]LBS-DIS-TAR'!CZ57</f>
        <v>350534</v>
      </c>
    </row>
    <row r="70" spans="1:30" ht="39.950000000000003" customHeight="1">
      <c r="A70" s="212"/>
      <c r="B70" s="210" t="s">
        <v>54</v>
      </c>
      <c r="C70" s="234">
        <f>SUM(C67:C69)</f>
        <v>1192559</v>
      </c>
      <c r="D70" s="234">
        <f t="shared" ref="D70:AC70" si="3">SUM(D67:D69)</f>
        <v>116377</v>
      </c>
      <c r="E70" s="234">
        <f t="shared" si="3"/>
        <v>679516</v>
      </c>
      <c r="F70" s="234">
        <f t="shared" si="3"/>
        <v>201219</v>
      </c>
      <c r="G70" s="234">
        <f t="shared" si="3"/>
        <v>23078</v>
      </c>
      <c r="H70" s="234">
        <f t="shared" si="3"/>
        <v>146767</v>
      </c>
      <c r="I70" s="234">
        <f t="shared" si="3"/>
        <v>0</v>
      </c>
      <c r="J70" s="234">
        <f t="shared" si="3"/>
        <v>0</v>
      </c>
      <c r="K70" s="234">
        <f t="shared" si="3"/>
        <v>0</v>
      </c>
      <c r="L70" s="234">
        <f t="shared" si="3"/>
        <v>25474</v>
      </c>
      <c r="M70" s="234">
        <f t="shared" si="3"/>
        <v>979</v>
      </c>
      <c r="N70" s="234">
        <f t="shared" si="3"/>
        <v>4383</v>
      </c>
      <c r="O70" s="234">
        <f t="shared" si="3"/>
        <v>89460</v>
      </c>
      <c r="P70" s="234">
        <f t="shared" si="3"/>
        <v>5651</v>
      </c>
      <c r="Q70" s="234">
        <f t="shared" si="3"/>
        <v>19966</v>
      </c>
      <c r="R70" s="234">
        <f t="shared" si="3"/>
        <v>6353</v>
      </c>
      <c r="S70" s="234">
        <f t="shared" si="3"/>
        <v>0</v>
      </c>
      <c r="T70" s="234">
        <f t="shared" si="3"/>
        <v>179</v>
      </c>
      <c r="U70" s="234">
        <f t="shared" si="3"/>
        <v>7986</v>
      </c>
      <c r="V70" s="234">
        <f t="shared" si="3"/>
        <v>36</v>
      </c>
      <c r="W70" s="234">
        <f t="shared" si="3"/>
        <v>358</v>
      </c>
      <c r="X70" s="234">
        <f t="shared" si="3"/>
        <v>104159</v>
      </c>
      <c r="Y70" s="234">
        <f t="shared" si="3"/>
        <v>18399</v>
      </c>
      <c r="Z70" s="234">
        <f t="shared" si="3"/>
        <v>55145</v>
      </c>
      <c r="AA70" s="234">
        <f t="shared" si="3"/>
        <v>1627210</v>
      </c>
      <c r="AB70" s="234">
        <f t="shared" si="3"/>
        <v>164520</v>
      </c>
      <c r="AC70" s="234">
        <f t="shared" si="3"/>
        <v>906314</v>
      </c>
    </row>
    <row r="71" spans="1:30" ht="39.950000000000003" customHeight="1">
      <c r="A71" s="210" t="s">
        <v>287</v>
      </c>
      <c r="B71" s="223"/>
      <c r="C71" s="234">
        <f>SUM(C16,C38,C65)</f>
        <v>4631011</v>
      </c>
      <c r="D71" s="234">
        <f t="shared" ref="D71:AC71" si="4">SUM(D16,D38,D65)</f>
        <v>1537661</v>
      </c>
      <c r="E71" s="234">
        <f t="shared" si="4"/>
        <v>4298875</v>
      </c>
      <c r="F71" s="234">
        <f t="shared" si="4"/>
        <v>2624952</v>
      </c>
      <c r="G71" s="234">
        <f t="shared" si="4"/>
        <v>1006156</v>
      </c>
      <c r="H71" s="234">
        <f t="shared" si="4"/>
        <v>2962566</v>
      </c>
      <c r="I71" s="234">
        <f t="shared" si="4"/>
        <v>59655</v>
      </c>
      <c r="J71" s="234">
        <f t="shared" si="4"/>
        <v>129584</v>
      </c>
      <c r="K71" s="234">
        <f t="shared" si="4"/>
        <v>284559</v>
      </c>
      <c r="L71" s="234">
        <f t="shared" si="4"/>
        <v>253836</v>
      </c>
      <c r="M71" s="234">
        <f t="shared" si="4"/>
        <v>41609</v>
      </c>
      <c r="N71" s="234">
        <f t="shared" si="4"/>
        <v>106286</v>
      </c>
      <c r="O71" s="234">
        <f t="shared" si="4"/>
        <v>1355721</v>
      </c>
      <c r="P71" s="234">
        <f t="shared" si="4"/>
        <v>86407</v>
      </c>
      <c r="Q71" s="234">
        <f t="shared" si="4"/>
        <v>259818</v>
      </c>
      <c r="R71" s="234">
        <f t="shared" si="4"/>
        <v>38277</v>
      </c>
      <c r="S71" s="234">
        <f t="shared" si="4"/>
        <v>357</v>
      </c>
      <c r="T71" s="234">
        <f t="shared" si="4"/>
        <v>1904</v>
      </c>
      <c r="U71" s="234">
        <f t="shared" si="4"/>
        <v>51977</v>
      </c>
      <c r="V71" s="234">
        <f t="shared" si="4"/>
        <v>10196</v>
      </c>
      <c r="W71" s="234">
        <f t="shared" si="4"/>
        <v>13500</v>
      </c>
      <c r="X71" s="234">
        <f t="shared" si="4"/>
        <v>941137</v>
      </c>
      <c r="Y71" s="234">
        <f t="shared" si="4"/>
        <v>47772</v>
      </c>
      <c r="Z71" s="234">
        <f t="shared" si="4"/>
        <v>144461</v>
      </c>
      <c r="AA71" s="234">
        <f t="shared" si="4"/>
        <v>9956566</v>
      </c>
      <c r="AB71" s="234">
        <f t="shared" si="4"/>
        <v>2859742</v>
      </c>
      <c r="AC71" s="234">
        <f t="shared" si="4"/>
        <v>8071969</v>
      </c>
      <c r="AD71" s="250"/>
    </row>
    <row r="72" spans="1:30" ht="39.950000000000003" customHeight="1">
      <c r="A72" s="210" t="s">
        <v>315</v>
      </c>
      <c r="B72" s="210"/>
      <c r="C72" s="234">
        <f>SUM(C71,C70)</f>
        <v>5823570</v>
      </c>
      <c r="D72" s="234">
        <f t="shared" ref="D72:AC72" si="5">SUM(D71,D70)</f>
        <v>1654038</v>
      </c>
      <c r="E72" s="234">
        <f t="shared" si="5"/>
        <v>4978391</v>
      </c>
      <c r="F72" s="234">
        <f t="shared" si="5"/>
        <v>2826171</v>
      </c>
      <c r="G72" s="234">
        <f t="shared" si="5"/>
        <v>1029234</v>
      </c>
      <c r="H72" s="234">
        <f t="shared" si="5"/>
        <v>3109333</v>
      </c>
      <c r="I72" s="234">
        <f t="shared" si="5"/>
        <v>59655</v>
      </c>
      <c r="J72" s="234">
        <f t="shared" si="5"/>
        <v>129584</v>
      </c>
      <c r="K72" s="234">
        <f t="shared" si="5"/>
        <v>284559</v>
      </c>
      <c r="L72" s="234">
        <f t="shared" si="5"/>
        <v>279310</v>
      </c>
      <c r="M72" s="234">
        <f t="shared" si="5"/>
        <v>42588</v>
      </c>
      <c r="N72" s="234">
        <f t="shared" si="5"/>
        <v>110669</v>
      </c>
      <c r="O72" s="234">
        <f t="shared" si="5"/>
        <v>1445181</v>
      </c>
      <c r="P72" s="234">
        <f t="shared" si="5"/>
        <v>92058</v>
      </c>
      <c r="Q72" s="234">
        <f t="shared" si="5"/>
        <v>279784</v>
      </c>
      <c r="R72" s="234">
        <f t="shared" si="5"/>
        <v>44630</v>
      </c>
      <c r="S72" s="234">
        <f t="shared" si="5"/>
        <v>357</v>
      </c>
      <c r="T72" s="234">
        <f t="shared" si="5"/>
        <v>2083</v>
      </c>
      <c r="U72" s="234">
        <f t="shared" si="5"/>
        <v>59963</v>
      </c>
      <c r="V72" s="234">
        <f t="shared" si="5"/>
        <v>10232</v>
      </c>
      <c r="W72" s="234">
        <f t="shared" si="5"/>
        <v>13858</v>
      </c>
      <c r="X72" s="234">
        <f t="shared" si="5"/>
        <v>1045296</v>
      </c>
      <c r="Y72" s="234">
        <f t="shared" si="5"/>
        <v>66171</v>
      </c>
      <c r="Z72" s="234">
        <f t="shared" si="5"/>
        <v>199606</v>
      </c>
      <c r="AA72" s="234">
        <f t="shared" si="5"/>
        <v>11583776</v>
      </c>
      <c r="AB72" s="234">
        <f t="shared" si="5"/>
        <v>3024262</v>
      </c>
      <c r="AC72" s="234">
        <f t="shared" si="5"/>
        <v>8978283</v>
      </c>
    </row>
    <row r="73" spans="1:30" ht="26.25" customHeight="1">
      <c r="A73" s="212" t="s">
        <v>56</v>
      </c>
      <c r="B73" s="210" t="s">
        <v>115</v>
      </c>
      <c r="C73" s="234"/>
      <c r="D73" s="234"/>
      <c r="E73" s="234"/>
      <c r="F73" s="234"/>
      <c r="G73" s="234"/>
      <c r="H73" s="234"/>
      <c r="I73" s="234"/>
      <c r="J73" s="234"/>
      <c r="K73" s="234"/>
      <c r="L73" s="234"/>
      <c r="M73" s="234"/>
      <c r="N73" s="234"/>
      <c r="O73" s="234"/>
      <c r="P73" s="234"/>
      <c r="Q73" s="234"/>
      <c r="R73" s="234"/>
      <c r="S73" s="234"/>
      <c r="T73" s="234"/>
      <c r="U73" s="234"/>
      <c r="V73" s="234"/>
      <c r="W73" s="234"/>
      <c r="X73" s="234"/>
      <c r="Y73" s="234"/>
      <c r="Z73" s="234"/>
      <c r="AA73" s="234"/>
      <c r="AB73" s="234"/>
      <c r="AC73" s="234"/>
    </row>
    <row r="74" spans="1:30" ht="39.950000000000003" customHeight="1">
      <c r="A74" s="219">
        <v>1</v>
      </c>
      <c r="B74" s="222" t="s">
        <v>58</v>
      </c>
      <c r="C74" s="234">
        <f>'[4]LBS-DIS-TAR'!V60</f>
        <v>56384</v>
      </c>
      <c r="D74" s="234">
        <f>'[4]LBS-DIS-TAR'!X60</f>
        <v>12274</v>
      </c>
      <c r="E74" s="234">
        <f>'[4]LBS-DIS-TAR'!Z60</f>
        <v>18501</v>
      </c>
      <c r="F74" s="234">
        <f>'[4]LBS-DIS-TAR'!BF60</f>
        <v>8920</v>
      </c>
      <c r="G74" s="234">
        <f>'[4]LBS-DIS-TAR'!BH60</f>
        <v>0</v>
      </c>
      <c r="H74" s="234">
        <f>'[4]LBS-DIS-TAR'!BJ60</f>
        <v>0</v>
      </c>
      <c r="I74" s="234">
        <f>'[4]LBS-DIS-TAR'!BL60</f>
        <v>0</v>
      </c>
      <c r="J74" s="234">
        <f>'[4]LBS-DIS-TAR'!BN60</f>
        <v>0</v>
      </c>
      <c r="K74" s="234">
        <f>'[4]LBS-DIS-TAR'!BP60</f>
        <v>0</v>
      </c>
      <c r="L74" s="234">
        <f>'[4]LBS-DIS-TAR'!BR60</f>
        <v>137</v>
      </c>
      <c r="M74" s="234">
        <f>'[4]LBS-DIS-TAR'!BT60</f>
        <v>0</v>
      </c>
      <c r="N74" s="234">
        <f>'[4]LBS-DIS-TAR'!BV60</f>
        <v>0</v>
      </c>
      <c r="O74" s="234">
        <f>'[4]LBS-DIS-TAR'!BX60</f>
        <v>2022</v>
      </c>
      <c r="P74" s="234">
        <f>'[4]LBS-DIS-TAR'!BZ60</f>
        <v>0</v>
      </c>
      <c r="Q74" s="234">
        <f>'[4]LBS-DIS-TAR'!CB60</f>
        <v>0</v>
      </c>
      <c r="R74" s="234">
        <f>'[4]LBS-DIS-TAR'!CD60</f>
        <v>3</v>
      </c>
      <c r="S74" s="234">
        <f>'[4]LBS-DIS-TAR'!CF60</f>
        <v>0</v>
      </c>
      <c r="T74" s="234">
        <f>'[4]LBS-DIS-TAR'!CH60</f>
        <v>0</v>
      </c>
      <c r="U74" s="234">
        <f>'[4]LBS-DIS-TAR'!CJ60</f>
        <v>46</v>
      </c>
      <c r="V74" s="234">
        <f>'[4]LBS-DIS-TAR'!CL60</f>
        <v>0</v>
      </c>
      <c r="W74" s="234">
        <f>'[4]LBS-DIS-TAR'!CN60</f>
        <v>0</v>
      </c>
      <c r="X74" s="234">
        <f>'[4]LBS-DIS-TAR'!CP60</f>
        <v>4661</v>
      </c>
      <c r="Y74" s="234">
        <f>'[4]LBS-DIS-TAR'!CR60</f>
        <v>0</v>
      </c>
      <c r="Z74" s="234">
        <f>'[4]LBS-DIS-TAR'!CT60</f>
        <v>0</v>
      </c>
      <c r="AA74" s="234">
        <f>'[4]LBS-DIS-TAR'!CV60</f>
        <v>72173</v>
      </c>
      <c r="AB74" s="234">
        <f>'[4]LBS-DIS-TAR'!CX60</f>
        <v>12274</v>
      </c>
      <c r="AC74" s="234">
        <f>'[4]LBS-DIS-TAR'!CZ60</f>
        <v>18501</v>
      </c>
    </row>
    <row r="75" spans="1:30" ht="39.950000000000003" customHeight="1">
      <c r="A75" s="219">
        <v>2</v>
      </c>
      <c r="B75" s="222" t="s">
        <v>101</v>
      </c>
      <c r="C75" s="234">
        <f>'[4]LBS-DIS-TAR'!V61</f>
        <v>1364762</v>
      </c>
      <c r="D75" s="234">
        <f>'[4]LBS-DIS-TAR'!X61</f>
        <v>104789</v>
      </c>
      <c r="E75" s="234">
        <f>'[4]LBS-DIS-TAR'!Z61</f>
        <v>666155</v>
      </c>
      <c r="F75" s="234">
        <f>'[4]LBS-DIS-TAR'!BF61</f>
        <v>105016</v>
      </c>
      <c r="G75" s="234">
        <f>'[4]LBS-DIS-TAR'!BH61</f>
        <v>0</v>
      </c>
      <c r="H75" s="234">
        <f>'[4]LBS-DIS-TAR'!BJ61</f>
        <v>1679</v>
      </c>
      <c r="I75" s="234">
        <f>'[4]LBS-DIS-TAR'!BL61</f>
        <v>0</v>
      </c>
      <c r="J75" s="234">
        <f>'[4]LBS-DIS-TAR'!BN61</f>
        <v>0</v>
      </c>
      <c r="K75" s="234">
        <f>'[4]LBS-DIS-TAR'!BP61</f>
        <v>0</v>
      </c>
      <c r="L75" s="234">
        <f>'[4]LBS-DIS-TAR'!BR61</f>
        <v>11430</v>
      </c>
      <c r="M75" s="234">
        <f>'[4]LBS-DIS-TAR'!BT61</f>
        <v>0</v>
      </c>
      <c r="N75" s="234">
        <f>'[4]LBS-DIS-TAR'!BV61</f>
        <v>0</v>
      </c>
      <c r="O75" s="234">
        <f>'[4]LBS-DIS-TAR'!BX61</f>
        <v>66914</v>
      </c>
      <c r="P75" s="234">
        <f>'[4]LBS-DIS-TAR'!BZ61</f>
        <v>0</v>
      </c>
      <c r="Q75" s="234">
        <f>'[4]LBS-DIS-TAR'!CB61</f>
        <v>0</v>
      </c>
      <c r="R75" s="234">
        <f>'[4]LBS-DIS-TAR'!CD61</f>
        <v>1728</v>
      </c>
      <c r="S75" s="234">
        <f>'[4]LBS-DIS-TAR'!CF61</f>
        <v>0</v>
      </c>
      <c r="T75" s="234">
        <f>'[4]LBS-DIS-TAR'!CH61</f>
        <v>0</v>
      </c>
      <c r="U75" s="234">
        <f>'[4]LBS-DIS-TAR'!CJ61</f>
        <v>7286</v>
      </c>
      <c r="V75" s="234">
        <f>'[4]LBS-DIS-TAR'!CL61</f>
        <v>0</v>
      </c>
      <c r="W75" s="234">
        <f>'[4]LBS-DIS-TAR'!CN61</f>
        <v>0</v>
      </c>
      <c r="X75" s="234">
        <f>'[4]LBS-DIS-TAR'!CP61</f>
        <v>156888</v>
      </c>
      <c r="Y75" s="234">
        <f>'[4]LBS-DIS-TAR'!CR61</f>
        <v>0</v>
      </c>
      <c r="Z75" s="234">
        <f>'[4]LBS-DIS-TAR'!CT61</f>
        <v>0</v>
      </c>
      <c r="AA75" s="234">
        <f>'[4]LBS-DIS-TAR'!CV61</f>
        <v>1714024</v>
      </c>
      <c r="AB75" s="234">
        <f>'[4]LBS-DIS-TAR'!CX61</f>
        <v>104789</v>
      </c>
      <c r="AC75" s="234">
        <f>'[4]LBS-DIS-TAR'!CZ61</f>
        <v>667834</v>
      </c>
    </row>
    <row r="76" spans="1:30" ht="39.950000000000003" customHeight="1">
      <c r="A76" s="219">
        <v>3</v>
      </c>
      <c r="B76" s="222" t="s">
        <v>301</v>
      </c>
      <c r="C76" s="234">
        <f>'[4]LBS-DIS-TAR'!V62</f>
        <v>29004</v>
      </c>
      <c r="D76" s="234">
        <f>'[4]LBS-DIS-TAR'!X62</f>
        <v>0</v>
      </c>
      <c r="E76" s="234">
        <f>'[4]LBS-DIS-TAR'!Z62</f>
        <v>0</v>
      </c>
      <c r="F76" s="234">
        <f>'[4]LBS-DIS-TAR'!BF62</f>
        <v>339</v>
      </c>
      <c r="G76" s="234">
        <f>'[4]LBS-DIS-TAR'!BH62</f>
        <v>0</v>
      </c>
      <c r="H76" s="234">
        <f>'[4]LBS-DIS-TAR'!BJ62</f>
        <v>0</v>
      </c>
      <c r="I76" s="234">
        <f>'[4]LBS-DIS-TAR'!BL62</f>
        <v>0</v>
      </c>
      <c r="J76" s="234">
        <f>'[4]LBS-DIS-TAR'!BN62</f>
        <v>0</v>
      </c>
      <c r="K76" s="234">
        <f>'[4]LBS-DIS-TAR'!BP62</f>
        <v>0</v>
      </c>
      <c r="L76" s="234">
        <f>'[4]LBS-DIS-TAR'!BR62</f>
        <v>40</v>
      </c>
      <c r="M76" s="234">
        <f>'[4]LBS-DIS-TAR'!BT62</f>
        <v>0</v>
      </c>
      <c r="N76" s="234">
        <f>'[4]LBS-DIS-TAR'!BV62</f>
        <v>0</v>
      </c>
      <c r="O76" s="234">
        <f>'[4]LBS-DIS-TAR'!BX62</f>
        <v>105</v>
      </c>
      <c r="P76" s="234">
        <f>'[4]LBS-DIS-TAR'!BZ62</f>
        <v>0</v>
      </c>
      <c r="Q76" s="234">
        <f>'[4]LBS-DIS-TAR'!CB62</f>
        <v>0</v>
      </c>
      <c r="R76" s="234">
        <f>'[4]LBS-DIS-TAR'!CD62</f>
        <v>36</v>
      </c>
      <c r="S76" s="234">
        <f>'[4]LBS-DIS-TAR'!CF62</f>
        <v>0</v>
      </c>
      <c r="T76" s="234">
        <f>'[4]LBS-DIS-TAR'!CH62</f>
        <v>0</v>
      </c>
      <c r="U76" s="234">
        <f>'[4]LBS-DIS-TAR'!CJ62</f>
        <v>18</v>
      </c>
      <c r="V76" s="234">
        <f>'[4]LBS-DIS-TAR'!CL62</f>
        <v>0</v>
      </c>
      <c r="W76" s="234">
        <f>'[4]LBS-DIS-TAR'!CN62</f>
        <v>0</v>
      </c>
      <c r="X76" s="234">
        <f>'[4]LBS-DIS-TAR'!CP62</f>
        <v>117</v>
      </c>
      <c r="Y76" s="234">
        <f>'[4]LBS-DIS-TAR'!CR62</f>
        <v>0</v>
      </c>
      <c r="Z76" s="234">
        <f>'[4]LBS-DIS-TAR'!CT62</f>
        <v>0</v>
      </c>
      <c r="AA76" s="234">
        <f>'[4]LBS-DIS-TAR'!CV62</f>
        <v>29659</v>
      </c>
      <c r="AB76" s="234">
        <f>'[4]LBS-DIS-TAR'!CX62</f>
        <v>0</v>
      </c>
      <c r="AC76" s="234">
        <f>'[4]LBS-DIS-TAR'!CZ62</f>
        <v>0</v>
      </c>
    </row>
    <row r="77" spans="1:30" ht="39.950000000000003" customHeight="1">
      <c r="A77" s="212"/>
      <c r="B77" s="210" t="s">
        <v>60</v>
      </c>
      <c r="C77" s="234">
        <f>SUM(C74:C76)</f>
        <v>1450150</v>
      </c>
      <c r="D77" s="234">
        <f t="shared" ref="D77:AC77" si="6">SUM(D74:D76)</f>
        <v>117063</v>
      </c>
      <c r="E77" s="234">
        <f t="shared" si="6"/>
        <v>684656</v>
      </c>
      <c r="F77" s="234">
        <f t="shared" si="6"/>
        <v>114275</v>
      </c>
      <c r="G77" s="234">
        <f t="shared" si="6"/>
        <v>0</v>
      </c>
      <c r="H77" s="234">
        <f t="shared" si="6"/>
        <v>1679</v>
      </c>
      <c r="I77" s="234">
        <f t="shared" si="6"/>
        <v>0</v>
      </c>
      <c r="J77" s="234">
        <f t="shared" si="6"/>
        <v>0</v>
      </c>
      <c r="K77" s="234">
        <f t="shared" si="6"/>
        <v>0</v>
      </c>
      <c r="L77" s="234">
        <f t="shared" si="6"/>
        <v>11607</v>
      </c>
      <c r="M77" s="234">
        <f t="shared" si="6"/>
        <v>0</v>
      </c>
      <c r="N77" s="234">
        <f t="shared" si="6"/>
        <v>0</v>
      </c>
      <c r="O77" s="234">
        <f t="shared" si="6"/>
        <v>69041</v>
      </c>
      <c r="P77" s="234">
        <f t="shared" si="6"/>
        <v>0</v>
      </c>
      <c r="Q77" s="234">
        <f t="shared" si="6"/>
        <v>0</v>
      </c>
      <c r="R77" s="234">
        <f t="shared" si="6"/>
        <v>1767</v>
      </c>
      <c r="S77" s="234">
        <f t="shared" si="6"/>
        <v>0</v>
      </c>
      <c r="T77" s="234">
        <f t="shared" si="6"/>
        <v>0</v>
      </c>
      <c r="U77" s="234">
        <f t="shared" si="6"/>
        <v>7350</v>
      </c>
      <c r="V77" s="234">
        <f t="shared" si="6"/>
        <v>0</v>
      </c>
      <c r="W77" s="234">
        <f t="shared" si="6"/>
        <v>0</v>
      </c>
      <c r="X77" s="234">
        <f t="shared" si="6"/>
        <v>161666</v>
      </c>
      <c r="Y77" s="234">
        <f t="shared" si="6"/>
        <v>0</v>
      </c>
      <c r="Z77" s="234">
        <f t="shared" si="6"/>
        <v>0</v>
      </c>
      <c r="AA77" s="234">
        <f t="shared" si="6"/>
        <v>1815856</v>
      </c>
      <c r="AB77" s="234">
        <f t="shared" si="6"/>
        <v>117063</v>
      </c>
      <c r="AC77" s="234">
        <f t="shared" si="6"/>
        <v>686335</v>
      </c>
    </row>
    <row r="78" spans="1:30" ht="28.5" customHeight="1">
      <c r="A78" s="224" t="s">
        <v>102</v>
      </c>
      <c r="B78" s="222" t="s">
        <v>103</v>
      </c>
      <c r="C78" s="234">
        <f>'[4]LBS-DIS-TAR'!V64</f>
        <v>15450</v>
      </c>
      <c r="D78" s="234">
        <f>'[4]LBS-DIS-TAR'!X64</f>
        <v>0</v>
      </c>
      <c r="E78" s="234">
        <f>'[4]LBS-DIS-TAR'!Z64</f>
        <v>0</v>
      </c>
      <c r="F78" s="234">
        <f>'[4]LBS-DIS-TAR'!BF64</f>
        <v>90928</v>
      </c>
      <c r="G78" s="234">
        <f>'[4]LBS-DIS-TAR'!BH64</f>
        <v>17397</v>
      </c>
      <c r="H78" s="234">
        <f>'[4]LBS-DIS-TAR'!BJ64</f>
        <v>35612</v>
      </c>
      <c r="I78" s="234">
        <f>'[4]LBS-DIS-TAR'!BL64</f>
        <v>0</v>
      </c>
      <c r="J78" s="234">
        <f>'[4]LBS-DIS-TAR'!BN64</f>
        <v>0</v>
      </c>
      <c r="K78" s="234">
        <f>'[4]LBS-DIS-TAR'!BP64</f>
        <v>0</v>
      </c>
      <c r="L78" s="234">
        <f>'[4]LBS-DIS-TAR'!BR64</f>
        <v>552</v>
      </c>
      <c r="M78" s="234">
        <f>'[4]LBS-DIS-TAR'!BT64</f>
        <v>0</v>
      </c>
      <c r="N78" s="234">
        <f>'[4]LBS-DIS-TAR'!BV64</f>
        <v>0</v>
      </c>
      <c r="O78" s="234">
        <f>'[4]LBS-DIS-TAR'!BX64</f>
        <v>4897</v>
      </c>
      <c r="P78" s="234">
        <f>'[4]LBS-DIS-TAR'!BZ64</f>
        <v>0</v>
      </c>
      <c r="Q78" s="234">
        <f>'[4]LBS-DIS-TAR'!CB64</f>
        <v>0</v>
      </c>
      <c r="R78" s="234">
        <f>'[4]LBS-DIS-TAR'!CD64</f>
        <v>43</v>
      </c>
      <c r="S78" s="234">
        <f>'[4]LBS-DIS-TAR'!CF64</f>
        <v>0</v>
      </c>
      <c r="T78" s="234">
        <f>'[4]LBS-DIS-TAR'!CH64</f>
        <v>0</v>
      </c>
      <c r="U78" s="234">
        <f>'[4]LBS-DIS-TAR'!CJ64</f>
        <v>145</v>
      </c>
      <c r="V78" s="234">
        <f>'[4]LBS-DIS-TAR'!CL64</f>
        <v>0</v>
      </c>
      <c r="W78" s="234">
        <f>'[4]LBS-DIS-TAR'!CN64</f>
        <v>0</v>
      </c>
      <c r="X78" s="234">
        <f>'[4]LBS-DIS-TAR'!CP64</f>
        <v>7123</v>
      </c>
      <c r="Y78" s="234">
        <f>'[4]LBS-DIS-TAR'!CR64</f>
        <v>0</v>
      </c>
      <c r="Z78" s="234">
        <f>'[4]LBS-DIS-TAR'!CT64</f>
        <v>0</v>
      </c>
      <c r="AA78" s="234">
        <f>'[4]LBS-DIS-TAR'!CV64</f>
        <v>119138</v>
      </c>
      <c r="AB78" s="234">
        <f>'[4]LBS-DIS-TAR'!CX64</f>
        <v>17397</v>
      </c>
      <c r="AC78" s="234">
        <f>'[4]LBS-DIS-TAR'!CZ64</f>
        <v>35612</v>
      </c>
    </row>
    <row r="79" spans="1:30" ht="31.5" customHeight="1">
      <c r="A79" s="224"/>
      <c r="B79" s="222" t="s">
        <v>290</v>
      </c>
      <c r="C79" s="234">
        <f>SUM(C78)</f>
        <v>15450</v>
      </c>
      <c r="D79" s="234">
        <f t="shared" ref="D79:AC79" si="7">SUM(D78)</f>
        <v>0</v>
      </c>
      <c r="E79" s="234">
        <f t="shared" si="7"/>
        <v>0</v>
      </c>
      <c r="F79" s="234">
        <f t="shared" si="7"/>
        <v>90928</v>
      </c>
      <c r="G79" s="234">
        <f t="shared" si="7"/>
        <v>17397</v>
      </c>
      <c r="H79" s="234">
        <f t="shared" si="7"/>
        <v>35612</v>
      </c>
      <c r="I79" s="234">
        <f t="shared" si="7"/>
        <v>0</v>
      </c>
      <c r="J79" s="234">
        <f t="shared" si="7"/>
        <v>0</v>
      </c>
      <c r="K79" s="234">
        <f t="shared" si="7"/>
        <v>0</v>
      </c>
      <c r="L79" s="234">
        <f t="shared" si="7"/>
        <v>552</v>
      </c>
      <c r="M79" s="234">
        <f t="shared" si="7"/>
        <v>0</v>
      </c>
      <c r="N79" s="234">
        <f t="shared" si="7"/>
        <v>0</v>
      </c>
      <c r="O79" s="234">
        <f t="shared" si="7"/>
        <v>4897</v>
      </c>
      <c r="P79" s="234">
        <f t="shared" si="7"/>
        <v>0</v>
      </c>
      <c r="Q79" s="234">
        <f t="shared" si="7"/>
        <v>0</v>
      </c>
      <c r="R79" s="234">
        <f t="shared" si="7"/>
        <v>43</v>
      </c>
      <c r="S79" s="234">
        <f t="shared" si="7"/>
        <v>0</v>
      </c>
      <c r="T79" s="234">
        <f t="shared" si="7"/>
        <v>0</v>
      </c>
      <c r="U79" s="234">
        <f t="shared" si="7"/>
        <v>145</v>
      </c>
      <c r="V79" s="234">
        <f t="shared" si="7"/>
        <v>0</v>
      </c>
      <c r="W79" s="234">
        <f t="shared" si="7"/>
        <v>0</v>
      </c>
      <c r="X79" s="234">
        <f t="shared" si="7"/>
        <v>7123</v>
      </c>
      <c r="Y79" s="234">
        <f t="shared" si="7"/>
        <v>0</v>
      </c>
      <c r="Z79" s="234">
        <f t="shared" si="7"/>
        <v>0</v>
      </c>
      <c r="AA79" s="234">
        <f t="shared" si="7"/>
        <v>119138</v>
      </c>
      <c r="AB79" s="234">
        <f t="shared" si="7"/>
        <v>17397</v>
      </c>
      <c r="AC79" s="234">
        <f t="shared" si="7"/>
        <v>35612</v>
      </c>
    </row>
    <row r="80" spans="1:30" ht="39.950000000000003" customHeight="1">
      <c r="A80" s="224"/>
      <c r="B80" s="222" t="s">
        <v>61</v>
      </c>
      <c r="C80" s="234">
        <f>SUM(C72,C77,C79)</f>
        <v>7289170</v>
      </c>
      <c r="D80" s="234">
        <f t="shared" ref="D80:AC80" si="8">SUM(D72,D77,D79)</f>
        <v>1771101</v>
      </c>
      <c r="E80" s="234">
        <f t="shared" si="8"/>
        <v>5663047</v>
      </c>
      <c r="F80" s="234">
        <f t="shared" si="8"/>
        <v>3031374</v>
      </c>
      <c r="G80" s="234">
        <f t="shared" si="8"/>
        <v>1046631</v>
      </c>
      <c r="H80" s="234">
        <f t="shared" si="8"/>
        <v>3146624</v>
      </c>
      <c r="I80" s="234">
        <f t="shared" si="8"/>
        <v>59655</v>
      </c>
      <c r="J80" s="234">
        <f t="shared" si="8"/>
        <v>129584</v>
      </c>
      <c r="K80" s="251">
        <f t="shared" si="8"/>
        <v>284559</v>
      </c>
      <c r="L80" s="234">
        <f t="shared" si="8"/>
        <v>291469</v>
      </c>
      <c r="M80" s="234">
        <f t="shared" si="8"/>
        <v>42588</v>
      </c>
      <c r="N80" s="234">
        <f t="shared" si="8"/>
        <v>110669</v>
      </c>
      <c r="O80" s="234">
        <f t="shared" si="8"/>
        <v>1519119</v>
      </c>
      <c r="P80" s="234">
        <f t="shared" si="8"/>
        <v>92058</v>
      </c>
      <c r="Q80" s="234">
        <f t="shared" si="8"/>
        <v>279784</v>
      </c>
      <c r="R80" s="234">
        <f t="shared" si="8"/>
        <v>46440</v>
      </c>
      <c r="S80" s="234">
        <f t="shared" si="8"/>
        <v>357</v>
      </c>
      <c r="T80" s="234">
        <f t="shared" si="8"/>
        <v>2083</v>
      </c>
      <c r="U80" s="234">
        <f t="shared" si="8"/>
        <v>67458</v>
      </c>
      <c r="V80" s="234">
        <f t="shared" si="8"/>
        <v>10232</v>
      </c>
      <c r="W80" s="234">
        <f t="shared" si="8"/>
        <v>13858</v>
      </c>
      <c r="X80" s="234">
        <f t="shared" si="8"/>
        <v>1214085</v>
      </c>
      <c r="Y80" s="234">
        <f t="shared" si="8"/>
        <v>66171</v>
      </c>
      <c r="Z80" s="234">
        <f t="shared" si="8"/>
        <v>199606</v>
      </c>
      <c r="AA80" s="234">
        <f t="shared" si="8"/>
        <v>13518770</v>
      </c>
      <c r="AB80" s="234">
        <f t="shared" si="8"/>
        <v>3158722</v>
      </c>
      <c r="AC80" s="234">
        <f t="shared" si="8"/>
        <v>9700230</v>
      </c>
    </row>
    <row r="81" spans="1:29" ht="26.25">
      <c r="A81" s="252"/>
      <c r="B81" s="252"/>
      <c r="C81" s="253"/>
      <c r="D81" s="253"/>
      <c r="E81" s="253"/>
      <c r="F81" s="253"/>
      <c r="G81" s="253"/>
      <c r="H81" s="253"/>
      <c r="I81" s="253"/>
      <c r="J81" s="253"/>
      <c r="K81" s="253"/>
      <c r="L81" s="253"/>
      <c r="M81" s="253"/>
      <c r="N81" s="253"/>
      <c r="O81" s="253"/>
      <c r="P81" s="253"/>
      <c r="Q81" s="253"/>
      <c r="R81" s="253"/>
      <c r="S81" s="253"/>
      <c r="T81" s="253"/>
      <c r="U81" s="253"/>
      <c r="V81" s="253"/>
      <c r="W81" s="253"/>
      <c r="X81" s="253"/>
      <c r="Y81" s="253"/>
      <c r="Z81" s="253"/>
      <c r="AA81" s="253"/>
      <c r="AB81" s="253"/>
      <c r="AC81" s="253"/>
    </row>
    <row r="82" spans="1:29">
      <c r="A82" s="254"/>
      <c r="B82" s="254"/>
      <c r="C82" s="255"/>
      <c r="D82" s="255"/>
      <c r="E82" s="255"/>
      <c r="F82" s="255"/>
      <c r="G82" s="255"/>
      <c r="H82" s="255"/>
      <c r="I82" s="255"/>
      <c r="J82" s="255"/>
      <c r="K82" s="255"/>
      <c r="L82" s="255"/>
      <c r="M82" s="255"/>
      <c r="N82" s="255"/>
      <c r="O82" s="255"/>
      <c r="P82" s="255"/>
      <c r="Q82" s="255"/>
      <c r="R82" s="255"/>
      <c r="S82" s="255"/>
      <c r="T82" s="255"/>
      <c r="U82" s="255"/>
      <c r="V82" s="255"/>
      <c r="W82" s="255"/>
      <c r="X82" s="255"/>
      <c r="Y82" s="255"/>
      <c r="Z82" s="255"/>
      <c r="AA82" s="255"/>
      <c r="AB82" s="255"/>
      <c r="AC82" s="255"/>
    </row>
  </sheetData>
  <mergeCells count="57">
    <mergeCell ref="A1:Z1"/>
    <mergeCell ref="A2:Z2"/>
    <mergeCell ref="A3:AC3"/>
    <mergeCell ref="A4:A7"/>
    <mergeCell ref="B4:B7"/>
    <mergeCell ref="C4:E5"/>
    <mergeCell ref="F4:H5"/>
    <mergeCell ref="I4:K5"/>
    <mergeCell ref="L4:N5"/>
    <mergeCell ref="O4:Q5"/>
    <mergeCell ref="R4:T5"/>
    <mergeCell ref="U4:W5"/>
    <mergeCell ref="X4:Z5"/>
    <mergeCell ref="AA4:AC5"/>
    <mergeCell ref="C6:C7"/>
    <mergeCell ref="D6:E6"/>
    <mergeCell ref="F6:F7"/>
    <mergeCell ref="G6:H6"/>
    <mergeCell ref="I6:I7"/>
    <mergeCell ref="J6:K6"/>
    <mergeCell ref="AB6:AC6"/>
    <mergeCell ref="L6:L7"/>
    <mergeCell ref="M6:N6"/>
    <mergeCell ref="O6:O7"/>
    <mergeCell ref="P6:Q6"/>
    <mergeCell ref="R6:R7"/>
    <mergeCell ref="S6:T6"/>
    <mergeCell ref="U6:U7"/>
    <mergeCell ref="V6:W6"/>
    <mergeCell ref="X6:X7"/>
    <mergeCell ref="Y6:Z6"/>
    <mergeCell ref="AA6:AA7"/>
    <mergeCell ref="A39:Z39"/>
    <mergeCell ref="A40:Z40"/>
    <mergeCell ref="A41:Z41"/>
    <mergeCell ref="A42:AC42"/>
    <mergeCell ref="C43:E44"/>
    <mergeCell ref="F43:H44"/>
    <mergeCell ref="I43:K44"/>
    <mergeCell ref="L43:N44"/>
    <mergeCell ref="O43:Q44"/>
    <mergeCell ref="R43:T44"/>
    <mergeCell ref="U43:W44"/>
    <mergeCell ref="X43:Z44"/>
    <mergeCell ref="AA43:AC44"/>
    <mergeCell ref="D45:E45"/>
    <mergeCell ref="G45:H45"/>
    <mergeCell ref="I45:I46"/>
    <mergeCell ref="J45:K45"/>
    <mergeCell ref="M45:N45"/>
    <mergeCell ref="Y45:Z45"/>
    <mergeCell ref="AB45:AC45"/>
    <mergeCell ref="P45:Q45"/>
    <mergeCell ref="R45:R46"/>
    <mergeCell ref="S45:T45"/>
    <mergeCell ref="U45:U46"/>
    <mergeCell ref="V45:W45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82"/>
  <sheetViews>
    <sheetView workbookViewId="0">
      <selection activeCell="C72" sqref="C72"/>
    </sheetView>
  </sheetViews>
  <sheetFormatPr defaultRowHeight="20.25"/>
  <cols>
    <col min="1" max="1" width="11.5703125" style="227" bestFit="1" customWidth="1"/>
    <col min="2" max="2" width="37.85546875" style="227" customWidth="1"/>
    <col min="3" max="3" width="15.42578125" style="227" customWidth="1"/>
    <col min="4" max="4" width="21.140625" style="227" customWidth="1"/>
    <col min="5" max="5" width="16.7109375" style="227" customWidth="1"/>
    <col min="6" max="6" width="16.42578125" style="227" customWidth="1"/>
    <col min="7" max="7" width="13.85546875" style="227" customWidth="1"/>
    <col min="8" max="8" width="15.28515625" style="227" customWidth="1"/>
    <col min="9" max="9" width="22" style="227" customWidth="1"/>
    <col min="10" max="10" width="15.140625" style="227" customWidth="1"/>
    <col min="11" max="11" width="16" style="227" customWidth="1"/>
    <col min="12" max="12" width="16.85546875" style="227" customWidth="1"/>
    <col min="13" max="13" width="16.140625" style="227" customWidth="1"/>
    <col min="14" max="14" width="16" style="227" customWidth="1"/>
    <col min="15" max="15" width="17.5703125" style="227" customWidth="1"/>
    <col min="16" max="16" width="15.85546875" style="227" customWidth="1"/>
    <col min="17" max="17" width="16" style="227" customWidth="1"/>
    <col min="18" max="19" width="18" style="227" customWidth="1"/>
    <col min="20" max="20" width="16.85546875" style="227" customWidth="1"/>
    <col min="21" max="21" width="24.42578125" style="227" customWidth="1"/>
    <col min="22" max="22" width="29.85546875" style="227" customWidth="1"/>
    <col min="23" max="23" width="55.5703125" style="227" customWidth="1"/>
    <col min="24" max="16384" width="9.140625" style="227"/>
  </cols>
  <sheetData>
    <row r="1" spans="1:23" ht="26.25">
      <c r="A1" s="580" t="s">
        <v>354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  <c r="Q1" s="580"/>
      <c r="R1" s="580"/>
      <c r="S1" s="580"/>
      <c r="T1" s="580"/>
      <c r="U1" s="580"/>
      <c r="V1" s="580"/>
      <c r="W1" s="580"/>
    </row>
    <row r="2" spans="1:23" ht="26.25">
      <c r="A2" s="580" t="s">
        <v>362</v>
      </c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580"/>
      <c r="R2" s="580"/>
      <c r="S2" s="580"/>
      <c r="T2" s="580"/>
      <c r="U2" s="580"/>
      <c r="V2" s="580"/>
      <c r="W2" s="580"/>
    </row>
    <row r="3" spans="1:23" ht="27" thickBot="1">
      <c r="A3" s="581" t="s">
        <v>702</v>
      </c>
      <c r="B3" s="582"/>
      <c r="C3" s="630"/>
      <c r="D3" s="630"/>
      <c r="E3" s="630"/>
      <c r="F3" s="582"/>
      <c r="G3" s="582"/>
      <c r="H3" s="582"/>
      <c r="I3" s="582"/>
      <c r="J3" s="582"/>
      <c r="K3" s="582"/>
      <c r="L3" s="582"/>
      <c r="M3" s="582"/>
      <c r="N3" s="582"/>
      <c r="O3" s="582"/>
      <c r="P3" s="582"/>
      <c r="Q3" s="582"/>
      <c r="R3" s="582"/>
      <c r="S3" s="582"/>
      <c r="T3" s="582"/>
      <c r="U3" s="582"/>
      <c r="V3" s="582"/>
      <c r="W3" s="582"/>
    </row>
    <row r="4" spans="1:23">
      <c r="A4" s="602" t="s">
        <v>304</v>
      </c>
      <c r="B4" s="603" t="s">
        <v>5</v>
      </c>
      <c r="C4" s="604" t="s">
        <v>697</v>
      </c>
      <c r="D4" s="605"/>
      <c r="E4" s="606"/>
      <c r="F4" s="610" t="s">
        <v>703</v>
      </c>
      <c r="G4" s="611"/>
      <c r="H4" s="612"/>
      <c r="I4" s="596" t="s">
        <v>345</v>
      </c>
      <c r="J4" s="596"/>
      <c r="K4" s="617"/>
      <c r="L4" s="596" t="s">
        <v>346</v>
      </c>
      <c r="M4" s="596"/>
      <c r="N4" s="596"/>
      <c r="O4" s="602" t="s">
        <v>704</v>
      </c>
      <c r="P4" s="596"/>
      <c r="Q4" s="596"/>
      <c r="R4" s="596" t="s">
        <v>349</v>
      </c>
      <c r="S4" s="596"/>
      <c r="T4" s="596"/>
      <c r="U4" s="596" t="s">
        <v>705</v>
      </c>
      <c r="V4" s="596"/>
      <c r="W4" s="596"/>
    </row>
    <row r="5" spans="1:23" ht="21" thickBot="1">
      <c r="A5" s="602"/>
      <c r="B5" s="603"/>
      <c r="C5" s="607"/>
      <c r="D5" s="608"/>
      <c r="E5" s="609"/>
      <c r="F5" s="613"/>
      <c r="G5" s="613"/>
      <c r="H5" s="614"/>
      <c r="I5" s="617"/>
      <c r="J5" s="617"/>
      <c r="K5" s="617"/>
      <c r="L5" s="596"/>
      <c r="M5" s="596"/>
      <c r="N5" s="596"/>
      <c r="O5" s="596"/>
      <c r="P5" s="596"/>
      <c r="Q5" s="596"/>
      <c r="R5" s="596"/>
      <c r="S5" s="596"/>
      <c r="T5" s="596"/>
      <c r="U5" s="596"/>
      <c r="V5" s="596"/>
      <c r="W5" s="596"/>
    </row>
    <row r="6" spans="1:23">
      <c r="A6" s="602"/>
      <c r="B6" s="596"/>
      <c r="C6" s="624" t="s">
        <v>358</v>
      </c>
      <c r="D6" s="625" t="s">
        <v>359</v>
      </c>
      <c r="E6" s="625"/>
      <c r="F6" s="596" t="s">
        <v>358</v>
      </c>
      <c r="G6" s="597" t="s">
        <v>359</v>
      </c>
      <c r="H6" s="597"/>
      <c r="I6" s="596" t="s">
        <v>358</v>
      </c>
      <c r="J6" s="597" t="s">
        <v>359</v>
      </c>
      <c r="K6" s="597"/>
      <c r="L6" s="596" t="s">
        <v>358</v>
      </c>
      <c r="M6" s="597" t="s">
        <v>359</v>
      </c>
      <c r="N6" s="597"/>
      <c r="O6" s="596" t="s">
        <v>358</v>
      </c>
      <c r="P6" s="597" t="s">
        <v>359</v>
      </c>
      <c r="Q6" s="597"/>
      <c r="R6" s="596" t="s">
        <v>358</v>
      </c>
      <c r="S6" s="597" t="s">
        <v>359</v>
      </c>
      <c r="T6" s="597"/>
      <c r="U6" s="596" t="s">
        <v>358</v>
      </c>
      <c r="V6" s="597" t="s">
        <v>359</v>
      </c>
      <c r="W6" s="597"/>
    </row>
    <row r="7" spans="1:23" ht="60.75">
      <c r="A7" s="602"/>
      <c r="B7" s="596"/>
      <c r="C7" s="596"/>
      <c r="D7" s="443" t="s">
        <v>360</v>
      </c>
      <c r="E7" s="443" t="s">
        <v>361</v>
      </c>
      <c r="F7" s="596"/>
      <c r="G7" s="443" t="s">
        <v>360</v>
      </c>
      <c r="H7" s="443" t="s">
        <v>361</v>
      </c>
      <c r="I7" s="596"/>
      <c r="J7" s="443" t="s">
        <v>360</v>
      </c>
      <c r="K7" s="443" t="s">
        <v>361</v>
      </c>
      <c r="L7" s="596"/>
      <c r="M7" s="443" t="s">
        <v>360</v>
      </c>
      <c r="N7" s="443" t="s">
        <v>361</v>
      </c>
      <c r="O7" s="596"/>
      <c r="P7" s="443" t="s">
        <v>360</v>
      </c>
      <c r="Q7" s="443" t="s">
        <v>361</v>
      </c>
      <c r="R7" s="596"/>
      <c r="S7" s="443" t="s">
        <v>360</v>
      </c>
      <c r="T7" s="443" t="s">
        <v>361</v>
      </c>
      <c r="U7" s="596"/>
      <c r="V7" s="443" t="s">
        <v>360</v>
      </c>
      <c r="W7" s="443" t="s">
        <v>361</v>
      </c>
    </row>
    <row r="8" spans="1:23">
      <c r="A8" s="229" t="s">
        <v>12</v>
      </c>
      <c r="B8" s="230" t="s">
        <v>108</v>
      </c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</row>
    <row r="9" spans="1:23" ht="26.25">
      <c r="A9" s="456">
        <v>1</v>
      </c>
      <c r="B9" s="215" t="s">
        <v>14</v>
      </c>
      <c r="C9" s="234">
        <f>'[5]LBS-DIS-TAR'!DB7</f>
        <v>80</v>
      </c>
      <c r="D9" s="234">
        <f>'[5]LBS-DIS-TAR'!DD7</f>
        <v>0</v>
      </c>
      <c r="E9" s="234">
        <f>'[5]LBS-DIS-TAR'!DF7</f>
        <v>0</v>
      </c>
      <c r="F9" s="234">
        <f>'[5]LBS-DIS-TAR'!DZ7</f>
        <v>492343</v>
      </c>
      <c r="G9" s="234">
        <f>'[5]LBS-DIS-TAR'!EB7</f>
        <v>3868</v>
      </c>
      <c r="H9" s="234">
        <f>'[5]LBS-DIS-TAR'!ED7</f>
        <v>15113</v>
      </c>
      <c r="I9" s="234">
        <f>'[5]LBS-DIS-TAR'!EF7</f>
        <v>7194</v>
      </c>
      <c r="J9" s="234">
        <f>'[5]LBS-DIS-TAR'!EH7</f>
        <v>2377</v>
      </c>
      <c r="K9" s="234">
        <f>'[5]LBS-DIS-TAR'!EJ7</f>
        <v>10477</v>
      </c>
      <c r="L9" s="234">
        <f>'[5]LBS-DIS-TAR'!EL7</f>
        <v>51463</v>
      </c>
      <c r="M9" s="234">
        <f>'[5]LBS-DIS-TAR'!EN7</f>
        <v>163848</v>
      </c>
      <c r="N9" s="234">
        <f>'[5]LBS-DIS-TAR'!EP7</f>
        <v>250470</v>
      </c>
      <c r="O9" s="234">
        <f>'[5]LBS-DIS-TAR'!ER7</f>
        <v>3655</v>
      </c>
      <c r="P9" s="234">
        <f>'[5]LBS-DIS-TAR'!ET7</f>
        <v>0</v>
      </c>
      <c r="Q9" s="234">
        <f>'[5]LBS-DIS-TAR'!EV7</f>
        <v>25</v>
      </c>
      <c r="R9" s="234">
        <f>'[5]LBS-DIS-TAR'!EX7</f>
        <v>437840</v>
      </c>
      <c r="S9" s="234">
        <f>'[5]LBS-DIS-TAR'!EZ7</f>
        <v>247018</v>
      </c>
      <c r="T9" s="234">
        <f>'[5]LBS-DIS-TAR'!FB7</f>
        <v>422398</v>
      </c>
      <c r="U9" s="234">
        <f>'[5]LBS-DIS-TAR'!FD7</f>
        <v>992575</v>
      </c>
      <c r="V9" s="234">
        <f>'[5]LBS-DIS-TAR'!FF7</f>
        <v>417111</v>
      </c>
      <c r="W9" s="234">
        <f>'[5]LBS-DIS-TAR'!FH7</f>
        <v>698483</v>
      </c>
    </row>
    <row r="10" spans="1:23" ht="26.25">
      <c r="A10" s="456">
        <v>2</v>
      </c>
      <c r="B10" s="215" t="s">
        <v>15</v>
      </c>
      <c r="C10" s="234">
        <f>'[5]LBS-DIS-TAR'!DB8</f>
        <v>19</v>
      </c>
      <c r="D10" s="234">
        <f>'[5]LBS-DIS-TAR'!DD8</f>
        <v>0</v>
      </c>
      <c r="E10" s="234">
        <f>'[5]LBS-DIS-TAR'!DF8</f>
        <v>0</v>
      </c>
      <c r="F10" s="234">
        <f>'[5]LBS-DIS-TAR'!DZ8</f>
        <v>88297</v>
      </c>
      <c r="G10" s="234">
        <f>'[5]LBS-DIS-TAR'!EB8</f>
        <v>9230</v>
      </c>
      <c r="H10" s="234">
        <f>'[5]LBS-DIS-TAR'!ED8</f>
        <v>23144</v>
      </c>
      <c r="I10" s="234">
        <f>'[5]LBS-DIS-TAR'!EF8</f>
        <v>3675</v>
      </c>
      <c r="J10" s="234">
        <f>'[5]LBS-DIS-TAR'!EH8</f>
        <v>217</v>
      </c>
      <c r="K10" s="234">
        <f>'[5]LBS-DIS-TAR'!EJ8</f>
        <v>1063</v>
      </c>
      <c r="L10" s="234">
        <f>'[5]LBS-DIS-TAR'!EL8</f>
        <v>92638</v>
      </c>
      <c r="M10" s="234">
        <f>'[5]LBS-DIS-TAR'!EN8</f>
        <v>8421</v>
      </c>
      <c r="N10" s="234">
        <f>'[5]LBS-DIS-TAR'!EP8</f>
        <v>27685</v>
      </c>
      <c r="O10" s="234">
        <f>'[5]LBS-DIS-TAR'!ER8</f>
        <v>3660</v>
      </c>
      <c r="P10" s="234">
        <f>'[5]LBS-DIS-TAR'!ET8</f>
        <v>12361</v>
      </c>
      <c r="Q10" s="234">
        <f>'[5]LBS-DIS-TAR'!EV8</f>
        <v>39980</v>
      </c>
      <c r="R10" s="234">
        <f>'[5]LBS-DIS-TAR'!EX8</f>
        <v>416777</v>
      </c>
      <c r="S10" s="234">
        <f>'[5]LBS-DIS-TAR'!EZ8</f>
        <v>5410</v>
      </c>
      <c r="T10" s="234">
        <f>'[5]LBS-DIS-TAR'!FB8</f>
        <v>67062</v>
      </c>
      <c r="U10" s="234">
        <f>'[5]LBS-DIS-TAR'!FD8</f>
        <v>605066</v>
      </c>
      <c r="V10" s="234">
        <f>'[5]LBS-DIS-TAR'!FF8</f>
        <v>35639</v>
      </c>
      <c r="W10" s="234">
        <f>'[5]LBS-DIS-TAR'!FH8</f>
        <v>158934</v>
      </c>
    </row>
    <row r="11" spans="1:23" ht="26.25">
      <c r="A11" s="456">
        <v>3</v>
      </c>
      <c r="B11" s="215" t="s">
        <v>16</v>
      </c>
      <c r="C11" s="234">
        <f>'[5]LBS-DIS-TAR'!DB9</f>
        <v>83</v>
      </c>
      <c r="D11" s="234">
        <f>'[5]LBS-DIS-TAR'!DD9</f>
        <v>0</v>
      </c>
      <c r="E11" s="234">
        <f>'[5]LBS-DIS-TAR'!DF9</f>
        <v>0</v>
      </c>
      <c r="F11" s="234">
        <f>'[5]LBS-DIS-TAR'!DZ9</f>
        <v>55273</v>
      </c>
      <c r="G11" s="234">
        <f>'[5]LBS-DIS-TAR'!EB9</f>
        <v>31676</v>
      </c>
      <c r="H11" s="234">
        <f>'[5]LBS-DIS-TAR'!ED9</f>
        <v>71146</v>
      </c>
      <c r="I11" s="234">
        <f>'[5]LBS-DIS-TAR'!EF9</f>
        <v>7445</v>
      </c>
      <c r="J11" s="234">
        <f>'[5]LBS-DIS-TAR'!EH9</f>
        <v>15</v>
      </c>
      <c r="K11" s="234">
        <f>'[5]LBS-DIS-TAR'!EJ9</f>
        <v>415</v>
      </c>
      <c r="L11" s="234">
        <f>'[5]LBS-DIS-TAR'!EL9</f>
        <v>41007</v>
      </c>
      <c r="M11" s="234">
        <f>'[5]LBS-DIS-TAR'!EN9</f>
        <v>9326</v>
      </c>
      <c r="N11" s="234">
        <f>'[5]LBS-DIS-TAR'!EP9</f>
        <v>27724</v>
      </c>
      <c r="O11" s="234">
        <f>'[5]LBS-DIS-TAR'!ER9</f>
        <v>22908</v>
      </c>
      <c r="P11" s="234">
        <f>'[5]LBS-DIS-TAR'!ET9</f>
        <v>15444</v>
      </c>
      <c r="Q11" s="234">
        <f>'[5]LBS-DIS-TAR'!EV9</f>
        <v>47849</v>
      </c>
      <c r="R11" s="234">
        <f>'[5]LBS-DIS-TAR'!EX9</f>
        <v>340678</v>
      </c>
      <c r="S11" s="234">
        <f>'[5]LBS-DIS-TAR'!EZ9</f>
        <v>469464</v>
      </c>
      <c r="T11" s="234">
        <f>'[5]LBS-DIS-TAR'!FB9</f>
        <v>954746</v>
      </c>
      <c r="U11" s="234">
        <f>'[5]LBS-DIS-TAR'!FD9</f>
        <v>467394</v>
      </c>
      <c r="V11" s="234">
        <f>'[5]LBS-DIS-TAR'!FF9</f>
        <v>525925</v>
      </c>
      <c r="W11" s="234">
        <f>'[5]LBS-DIS-TAR'!FH9</f>
        <v>1101880</v>
      </c>
    </row>
    <row r="12" spans="1:23" ht="26.25">
      <c r="A12" s="456">
        <v>4</v>
      </c>
      <c r="B12" s="215" t="s">
        <v>17</v>
      </c>
      <c r="C12" s="234">
        <f>'[5]LBS-DIS-TAR'!DB10</f>
        <v>17</v>
      </c>
      <c r="D12" s="234">
        <f>'[5]LBS-DIS-TAR'!DD10</f>
        <v>0</v>
      </c>
      <c r="E12" s="234">
        <f>'[5]LBS-DIS-TAR'!DF10</f>
        <v>0</v>
      </c>
      <c r="F12" s="234">
        <f>'[5]LBS-DIS-TAR'!DZ10</f>
        <v>2921</v>
      </c>
      <c r="G12" s="234">
        <f>'[5]LBS-DIS-TAR'!EB10</f>
        <v>170</v>
      </c>
      <c r="H12" s="251">
        <f>'[5]LBS-DIS-TAR'!ED10</f>
        <v>110373</v>
      </c>
      <c r="I12" s="234">
        <f>'[5]LBS-DIS-TAR'!EF10</f>
        <v>271</v>
      </c>
      <c r="J12" s="234">
        <f>'[5]LBS-DIS-TAR'!EH10</f>
        <v>15</v>
      </c>
      <c r="K12" s="234">
        <f>'[5]LBS-DIS-TAR'!EJ10</f>
        <v>152</v>
      </c>
      <c r="L12" s="234">
        <f>'[5]LBS-DIS-TAR'!EL10</f>
        <v>5788</v>
      </c>
      <c r="M12" s="234">
        <f>'[5]LBS-DIS-TAR'!EN10</f>
        <v>3168</v>
      </c>
      <c r="N12" s="234">
        <f>'[5]LBS-DIS-TAR'!EP10</f>
        <v>131570</v>
      </c>
      <c r="O12" s="234">
        <f>'[5]LBS-DIS-TAR'!ER10</f>
        <v>207</v>
      </c>
      <c r="P12" s="234">
        <f>'[5]LBS-DIS-TAR'!ET10</f>
        <v>10998</v>
      </c>
      <c r="Q12" s="234">
        <f>'[5]LBS-DIS-TAR'!EV10</f>
        <v>138607</v>
      </c>
      <c r="R12" s="234">
        <f>'[5]LBS-DIS-TAR'!EX10</f>
        <v>50592</v>
      </c>
      <c r="S12" s="234">
        <f>'[5]LBS-DIS-TAR'!EZ10</f>
        <v>56164</v>
      </c>
      <c r="T12" s="234">
        <f>'[5]LBS-DIS-TAR'!FB10</f>
        <v>320138</v>
      </c>
      <c r="U12" s="234">
        <f>'[5]LBS-DIS-TAR'!FD10</f>
        <v>59796</v>
      </c>
      <c r="V12" s="234">
        <f>'[5]LBS-DIS-TAR'!FF10</f>
        <v>70515</v>
      </c>
      <c r="W12" s="234">
        <f>'[5]LBS-DIS-TAR'!FH10</f>
        <v>700840</v>
      </c>
    </row>
    <row r="13" spans="1:23" ht="26.25">
      <c r="A13" s="456">
        <v>5</v>
      </c>
      <c r="B13" s="215" t="s">
        <v>18</v>
      </c>
      <c r="C13" s="234">
        <f>'[5]LBS-DIS-TAR'!DB11</f>
        <v>228</v>
      </c>
      <c r="D13" s="234">
        <f>'[5]LBS-DIS-TAR'!DD11</f>
        <v>0</v>
      </c>
      <c r="E13" s="234">
        <f>'[5]LBS-DIS-TAR'!DF11</f>
        <v>0</v>
      </c>
      <c r="F13" s="234">
        <f>'[5]LBS-DIS-TAR'!DZ11</f>
        <v>83769</v>
      </c>
      <c r="G13" s="234">
        <f>'[5]LBS-DIS-TAR'!EB11</f>
        <v>3330</v>
      </c>
      <c r="H13" s="234">
        <f>'[5]LBS-DIS-TAR'!ED11</f>
        <v>7798</v>
      </c>
      <c r="I13" s="234">
        <f>'[5]LBS-DIS-TAR'!EF11</f>
        <v>9982</v>
      </c>
      <c r="J13" s="234">
        <f>'[5]LBS-DIS-TAR'!EH11</f>
        <v>584</v>
      </c>
      <c r="K13" s="234">
        <f>'[5]LBS-DIS-TAR'!EJ11</f>
        <v>1456</v>
      </c>
      <c r="L13" s="234">
        <f>'[5]LBS-DIS-TAR'!EL11</f>
        <v>1428821</v>
      </c>
      <c r="M13" s="234">
        <f>'[5]LBS-DIS-TAR'!EN11</f>
        <v>7045</v>
      </c>
      <c r="N13" s="234">
        <f>'[5]LBS-DIS-TAR'!EP11</f>
        <v>30044</v>
      </c>
      <c r="O13" s="234">
        <f>'[5]LBS-DIS-TAR'!ER11</f>
        <v>1673</v>
      </c>
      <c r="P13" s="234">
        <f>'[5]LBS-DIS-TAR'!ET11</f>
        <v>5046</v>
      </c>
      <c r="Q13" s="234">
        <f>'[5]LBS-DIS-TAR'!EV11</f>
        <v>14854</v>
      </c>
      <c r="R13" s="234">
        <f>'[5]LBS-DIS-TAR'!EX11</f>
        <v>77314</v>
      </c>
      <c r="S13" s="234">
        <f>'[5]LBS-DIS-TAR'!EZ11</f>
        <v>1612</v>
      </c>
      <c r="T13" s="234">
        <f>'[5]LBS-DIS-TAR'!FB11</f>
        <v>5040</v>
      </c>
      <c r="U13" s="234">
        <f>'[5]LBS-DIS-TAR'!FD11</f>
        <v>1601787</v>
      </c>
      <c r="V13" s="234">
        <f>'[5]LBS-DIS-TAR'!FF11</f>
        <v>17617</v>
      </c>
      <c r="W13" s="234">
        <f>'[5]LBS-DIS-TAR'!FH11</f>
        <v>59192</v>
      </c>
    </row>
    <row r="14" spans="1:23" ht="26.25">
      <c r="A14" s="456">
        <v>6</v>
      </c>
      <c r="B14" s="215" t="s">
        <v>19</v>
      </c>
      <c r="C14" s="234">
        <f>'[5]LBS-DIS-TAR'!DB12</f>
        <v>20</v>
      </c>
      <c r="D14" s="234">
        <f>'[5]LBS-DIS-TAR'!DD12</f>
        <v>0</v>
      </c>
      <c r="E14" s="234">
        <f>'[5]LBS-DIS-TAR'!DF12</f>
        <v>0</v>
      </c>
      <c r="F14" s="234">
        <f>'[5]LBS-DIS-TAR'!DZ12</f>
        <v>10645</v>
      </c>
      <c r="G14" s="234">
        <f>'[5]LBS-DIS-TAR'!EB12</f>
        <v>95978</v>
      </c>
      <c r="H14" s="234">
        <f>'[5]LBS-DIS-TAR'!ED12</f>
        <v>187451</v>
      </c>
      <c r="I14" s="234">
        <f>'[5]LBS-DIS-TAR'!EF12</f>
        <v>4835</v>
      </c>
      <c r="J14" s="234">
        <f>'[5]LBS-DIS-TAR'!EH12</f>
        <v>2</v>
      </c>
      <c r="K14" s="234">
        <f>'[5]LBS-DIS-TAR'!EJ12</f>
        <v>4</v>
      </c>
      <c r="L14" s="234">
        <f>'[5]LBS-DIS-TAR'!EL12</f>
        <v>26132</v>
      </c>
      <c r="M14" s="234">
        <f>'[5]LBS-DIS-TAR'!EN12</f>
        <v>23720</v>
      </c>
      <c r="N14" s="234">
        <f>'[5]LBS-DIS-TAR'!EP12</f>
        <v>73750</v>
      </c>
      <c r="O14" s="234">
        <f>'[5]LBS-DIS-TAR'!ER12</f>
        <v>978</v>
      </c>
      <c r="P14" s="234">
        <f>'[5]LBS-DIS-TAR'!ET12</f>
        <v>36999</v>
      </c>
      <c r="Q14" s="234">
        <f>'[5]LBS-DIS-TAR'!EV12</f>
        <v>150559</v>
      </c>
      <c r="R14" s="234">
        <f>'[5]LBS-DIS-TAR'!EX12</f>
        <v>441672</v>
      </c>
      <c r="S14" s="234">
        <f>'[5]LBS-DIS-TAR'!EZ12</f>
        <v>153402</v>
      </c>
      <c r="T14" s="234">
        <f>'[5]LBS-DIS-TAR'!FB12</f>
        <v>408513</v>
      </c>
      <c r="U14" s="234">
        <f>'[5]LBS-DIS-TAR'!FD12</f>
        <v>484282</v>
      </c>
      <c r="V14" s="234">
        <f>'[5]LBS-DIS-TAR'!FF12</f>
        <v>310101</v>
      </c>
      <c r="W14" s="234">
        <f>'[5]LBS-DIS-TAR'!FH12</f>
        <v>820277</v>
      </c>
    </row>
    <row r="15" spans="1:23" ht="26.25">
      <c r="A15" s="456">
        <v>7</v>
      </c>
      <c r="B15" s="215" t="s">
        <v>20</v>
      </c>
      <c r="C15" s="234">
        <f>'[5]LBS-DIS-TAR'!DB13</f>
        <v>8</v>
      </c>
      <c r="D15" s="234">
        <f>'[5]LBS-DIS-TAR'!DD13</f>
        <v>0</v>
      </c>
      <c r="E15" s="234">
        <f>'[5]LBS-DIS-TAR'!DF13</f>
        <v>0</v>
      </c>
      <c r="F15" s="234">
        <f>'[5]LBS-DIS-TAR'!DZ13</f>
        <v>22676</v>
      </c>
      <c r="G15" s="234">
        <f>'[5]LBS-DIS-TAR'!EB13</f>
        <v>1629</v>
      </c>
      <c r="H15" s="234">
        <f>'[5]LBS-DIS-TAR'!ED13</f>
        <v>4524</v>
      </c>
      <c r="I15" s="234">
        <f>'[5]LBS-DIS-TAR'!EF13</f>
        <v>10211</v>
      </c>
      <c r="J15" s="234">
        <f>'[5]LBS-DIS-TAR'!EH13</f>
        <v>225</v>
      </c>
      <c r="K15" s="234">
        <f>'[5]LBS-DIS-TAR'!EJ13</f>
        <v>995</v>
      </c>
      <c r="L15" s="234">
        <f>'[5]LBS-DIS-TAR'!EL13</f>
        <v>29418</v>
      </c>
      <c r="M15" s="234">
        <f>'[5]LBS-DIS-TAR'!EN13</f>
        <v>14105</v>
      </c>
      <c r="N15" s="234">
        <f>'[5]LBS-DIS-TAR'!EP13</f>
        <v>45756</v>
      </c>
      <c r="O15" s="234">
        <f>'[5]LBS-DIS-TAR'!ER13</f>
        <v>3497</v>
      </c>
      <c r="P15" s="234">
        <f>'[5]LBS-DIS-TAR'!ET13</f>
        <v>4548</v>
      </c>
      <c r="Q15" s="234">
        <f>'[5]LBS-DIS-TAR'!EV13</f>
        <v>13813</v>
      </c>
      <c r="R15" s="234">
        <f>'[5]LBS-DIS-TAR'!EX13</f>
        <v>159864</v>
      </c>
      <c r="S15" s="234">
        <f>'[5]LBS-DIS-TAR'!EZ13</f>
        <v>115179</v>
      </c>
      <c r="T15" s="234">
        <f>'[5]LBS-DIS-TAR'!FB13</f>
        <v>469328</v>
      </c>
      <c r="U15" s="234">
        <f>'[5]LBS-DIS-TAR'!FD13</f>
        <v>225674</v>
      </c>
      <c r="V15" s="234">
        <f>'[5]LBS-DIS-TAR'!FF13</f>
        <v>135686</v>
      </c>
      <c r="W15" s="234">
        <f>'[5]LBS-DIS-TAR'!FH13</f>
        <v>534416</v>
      </c>
    </row>
    <row r="16" spans="1:23" ht="26.25">
      <c r="A16" s="456"/>
      <c r="B16" s="457" t="s">
        <v>109</v>
      </c>
      <c r="C16" s="234">
        <f>SUM(C9:C15)</f>
        <v>455</v>
      </c>
      <c r="D16" s="234">
        <f t="shared" ref="D16:W16" si="0">SUM(D9:D15)</f>
        <v>0</v>
      </c>
      <c r="E16" s="234">
        <f t="shared" si="0"/>
        <v>0</v>
      </c>
      <c r="F16" s="234">
        <f t="shared" si="0"/>
        <v>755924</v>
      </c>
      <c r="G16" s="251">
        <f t="shared" si="0"/>
        <v>145881</v>
      </c>
      <c r="H16" s="251">
        <f t="shared" si="0"/>
        <v>419549</v>
      </c>
      <c r="I16" s="234">
        <f t="shared" si="0"/>
        <v>43613</v>
      </c>
      <c r="J16" s="234">
        <f t="shared" si="0"/>
        <v>3435</v>
      </c>
      <c r="K16" s="234">
        <f t="shared" si="0"/>
        <v>14562</v>
      </c>
      <c r="L16" s="234">
        <f t="shared" si="0"/>
        <v>1675267</v>
      </c>
      <c r="M16" s="234">
        <f t="shared" si="0"/>
        <v>229633</v>
      </c>
      <c r="N16" s="234">
        <f t="shared" si="0"/>
        <v>586999</v>
      </c>
      <c r="O16" s="234">
        <f t="shared" si="0"/>
        <v>36578</v>
      </c>
      <c r="P16" s="234">
        <f t="shared" si="0"/>
        <v>85396</v>
      </c>
      <c r="Q16" s="234">
        <f t="shared" si="0"/>
        <v>405687</v>
      </c>
      <c r="R16" s="234">
        <f t="shared" si="0"/>
        <v>1924737</v>
      </c>
      <c r="S16" s="234">
        <f t="shared" si="0"/>
        <v>1048249</v>
      </c>
      <c r="T16" s="234">
        <f t="shared" si="0"/>
        <v>2647225</v>
      </c>
      <c r="U16" s="234">
        <f t="shared" si="0"/>
        <v>4436574</v>
      </c>
      <c r="V16" s="234">
        <f t="shared" si="0"/>
        <v>1512594</v>
      </c>
      <c r="W16" s="234">
        <f t="shared" si="0"/>
        <v>4074022</v>
      </c>
    </row>
    <row r="17" spans="1:23" ht="26.25">
      <c r="A17" s="212" t="s">
        <v>116</v>
      </c>
      <c r="B17" s="210" t="s">
        <v>117</v>
      </c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</row>
    <row r="18" spans="1:23" ht="26.25">
      <c r="A18" s="212">
        <v>1</v>
      </c>
      <c r="B18" s="215" t="s">
        <v>24</v>
      </c>
      <c r="C18" s="234">
        <f>'[5]LBS-DIS-TAR'!DB14</f>
        <v>0</v>
      </c>
      <c r="D18" s="234">
        <f>'[5]LBS-DIS-TAR'!DD14</f>
        <v>0</v>
      </c>
      <c r="E18" s="234">
        <f>'[5]LBS-DIS-TAR'!DF14</f>
        <v>0</v>
      </c>
      <c r="F18" s="234">
        <f>'[5]LBS-DIS-TAR'!DZ14</f>
        <v>5114</v>
      </c>
      <c r="G18" s="234">
        <f>'[5]LBS-DIS-TAR'!EB14</f>
        <v>0</v>
      </c>
      <c r="H18" s="234">
        <f>'[5]LBS-DIS-TAR'!ED14</f>
        <v>10</v>
      </c>
      <c r="I18" s="234">
        <f>'[5]LBS-DIS-TAR'!EF14</f>
        <v>488</v>
      </c>
      <c r="J18" s="234">
        <f>'[5]LBS-DIS-TAR'!EH14</f>
        <v>0</v>
      </c>
      <c r="K18" s="234">
        <f>'[5]LBS-DIS-TAR'!EJ14</f>
        <v>0</v>
      </c>
      <c r="L18" s="234">
        <f>'[5]LBS-DIS-TAR'!EL14</f>
        <v>25341</v>
      </c>
      <c r="M18" s="234">
        <f>'[5]LBS-DIS-TAR'!EN14</f>
        <v>901</v>
      </c>
      <c r="N18" s="234">
        <f>'[5]LBS-DIS-TAR'!EP14</f>
        <v>2884</v>
      </c>
      <c r="O18" s="234">
        <f>'[5]LBS-DIS-TAR'!ER14</f>
        <v>234</v>
      </c>
      <c r="P18" s="234">
        <f>'[5]LBS-DIS-TAR'!ET14</f>
        <v>0</v>
      </c>
      <c r="Q18" s="234">
        <f>'[5]LBS-DIS-TAR'!EV14</f>
        <v>2</v>
      </c>
      <c r="R18" s="234">
        <f>'[5]LBS-DIS-TAR'!EX14</f>
        <v>8098</v>
      </c>
      <c r="S18" s="234">
        <f>'[5]LBS-DIS-TAR'!EZ14</f>
        <v>1266</v>
      </c>
      <c r="T18" s="234">
        <f>'[5]LBS-DIS-TAR'!FB14</f>
        <v>3976</v>
      </c>
      <c r="U18" s="234">
        <f>'[5]LBS-DIS-TAR'!FD14</f>
        <v>39275</v>
      </c>
      <c r="V18" s="234">
        <f>'[5]LBS-DIS-TAR'!FF14</f>
        <v>2167</v>
      </c>
      <c r="W18" s="234">
        <f>'[5]LBS-DIS-TAR'!FH14</f>
        <v>6872</v>
      </c>
    </row>
    <row r="19" spans="1:23" ht="26.25">
      <c r="A19" s="212">
        <v>2</v>
      </c>
      <c r="B19" s="215" t="s">
        <v>25</v>
      </c>
      <c r="C19" s="234">
        <f>'[5]LBS-DIS-TAR'!DB15</f>
        <v>0</v>
      </c>
      <c r="D19" s="234">
        <f>'[5]LBS-DIS-TAR'!DD15</f>
        <v>0</v>
      </c>
      <c r="E19" s="234">
        <f>'[5]LBS-DIS-TAR'!DF15</f>
        <v>0</v>
      </c>
      <c r="F19" s="234">
        <f>'[5]LBS-DIS-TAR'!DZ15</f>
        <v>3971</v>
      </c>
      <c r="G19" s="234">
        <f>'[5]LBS-DIS-TAR'!EB15</f>
        <v>0</v>
      </c>
      <c r="H19" s="234">
        <f>'[5]LBS-DIS-TAR'!ED15</f>
        <v>0</v>
      </c>
      <c r="I19" s="234">
        <f>'[5]LBS-DIS-TAR'!EF15</f>
        <v>306</v>
      </c>
      <c r="J19" s="234">
        <f>'[5]LBS-DIS-TAR'!EH15</f>
        <v>106</v>
      </c>
      <c r="K19" s="234">
        <f>'[5]LBS-DIS-TAR'!EJ15</f>
        <v>549</v>
      </c>
      <c r="L19" s="234">
        <f>'[5]LBS-DIS-TAR'!EL15</f>
        <v>2473</v>
      </c>
      <c r="M19" s="234">
        <f>'[5]LBS-DIS-TAR'!EN15</f>
        <v>5693</v>
      </c>
      <c r="N19" s="234">
        <f>'[5]LBS-DIS-TAR'!EP15</f>
        <v>16606</v>
      </c>
      <c r="O19" s="234">
        <f>'[5]LBS-DIS-TAR'!ER15</f>
        <v>194</v>
      </c>
      <c r="P19" s="234">
        <f>'[5]LBS-DIS-TAR'!ET15</f>
        <v>0</v>
      </c>
      <c r="Q19" s="234">
        <f>'[5]LBS-DIS-TAR'!EV15</f>
        <v>0</v>
      </c>
      <c r="R19" s="234">
        <f>'[5]LBS-DIS-TAR'!EX15</f>
        <v>14263</v>
      </c>
      <c r="S19" s="234">
        <f>'[5]LBS-DIS-TAR'!EZ15</f>
        <v>0</v>
      </c>
      <c r="T19" s="234">
        <f>'[5]LBS-DIS-TAR'!FB15</f>
        <v>0</v>
      </c>
      <c r="U19" s="234">
        <f>'[5]LBS-DIS-TAR'!FD15</f>
        <v>21207</v>
      </c>
      <c r="V19" s="234">
        <f>'[5]LBS-DIS-TAR'!FF15</f>
        <v>5799</v>
      </c>
      <c r="W19" s="234">
        <f>'[5]LBS-DIS-TAR'!FH15</f>
        <v>17155</v>
      </c>
    </row>
    <row r="20" spans="1:23" ht="26.25">
      <c r="A20" s="212">
        <v>3</v>
      </c>
      <c r="B20" s="215" t="s">
        <v>26</v>
      </c>
      <c r="C20" s="234">
        <f>'[5]LBS-DIS-TAR'!DB16</f>
        <v>10</v>
      </c>
      <c r="D20" s="234">
        <f>'[5]LBS-DIS-TAR'!DD16</f>
        <v>0</v>
      </c>
      <c r="E20" s="234">
        <f>'[5]LBS-DIS-TAR'!DF16</f>
        <v>0</v>
      </c>
      <c r="F20" s="234">
        <f>'[5]LBS-DIS-TAR'!DZ16</f>
        <v>872</v>
      </c>
      <c r="G20" s="234">
        <f>'[5]LBS-DIS-TAR'!EB16</f>
        <v>0</v>
      </c>
      <c r="H20" s="234">
        <f>'[5]LBS-DIS-TAR'!ED16</f>
        <v>0</v>
      </c>
      <c r="I20" s="234">
        <f>'[5]LBS-DIS-TAR'!EF16</f>
        <v>1143</v>
      </c>
      <c r="J20" s="234">
        <f>'[5]LBS-DIS-TAR'!EH16</f>
        <v>0</v>
      </c>
      <c r="K20" s="234">
        <f>'[5]LBS-DIS-TAR'!EJ16</f>
        <v>80</v>
      </c>
      <c r="L20" s="234">
        <f>'[5]LBS-DIS-TAR'!EL16</f>
        <v>22018</v>
      </c>
      <c r="M20" s="234">
        <f>'[5]LBS-DIS-TAR'!EN16</f>
        <v>3499</v>
      </c>
      <c r="N20" s="234">
        <f>'[5]LBS-DIS-TAR'!EP16</f>
        <v>15183</v>
      </c>
      <c r="O20" s="234">
        <f>'[5]LBS-DIS-TAR'!ER16</f>
        <v>161</v>
      </c>
      <c r="P20" s="234">
        <f>'[5]LBS-DIS-TAR'!ET16</f>
        <v>155</v>
      </c>
      <c r="Q20" s="234">
        <f>'[5]LBS-DIS-TAR'!EV16</f>
        <v>634</v>
      </c>
      <c r="R20" s="234">
        <f>'[5]LBS-DIS-TAR'!EX16</f>
        <v>19460</v>
      </c>
      <c r="S20" s="234">
        <f>'[5]LBS-DIS-TAR'!EZ16</f>
        <v>5421</v>
      </c>
      <c r="T20" s="234">
        <f>'[5]LBS-DIS-TAR'!FB16</f>
        <v>17602</v>
      </c>
      <c r="U20" s="234">
        <f>'[5]LBS-DIS-TAR'!FD16</f>
        <v>43664</v>
      </c>
      <c r="V20" s="234">
        <f>'[5]LBS-DIS-TAR'!FF16</f>
        <v>9075</v>
      </c>
      <c r="W20" s="234">
        <f>'[5]LBS-DIS-TAR'!FH16</f>
        <v>33499</v>
      </c>
    </row>
    <row r="21" spans="1:23" ht="26.25">
      <c r="A21" s="212">
        <v>4</v>
      </c>
      <c r="B21" s="215" t="s">
        <v>27</v>
      </c>
      <c r="C21" s="234">
        <f>'[5]LBS-DIS-TAR'!DB17</f>
        <v>0</v>
      </c>
      <c r="D21" s="234">
        <f>'[5]LBS-DIS-TAR'!DD17</f>
        <v>0</v>
      </c>
      <c r="E21" s="234">
        <f>'[5]LBS-DIS-TAR'!DF17</f>
        <v>0</v>
      </c>
      <c r="F21" s="234">
        <f>'[5]LBS-DIS-TAR'!DZ17</f>
        <v>1823</v>
      </c>
      <c r="G21" s="234">
        <f>'[5]LBS-DIS-TAR'!EB17</f>
        <v>112</v>
      </c>
      <c r="H21" s="234">
        <f>'[5]LBS-DIS-TAR'!ED17</f>
        <v>5192</v>
      </c>
      <c r="I21" s="234">
        <f>'[5]LBS-DIS-TAR'!EF17</f>
        <v>951</v>
      </c>
      <c r="J21" s="234">
        <f>'[5]LBS-DIS-TAR'!EH17</f>
        <v>0</v>
      </c>
      <c r="K21" s="234">
        <f>'[5]LBS-DIS-TAR'!EJ17</f>
        <v>0</v>
      </c>
      <c r="L21" s="234">
        <f>'[5]LBS-DIS-TAR'!EL17</f>
        <v>8932</v>
      </c>
      <c r="M21" s="234">
        <f>'[5]LBS-DIS-TAR'!EN17</f>
        <v>0</v>
      </c>
      <c r="N21" s="234">
        <f>'[5]LBS-DIS-TAR'!EP17</f>
        <v>0</v>
      </c>
      <c r="O21" s="234">
        <f>'[5]LBS-DIS-TAR'!ER17</f>
        <v>313</v>
      </c>
      <c r="P21" s="234">
        <f>'[5]LBS-DIS-TAR'!ET17</f>
        <v>7031</v>
      </c>
      <c r="Q21" s="234">
        <f>'[5]LBS-DIS-TAR'!EV17</f>
        <v>32374</v>
      </c>
      <c r="R21" s="234">
        <f>'[5]LBS-DIS-TAR'!EX17</f>
        <v>73894</v>
      </c>
      <c r="S21" s="234">
        <f>'[5]LBS-DIS-TAR'!EZ17</f>
        <v>129415</v>
      </c>
      <c r="T21" s="234">
        <f>'[5]LBS-DIS-TAR'!FB17</f>
        <v>366211</v>
      </c>
      <c r="U21" s="234">
        <f>'[5]LBS-DIS-TAR'!FD17</f>
        <v>85913</v>
      </c>
      <c r="V21" s="234">
        <f>'[5]LBS-DIS-TAR'!FF17</f>
        <v>136558</v>
      </c>
      <c r="W21" s="234">
        <f>'[5]LBS-DIS-TAR'!FH17</f>
        <v>403777</v>
      </c>
    </row>
    <row r="22" spans="1:23" ht="52.5">
      <c r="A22" s="212">
        <v>5</v>
      </c>
      <c r="B22" s="215" t="s">
        <v>28</v>
      </c>
      <c r="C22" s="234">
        <f>'[5]LBS-DIS-TAR'!DB18</f>
        <v>9</v>
      </c>
      <c r="D22" s="234">
        <f>'[5]LBS-DIS-TAR'!DD18</f>
        <v>0</v>
      </c>
      <c r="E22" s="234">
        <f>'[5]LBS-DIS-TAR'!DF18</f>
        <v>0</v>
      </c>
      <c r="F22" s="234">
        <f>'[5]LBS-DIS-TAR'!DZ18</f>
        <v>70349</v>
      </c>
      <c r="G22" s="234">
        <f>'[5]LBS-DIS-TAR'!EB18</f>
        <v>23379</v>
      </c>
      <c r="H22" s="458">
        <f>'[5]LBS-DIS-TAR'!ED18</f>
        <v>158830</v>
      </c>
      <c r="I22" s="234">
        <f>'[5]LBS-DIS-TAR'!EF18</f>
        <v>574</v>
      </c>
      <c r="J22" s="234">
        <f>'[5]LBS-DIS-TAR'!EH18</f>
        <v>216</v>
      </c>
      <c r="K22" s="234">
        <f>'[5]LBS-DIS-TAR'!EJ18</f>
        <v>535</v>
      </c>
      <c r="L22" s="234">
        <f>'[5]LBS-DIS-TAR'!EL18</f>
        <v>6664</v>
      </c>
      <c r="M22" s="234">
        <f>'[5]LBS-DIS-TAR'!EN18</f>
        <v>4497</v>
      </c>
      <c r="N22" s="234">
        <f>'[5]LBS-DIS-TAR'!EP18</f>
        <v>10418</v>
      </c>
      <c r="O22" s="234">
        <f>'[5]LBS-DIS-TAR'!ER18</f>
        <v>254</v>
      </c>
      <c r="P22" s="234">
        <f>'[5]LBS-DIS-TAR'!ET18</f>
        <v>56</v>
      </c>
      <c r="Q22" s="234">
        <f>'[5]LBS-DIS-TAR'!EV18</f>
        <v>252</v>
      </c>
      <c r="R22" s="234">
        <f>'[5]LBS-DIS-TAR'!EX18</f>
        <v>5883</v>
      </c>
      <c r="S22" s="234">
        <f>'[5]LBS-DIS-TAR'!EZ18</f>
        <v>1350</v>
      </c>
      <c r="T22" s="234">
        <f>'[5]LBS-DIS-TAR'!FB18</f>
        <v>4887</v>
      </c>
      <c r="U22" s="234">
        <f>'[5]LBS-DIS-TAR'!FD18</f>
        <v>83733</v>
      </c>
      <c r="V22" s="234">
        <f>'[5]LBS-DIS-TAR'!FF18</f>
        <v>29498</v>
      </c>
      <c r="W22" s="234">
        <f>'[5]LBS-DIS-TAR'!FH18</f>
        <v>174922</v>
      </c>
    </row>
    <row r="23" spans="1:23" ht="26.25">
      <c r="A23" s="212">
        <v>6</v>
      </c>
      <c r="B23" s="215" t="s">
        <v>29</v>
      </c>
      <c r="C23" s="234">
        <f>'[5]LBS-DIS-TAR'!DB19</f>
        <v>6</v>
      </c>
      <c r="D23" s="234">
        <f>'[5]LBS-DIS-TAR'!DD19</f>
        <v>0</v>
      </c>
      <c r="E23" s="234">
        <f>'[5]LBS-DIS-TAR'!DF19</f>
        <v>0</v>
      </c>
      <c r="F23" s="234">
        <f>'[5]LBS-DIS-TAR'!DZ19</f>
        <v>11749</v>
      </c>
      <c r="G23" s="234">
        <f>'[5]LBS-DIS-TAR'!EB19</f>
        <v>7687</v>
      </c>
      <c r="H23" s="234">
        <f>'[5]LBS-DIS-TAR'!ED19</f>
        <v>27944</v>
      </c>
      <c r="I23" s="234">
        <f>'[5]LBS-DIS-TAR'!EF19</f>
        <v>861</v>
      </c>
      <c r="J23" s="234">
        <f>'[5]LBS-DIS-TAR'!EH19</f>
        <v>610</v>
      </c>
      <c r="K23" s="234">
        <f>'[5]LBS-DIS-TAR'!EJ19</f>
        <v>1511</v>
      </c>
      <c r="L23" s="234">
        <f>'[5]LBS-DIS-TAR'!EL19</f>
        <v>6018</v>
      </c>
      <c r="M23" s="234">
        <f>'[5]LBS-DIS-TAR'!EN19</f>
        <v>3251</v>
      </c>
      <c r="N23" s="234">
        <f>'[5]LBS-DIS-TAR'!EP19</f>
        <v>8771</v>
      </c>
      <c r="O23" s="234">
        <f>'[5]LBS-DIS-TAR'!ER19</f>
        <v>243</v>
      </c>
      <c r="P23" s="234">
        <f>'[5]LBS-DIS-TAR'!ET19</f>
        <v>2241</v>
      </c>
      <c r="Q23" s="234">
        <f>'[5]LBS-DIS-TAR'!EV19</f>
        <v>9297</v>
      </c>
      <c r="R23" s="234">
        <f>'[5]LBS-DIS-TAR'!EX19</f>
        <v>22549</v>
      </c>
      <c r="S23" s="234">
        <f>'[5]LBS-DIS-TAR'!EZ19</f>
        <v>5299</v>
      </c>
      <c r="T23" s="234">
        <f>'[5]LBS-DIS-TAR'!FB19</f>
        <v>17306</v>
      </c>
      <c r="U23" s="234">
        <f>'[5]LBS-DIS-TAR'!FD19</f>
        <v>41426</v>
      </c>
      <c r="V23" s="234">
        <f>'[5]LBS-DIS-TAR'!FF19</f>
        <v>19088</v>
      </c>
      <c r="W23" s="234">
        <f>'[5]LBS-DIS-TAR'!FH19</f>
        <v>64829</v>
      </c>
    </row>
    <row r="24" spans="1:23" ht="26.25">
      <c r="A24" s="212">
        <v>7</v>
      </c>
      <c r="B24" s="215" t="s">
        <v>30</v>
      </c>
      <c r="C24" s="234">
        <f>'[5]LBS-DIS-TAR'!DB20</f>
        <v>0</v>
      </c>
      <c r="D24" s="234">
        <f>'[5]LBS-DIS-TAR'!DD20</f>
        <v>0</v>
      </c>
      <c r="E24" s="234">
        <f>'[5]LBS-DIS-TAR'!DF20</f>
        <v>0</v>
      </c>
      <c r="F24" s="234">
        <f>'[5]LBS-DIS-TAR'!DZ20</f>
        <v>79</v>
      </c>
      <c r="G24" s="234">
        <f>'[5]LBS-DIS-TAR'!EB20</f>
        <v>0</v>
      </c>
      <c r="H24" s="234">
        <f>'[5]LBS-DIS-TAR'!ED20</f>
        <v>0</v>
      </c>
      <c r="I24" s="234">
        <f>'[5]LBS-DIS-TAR'!EF20</f>
        <v>177</v>
      </c>
      <c r="J24" s="234">
        <f>'[5]LBS-DIS-TAR'!EH20</f>
        <v>0</v>
      </c>
      <c r="K24" s="234">
        <f>'[5]LBS-DIS-TAR'!EJ20</f>
        <v>0</v>
      </c>
      <c r="L24" s="234">
        <f>'[5]LBS-DIS-TAR'!EL20</f>
        <v>474</v>
      </c>
      <c r="M24" s="234">
        <f>'[5]LBS-DIS-TAR'!EN20</f>
        <v>0</v>
      </c>
      <c r="N24" s="234">
        <f>'[5]LBS-DIS-TAR'!EP20</f>
        <v>0</v>
      </c>
      <c r="O24" s="234">
        <f>'[5]LBS-DIS-TAR'!ER20</f>
        <v>363</v>
      </c>
      <c r="P24" s="234">
        <f>'[5]LBS-DIS-TAR'!ET20</f>
        <v>0</v>
      </c>
      <c r="Q24" s="234">
        <f>'[5]LBS-DIS-TAR'!EV20</f>
        <v>0</v>
      </c>
      <c r="R24" s="234">
        <f>'[5]LBS-DIS-TAR'!EX20</f>
        <v>27692</v>
      </c>
      <c r="S24" s="234">
        <f>'[5]LBS-DIS-TAR'!EZ20</f>
        <v>23730</v>
      </c>
      <c r="T24" s="234">
        <f>'[5]LBS-DIS-TAR'!FB20</f>
        <v>98900</v>
      </c>
      <c r="U24" s="234">
        <f>'[5]LBS-DIS-TAR'!FD20</f>
        <v>28785</v>
      </c>
      <c r="V24" s="234">
        <f>'[5]LBS-DIS-TAR'!FF20</f>
        <v>23730</v>
      </c>
      <c r="W24" s="234">
        <f>'[5]LBS-DIS-TAR'!FH20</f>
        <v>98900</v>
      </c>
    </row>
    <row r="25" spans="1:23" ht="26.25">
      <c r="A25" s="212">
        <v>8</v>
      </c>
      <c r="B25" s="215" t="s">
        <v>31</v>
      </c>
      <c r="C25" s="234">
        <f>'[5]LBS-DIS-TAR'!DB21</f>
        <v>0</v>
      </c>
      <c r="D25" s="234">
        <f>'[5]LBS-DIS-TAR'!DD21</f>
        <v>0</v>
      </c>
      <c r="E25" s="234">
        <f>'[5]LBS-DIS-TAR'!DF21</f>
        <v>0</v>
      </c>
      <c r="F25" s="234">
        <f>'[5]LBS-DIS-TAR'!DZ21</f>
        <v>15666</v>
      </c>
      <c r="G25" s="234">
        <f>'[5]LBS-DIS-TAR'!EB21</f>
        <v>271</v>
      </c>
      <c r="H25" s="234">
        <f>'[5]LBS-DIS-TAR'!ED21</f>
        <v>1276</v>
      </c>
      <c r="I25" s="234">
        <f>'[5]LBS-DIS-TAR'!EF21</f>
        <v>975</v>
      </c>
      <c r="J25" s="234">
        <f>'[5]LBS-DIS-TAR'!EH21</f>
        <v>52</v>
      </c>
      <c r="K25" s="234">
        <f>'[5]LBS-DIS-TAR'!EJ21</f>
        <v>341</v>
      </c>
      <c r="L25" s="234">
        <f>'[5]LBS-DIS-TAR'!EL21</f>
        <v>13189</v>
      </c>
      <c r="M25" s="234">
        <f>'[5]LBS-DIS-TAR'!EN21</f>
        <v>456</v>
      </c>
      <c r="N25" s="234">
        <f>'[5]LBS-DIS-TAR'!EP21</f>
        <v>3181</v>
      </c>
      <c r="O25" s="234">
        <f>'[5]LBS-DIS-TAR'!ER21</f>
        <v>162</v>
      </c>
      <c r="P25" s="234">
        <f>'[5]LBS-DIS-TAR'!ET21</f>
        <v>536</v>
      </c>
      <c r="Q25" s="234">
        <f>'[5]LBS-DIS-TAR'!EV21</f>
        <v>2453</v>
      </c>
      <c r="R25" s="234">
        <f>'[5]LBS-DIS-TAR'!EX21</f>
        <v>106779</v>
      </c>
      <c r="S25" s="234">
        <f>'[5]LBS-DIS-TAR'!EZ21</f>
        <v>7254</v>
      </c>
      <c r="T25" s="234">
        <f>'[5]LBS-DIS-TAR'!FB21</f>
        <v>35217</v>
      </c>
      <c r="U25" s="234">
        <f>'[5]LBS-DIS-TAR'!FD21</f>
        <v>136771</v>
      </c>
      <c r="V25" s="234">
        <f>'[5]LBS-DIS-TAR'!FF21</f>
        <v>8569</v>
      </c>
      <c r="W25" s="234">
        <f>'[5]LBS-DIS-TAR'!FH21</f>
        <v>42468</v>
      </c>
    </row>
    <row r="26" spans="1:23" ht="52.5">
      <c r="A26" s="212">
        <v>9</v>
      </c>
      <c r="B26" s="215" t="s">
        <v>32</v>
      </c>
      <c r="C26" s="234">
        <f>'[5]LBS-DIS-TAR'!DB22</f>
        <v>52</v>
      </c>
      <c r="D26" s="234">
        <f>'[5]LBS-DIS-TAR'!DD22</f>
        <v>0</v>
      </c>
      <c r="E26" s="234">
        <f>'[5]LBS-DIS-TAR'!DF22</f>
        <v>0</v>
      </c>
      <c r="F26" s="234">
        <f>'[5]LBS-DIS-TAR'!DZ22</f>
        <v>10345</v>
      </c>
      <c r="G26" s="234">
        <f>'[5]LBS-DIS-TAR'!EB22</f>
        <v>0</v>
      </c>
      <c r="H26" s="234">
        <f>'[5]LBS-DIS-TAR'!ED22</f>
        <v>0</v>
      </c>
      <c r="I26" s="234">
        <f>'[5]LBS-DIS-TAR'!EF22</f>
        <v>1976</v>
      </c>
      <c r="J26" s="234">
        <f>'[5]LBS-DIS-TAR'!EH22</f>
        <v>15</v>
      </c>
      <c r="K26" s="234">
        <f>'[5]LBS-DIS-TAR'!EJ22</f>
        <v>44</v>
      </c>
      <c r="L26" s="234">
        <f>'[5]LBS-DIS-TAR'!EL22</f>
        <v>5979</v>
      </c>
      <c r="M26" s="234">
        <f>'[5]LBS-DIS-TAR'!EN22</f>
        <v>292</v>
      </c>
      <c r="N26" s="234">
        <f>'[5]LBS-DIS-TAR'!EP22</f>
        <v>976</v>
      </c>
      <c r="O26" s="234">
        <f>'[5]LBS-DIS-TAR'!ER22</f>
        <v>502</v>
      </c>
      <c r="P26" s="234">
        <f>'[5]LBS-DIS-TAR'!ET22</f>
        <v>3103</v>
      </c>
      <c r="Q26" s="234">
        <f>'[5]LBS-DIS-TAR'!EV22</f>
        <v>9715</v>
      </c>
      <c r="R26" s="234">
        <f>'[5]LBS-DIS-TAR'!EX22</f>
        <v>24739</v>
      </c>
      <c r="S26" s="234">
        <f>'[5]LBS-DIS-TAR'!EZ22</f>
        <v>4258</v>
      </c>
      <c r="T26" s="234">
        <f>'[5]LBS-DIS-TAR'!FB22</f>
        <v>15062</v>
      </c>
      <c r="U26" s="234">
        <f>'[5]LBS-DIS-TAR'!FD22</f>
        <v>43593</v>
      </c>
      <c r="V26" s="234">
        <f>'[5]LBS-DIS-TAR'!FF22</f>
        <v>7668</v>
      </c>
      <c r="W26" s="234">
        <f>'[5]LBS-DIS-TAR'!FH22</f>
        <v>25797</v>
      </c>
    </row>
    <row r="27" spans="1:23" ht="52.5">
      <c r="A27" s="212">
        <v>10</v>
      </c>
      <c r="B27" s="215" t="s">
        <v>33</v>
      </c>
      <c r="C27" s="234">
        <f>'[5]LBS-DIS-TAR'!DB23</f>
        <v>0</v>
      </c>
      <c r="D27" s="234">
        <f>'[5]LBS-DIS-TAR'!DD23</f>
        <v>0</v>
      </c>
      <c r="E27" s="234">
        <f>'[5]LBS-DIS-TAR'!DF23</f>
        <v>0</v>
      </c>
      <c r="F27" s="234">
        <f>'[5]LBS-DIS-TAR'!DZ23</f>
        <v>504</v>
      </c>
      <c r="G27" s="234">
        <f>'[5]LBS-DIS-TAR'!EB23</f>
        <v>740</v>
      </c>
      <c r="H27" s="234">
        <f>'[5]LBS-DIS-TAR'!ED23</f>
        <v>835</v>
      </c>
      <c r="I27" s="234">
        <f>'[5]LBS-DIS-TAR'!EF23</f>
        <v>343</v>
      </c>
      <c r="J27" s="234">
        <f>'[5]LBS-DIS-TAR'!EH23</f>
        <v>0</v>
      </c>
      <c r="K27" s="234">
        <f>'[5]LBS-DIS-TAR'!EJ23</f>
        <v>12</v>
      </c>
      <c r="L27" s="234">
        <f>'[5]LBS-DIS-TAR'!EL23</f>
        <v>3259</v>
      </c>
      <c r="M27" s="234">
        <f>'[5]LBS-DIS-TAR'!EN23</f>
        <v>5762</v>
      </c>
      <c r="N27" s="234">
        <f>'[5]LBS-DIS-TAR'!EP23</f>
        <v>9135</v>
      </c>
      <c r="O27" s="234">
        <f>'[5]LBS-DIS-TAR'!ER23</f>
        <v>73</v>
      </c>
      <c r="P27" s="234">
        <f>'[5]LBS-DIS-TAR'!ET23</f>
        <v>0</v>
      </c>
      <c r="Q27" s="234">
        <f>'[5]LBS-DIS-TAR'!EV23</f>
        <v>0</v>
      </c>
      <c r="R27" s="234">
        <f>'[5]LBS-DIS-TAR'!EX23</f>
        <v>11124</v>
      </c>
      <c r="S27" s="234">
        <f>'[5]LBS-DIS-TAR'!EZ23</f>
        <v>6100</v>
      </c>
      <c r="T27" s="234">
        <f>'[5]LBS-DIS-TAR'!FB23</f>
        <v>21156</v>
      </c>
      <c r="U27" s="234">
        <f>'[5]LBS-DIS-TAR'!FD23</f>
        <v>15303</v>
      </c>
      <c r="V27" s="234">
        <f>'[5]LBS-DIS-TAR'!FF23</f>
        <v>12602</v>
      </c>
      <c r="W27" s="234">
        <f>'[5]LBS-DIS-TAR'!FH23</f>
        <v>31138</v>
      </c>
    </row>
    <row r="28" spans="1:23" ht="26.25">
      <c r="A28" s="212">
        <v>11</v>
      </c>
      <c r="B28" s="215" t="s">
        <v>34</v>
      </c>
      <c r="C28" s="234">
        <f>'[5]LBS-DIS-TAR'!DB24</f>
        <v>19</v>
      </c>
      <c r="D28" s="234">
        <f>'[5]LBS-DIS-TAR'!DD24</f>
        <v>1000</v>
      </c>
      <c r="E28" s="234">
        <f>'[5]LBS-DIS-TAR'!DF24</f>
        <v>1000</v>
      </c>
      <c r="F28" s="234">
        <f>'[5]LBS-DIS-TAR'!DZ24</f>
        <v>13467</v>
      </c>
      <c r="G28" s="234">
        <f>'[5]LBS-DIS-TAR'!EB24</f>
        <v>4042</v>
      </c>
      <c r="H28" s="234">
        <f>'[5]LBS-DIS-TAR'!ED24</f>
        <v>13201</v>
      </c>
      <c r="I28" s="234">
        <f>'[5]LBS-DIS-TAR'!EF24</f>
        <v>564</v>
      </c>
      <c r="J28" s="234">
        <f>'[5]LBS-DIS-TAR'!EH24</f>
        <v>4</v>
      </c>
      <c r="K28" s="234">
        <f>'[5]LBS-DIS-TAR'!EJ24</f>
        <v>23</v>
      </c>
      <c r="L28" s="234">
        <f>'[5]LBS-DIS-TAR'!EL24</f>
        <v>6438</v>
      </c>
      <c r="M28" s="234">
        <f>'[5]LBS-DIS-TAR'!EN24</f>
        <v>3792</v>
      </c>
      <c r="N28" s="234">
        <f>'[5]LBS-DIS-TAR'!EP24</f>
        <v>9499</v>
      </c>
      <c r="O28" s="234">
        <f>'[5]LBS-DIS-TAR'!ER24</f>
        <v>656</v>
      </c>
      <c r="P28" s="234">
        <f>'[5]LBS-DIS-TAR'!ET24</f>
        <v>12146</v>
      </c>
      <c r="Q28" s="234">
        <f>'[5]LBS-DIS-TAR'!EV24</f>
        <v>29544</v>
      </c>
      <c r="R28" s="234">
        <f>'[5]LBS-DIS-TAR'!EX24</f>
        <v>19041</v>
      </c>
      <c r="S28" s="234">
        <f>'[5]LBS-DIS-TAR'!EZ24</f>
        <v>185385</v>
      </c>
      <c r="T28" s="234">
        <f>'[5]LBS-DIS-TAR'!FB24</f>
        <v>384924</v>
      </c>
      <c r="U28" s="234">
        <f>'[5]LBS-DIS-TAR'!FD24</f>
        <v>40185</v>
      </c>
      <c r="V28" s="234">
        <f>'[5]LBS-DIS-TAR'!FF24</f>
        <v>206369</v>
      </c>
      <c r="W28" s="234">
        <f>'[5]LBS-DIS-TAR'!FH24</f>
        <v>438191</v>
      </c>
    </row>
    <row r="29" spans="1:23" ht="52.5">
      <c r="A29" s="212">
        <v>12</v>
      </c>
      <c r="B29" s="215" t="s">
        <v>35</v>
      </c>
      <c r="C29" s="234">
        <f>'[5]LBS-DIS-TAR'!DB25</f>
        <v>0</v>
      </c>
      <c r="D29" s="234">
        <f>'[5]LBS-DIS-TAR'!DD25</f>
        <v>0</v>
      </c>
      <c r="E29" s="234">
        <f>'[5]LBS-DIS-TAR'!DF25</f>
        <v>0</v>
      </c>
      <c r="F29" s="234">
        <f>'[5]LBS-DIS-TAR'!DZ25</f>
        <v>6077</v>
      </c>
      <c r="G29" s="234">
        <f>'[5]LBS-DIS-TAR'!EB25</f>
        <v>0</v>
      </c>
      <c r="H29" s="234">
        <f>'[5]LBS-DIS-TAR'!ED25</f>
        <v>0</v>
      </c>
      <c r="I29" s="234">
        <f>'[5]LBS-DIS-TAR'!EF25</f>
        <v>208</v>
      </c>
      <c r="J29" s="234">
        <f>'[5]LBS-DIS-TAR'!EH25</f>
        <v>0</v>
      </c>
      <c r="K29" s="234">
        <f>'[5]LBS-DIS-TAR'!EJ25</f>
        <v>7</v>
      </c>
      <c r="L29" s="234">
        <f>'[5]LBS-DIS-TAR'!EL25</f>
        <v>2090</v>
      </c>
      <c r="M29" s="234">
        <f>'[5]LBS-DIS-TAR'!EN25</f>
        <v>0</v>
      </c>
      <c r="N29" s="234">
        <f>'[5]LBS-DIS-TAR'!EP25</f>
        <v>1091</v>
      </c>
      <c r="O29" s="234">
        <f>'[5]LBS-DIS-TAR'!ER25</f>
        <v>0</v>
      </c>
      <c r="P29" s="234">
        <f>'[5]LBS-DIS-TAR'!ET25</f>
        <v>0</v>
      </c>
      <c r="Q29" s="234">
        <f>'[5]LBS-DIS-TAR'!EV25</f>
        <v>9</v>
      </c>
      <c r="R29" s="234">
        <f>'[5]LBS-DIS-TAR'!EX25</f>
        <v>1819</v>
      </c>
      <c r="S29" s="234">
        <f>'[5]LBS-DIS-TAR'!EZ25</f>
        <v>0</v>
      </c>
      <c r="T29" s="234">
        <f>'[5]LBS-DIS-TAR'!FB25</f>
        <v>369</v>
      </c>
      <c r="U29" s="234">
        <f>'[5]LBS-DIS-TAR'!FD25</f>
        <v>10194</v>
      </c>
      <c r="V29" s="234">
        <f>'[5]LBS-DIS-TAR'!FF25</f>
        <v>0</v>
      </c>
      <c r="W29" s="234">
        <f>'[5]LBS-DIS-TAR'!FH25</f>
        <v>1476</v>
      </c>
    </row>
    <row r="30" spans="1:23" ht="26.25">
      <c r="A30" s="212">
        <v>13</v>
      </c>
      <c r="B30" s="215" t="s">
        <v>36</v>
      </c>
      <c r="C30" s="234">
        <f>'[5]LBS-DIS-TAR'!DB26</f>
        <v>0</v>
      </c>
      <c r="D30" s="234">
        <f>'[5]LBS-DIS-TAR'!DD26</f>
        <v>0</v>
      </c>
      <c r="E30" s="234">
        <f>'[5]LBS-DIS-TAR'!DF26</f>
        <v>0</v>
      </c>
      <c r="F30" s="234">
        <f>'[5]LBS-DIS-TAR'!DZ26</f>
        <v>32</v>
      </c>
      <c r="G30" s="234">
        <f>'[5]LBS-DIS-TAR'!EB26</f>
        <v>0</v>
      </c>
      <c r="H30" s="234">
        <f>'[5]LBS-DIS-TAR'!ED26</f>
        <v>0</v>
      </c>
      <c r="I30" s="234">
        <f>'[5]LBS-DIS-TAR'!EF26</f>
        <v>66</v>
      </c>
      <c r="J30" s="234">
        <f>'[5]LBS-DIS-TAR'!EH26</f>
        <v>0</v>
      </c>
      <c r="K30" s="234">
        <f>'[5]LBS-DIS-TAR'!EJ26</f>
        <v>0</v>
      </c>
      <c r="L30" s="234">
        <f>'[5]LBS-DIS-TAR'!EL26</f>
        <v>1619</v>
      </c>
      <c r="M30" s="234">
        <f>'[5]LBS-DIS-TAR'!EN26</f>
        <v>989</v>
      </c>
      <c r="N30" s="234">
        <f>'[5]LBS-DIS-TAR'!EP26</f>
        <v>2005</v>
      </c>
      <c r="O30" s="234">
        <f>'[5]LBS-DIS-TAR'!ER26</f>
        <v>0</v>
      </c>
      <c r="P30" s="234">
        <f>'[5]LBS-DIS-TAR'!ET26</f>
        <v>0</v>
      </c>
      <c r="Q30" s="234">
        <f>'[5]LBS-DIS-TAR'!EV26</f>
        <v>0</v>
      </c>
      <c r="R30" s="234">
        <f>'[5]LBS-DIS-TAR'!EX26</f>
        <v>1766</v>
      </c>
      <c r="S30" s="234">
        <f>'[5]LBS-DIS-TAR'!EZ26</f>
        <v>293</v>
      </c>
      <c r="T30" s="234">
        <f>'[5]LBS-DIS-TAR'!FB26</f>
        <v>636</v>
      </c>
      <c r="U30" s="234">
        <f>'[5]LBS-DIS-TAR'!FD26</f>
        <v>3483</v>
      </c>
      <c r="V30" s="234">
        <f>'[5]LBS-DIS-TAR'!FF26</f>
        <v>1282</v>
      </c>
      <c r="W30" s="234">
        <f>'[5]LBS-DIS-TAR'!FH26</f>
        <v>2641</v>
      </c>
    </row>
    <row r="31" spans="1:23" ht="26.25">
      <c r="A31" s="212">
        <v>14</v>
      </c>
      <c r="B31" s="215" t="s">
        <v>82</v>
      </c>
      <c r="C31" s="234">
        <f>'[5]LBS-DIS-TAR'!DB27</f>
        <v>0</v>
      </c>
      <c r="D31" s="234">
        <f>'[5]LBS-DIS-TAR'!DD27</f>
        <v>0</v>
      </c>
      <c r="E31" s="234">
        <f>'[5]LBS-DIS-TAR'!DF27</f>
        <v>0</v>
      </c>
      <c r="F31" s="234">
        <f>'[5]LBS-DIS-TAR'!DZ27</f>
        <v>0</v>
      </c>
      <c r="G31" s="234">
        <f>'[5]LBS-DIS-TAR'!EB27</f>
        <v>1500</v>
      </c>
      <c r="H31" s="234">
        <f>'[5]LBS-DIS-TAR'!ED27</f>
        <v>18556</v>
      </c>
      <c r="I31" s="234">
        <f>'[5]LBS-DIS-TAR'!EF27</f>
        <v>20</v>
      </c>
      <c r="J31" s="234">
        <f>'[5]LBS-DIS-TAR'!EH27</f>
        <v>0</v>
      </c>
      <c r="K31" s="234">
        <f>'[5]LBS-DIS-TAR'!EJ27</f>
        <v>50</v>
      </c>
      <c r="L31" s="234">
        <f>'[5]LBS-DIS-TAR'!EL27</f>
        <v>150</v>
      </c>
      <c r="M31" s="234">
        <f>'[5]LBS-DIS-TAR'!EN27</f>
        <v>124</v>
      </c>
      <c r="N31" s="234">
        <f>'[5]LBS-DIS-TAR'!EP27</f>
        <v>629</v>
      </c>
      <c r="O31" s="234">
        <f>'[5]LBS-DIS-TAR'!ER27</f>
        <v>0</v>
      </c>
      <c r="P31" s="234">
        <f>'[5]LBS-DIS-TAR'!ET27</f>
        <v>0</v>
      </c>
      <c r="Q31" s="234">
        <f>'[5]LBS-DIS-TAR'!EV27</f>
        <v>410</v>
      </c>
      <c r="R31" s="234">
        <f>'[5]LBS-DIS-TAR'!EX27</f>
        <v>35</v>
      </c>
      <c r="S31" s="234">
        <f>'[5]LBS-DIS-TAR'!EZ27</f>
        <v>0</v>
      </c>
      <c r="T31" s="234">
        <f>'[5]LBS-DIS-TAR'!FB27</f>
        <v>0</v>
      </c>
      <c r="U31" s="234">
        <f>'[5]LBS-DIS-TAR'!FD27</f>
        <v>205</v>
      </c>
      <c r="V31" s="234">
        <f>'[5]LBS-DIS-TAR'!FF27</f>
        <v>1624</v>
      </c>
      <c r="W31" s="234">
        <f>'[5]LBS-DIS-TAR'!FH27</f>
        <v>19645</v>
      </c>
    </row>
    <row r="32" spans="1:23" ht="26.25">
      <c r="A32" s="212">
        <v>15</v>
      </c>
      <c r="B32" s="216" t="s">
        <v>38</v>
      </c>
      <c r="C32" s="234">
        <f>'[5]LBS-DIS-TAR'!DB28</f>
        <v>0</v>
      </c>
      <c r="D32" s="234">
        <f>'[5]LBS-DIS-TAR'!DD28</f>
        <v>0</v>
      </c>
      <c r="E32" s="234">
        <f>'[5]LBS-DIS-TAR'!DF28</f>
        <v>3059</v>
      </c>
      <c r="F32" s="234">
        <f>'[5]LBS-DIS-TAR'!DZ28</f>
        <v>2538</v>
      </c>
      <c r="G32" s="234">
        <f>'[5]LBS-DIS-TAR'!EB28</f>
        <v>1431</v>
      </c>
      <c r="H32" s="234">
        <f>'[5]LBS-DIS-TAR'!ED28</f>
        <v>5372</v>
      </c>
      <c r="I32" s="234">
        <f>'[5]LBS-DIS-TAR'!EF28</f>
        <v>270</v>
      </c>
      <c r="J32" s="234">
        <f>'[5]LBS-DIS-TAR'!EH28</f>
        <v>165</v>
      </c>
      <c r="K32" s="234">
        <f>'[5]LBS-DIS-TAR'!EJ28</f>
        <v>296</v>
      </c>
      <c r="L32" s="234">
        <f>'[5]LBS-DIS-TAR'!EL28</f>
        <v>1677</v>
      </c>
      <c r="M32" s="234">
        <f>'[5]LBS-DIS-TAR'!EN28</f>
        <v>5479</v>
      </c>
      <c r="N32" s="234">
        <f>'[5]LBS-DIS-TAR'!EP28</f>
        <v>17686</v>
      </c>
      <c r="O32" s="234">
        <f>'[5]LBS-DIS-TAR'!ER28</f>
        <v>0</v>
      </c>
      <c r="P32" s="234">
        <f>'[5]LBS-DIS-TAR'!ET28</f>
        <v>2</v>
      </c>
      <c r="Q32" s="234">
        <f>'[5]LBS-DIS-TAR'!EV28</f>
        <v>1478</v>
      </c>
      <c r="R32" s="234">
        <f>'[5]LBS-DIS-TAR'!EX28</f>
        <v>1591</v>
      </c>
      <c r="S32" s="234">
        <f>'[5]LBS-DIS-TAR'!EZ28</f>
        <v>899</v>
      </c>
      <c r="T32" s="234">
        <f>'[5]LBS-DIS-TAR'!FB28</f>
        <v>2384</v>
      </c>
      <c r="U32" s="234">
        <f>'[5]LBS-DIS-TAR'!FD28</f>
        <v>6076</v>
      </c>
      <c r="V32" s="234">
        <f>'[5]LBS-DIS-TAR'!FF28</f>
        <v>7976</v>
      </c>
      <c r="W32" s="234">
        <f>'[5]LBS-DIS-TAR'!FH28</f>
        <v>30275</v>
      </c>
    </row>
    <row r="33" spans="1:23" ht="26.25">
      <c r="A33" s="212">
        <v>16</v>
      </c>
      <c r="B33" s="216" t="s">
        <v>39</v>
      </c>
      <c r="C33" s="234">
        <f>'[5]LBS-DIS-TAR'!DB29</f>
        <v>0</v>
      </c>
      <c r="D33" s="234">
        <f>'[5]LBS-DIS-TAR'!DD29</f>
        <v>0</v>
      </c>
      <c r="E33" s="234">
        <f>'[5]LBS-DIS-TAR'!DF29</f>
        <v>0</v>
      </c>
      <c r="F33" s="234">
        <f>'[5]LBS-DIS-TAR'!DZ29</f>
        <v>1143</v>
      </c>
      <c r="G33" s="234">
        <f>'[5]LBS-DIS-TAR'!EB29</f>
        <v>0</v>
      </c>
      <c r="H33" s="234">
        <f>'[5]LBS-DIS-TAR'!ED29</f>
        <v>0</v>
      </c>
      <c r="I33" s="234">
        <f>'[5]LBS-DIS-TAR'!EF29</f>
        <v>1298</v>
      </c>
      <c r="J33" s="234">
        <f>'[5]LBS-DIS-TAR'!EH29</f>
        <v>1</v>
      </c>
      <c r="K33" s="234">
        <f>'[5]LBS-DIS-TAR'!EJ29</f>
        <v>4</v>
      </c>
      <c r="L33" s="234">
        <f>'[5]LBS-DIS-TAR'!EL29</f>
        <v>25653</v>
      </c>
      <c r="M33" s="234">
        <f>'[5]LBS-DIS-TAR'!EN29</f>
        <v>1022</v>
      </c>
      <c r="N33" s="234">
        <f>'[5]LBS-DIS-TAR'!EP29</f>
        <v>3348</v>
      </c>
      <c r="O33" s="234">
        <f>'[5]LBS-DIS-TAR'!ER29</f>
        <v>125</v>
      </c>
      <c r="P33" s="234">
        <f>'[5]LBS-DIS-TAR'!ET29</f>
        <v>1391</v>
      </c>
      <c r="Q33" s="234">
        <f>'[5]LBS-DIS-TAR'!EV29</f>
        <v>4378</v>
      </c>
      <c r="R33" s="234">
        <f>'[5]LBS-DIS-TAR'!EX29</f>
        <v>3039</v>
      </c>
      <c r="S33" s="234">
        <f>'[5]LBS-DIS-TAR'!EZ29</f>
        <v>280</v>
      </c>
      <c r="T33" s="234">
        <f>'[5]LBS-DIS-TAR'!FB29</f>
        <v>866</v>
      </c>
      <c r="U33" s="234">
        <f>'[5]LBS-DIS-TAR'!FD29</f>
        <v>31258</v>
      </c>
      <c r="V33" s="234">
        <f>'[5]LBS-DIS-TAR'!FF29</f>
        <v>2694</v>
      </c>
      <c r="W33" s="234">
        <f>'[5]LBS-DIS-TAR'!FH29</f>
        <v>8596</v>
      </c>
    </row>
    <row r="34" spans="1:23" ht="26.25">
      <c r="A34" s="212">
        <v>17</v>
      </c>
      <c r="B34" s="216" t="s">
        <v>40</v>
      </c>
      <c r="C34" s="234">
        <f>'[5]LBS-DIS-TAR'!DB30</f>
        <v>4</v>
      </c>
      <c r="D34" s="234">
        <f>'[5]LBS-DIS-TAR'!DD30</f>
        <v>0</v>
      </c>
      <c r="E34" s="234">
        <f>'[5]LBS-DIS-TAR'!DF30</f>
        <v>0</v>
      </c>
      <c r="F34" s="234">
        <f>'[5]LBS-DIS-TAR'!DZ30</f>
        <v>36826</v>
      </c>
      <c r="G34" s="234">
        <f>'[5]LBS-DIS-TAR'!EB30</f>
        <v>2996</v>
      </c>
      <c r="H34" s="234">
        <f>'[5]LBS-DIS-TAR'!ED30</f>
        <v>5991</v>
      </c>
      <c r="I34" s="234">
        <f>'[5]LBS-DIS-TAR'!EF30</f>
        <v>1324</v>
      </c>
      <c r="J34" s="234">
        <f>'[5]LBS-DIS-TAR'!EH30</f>
        <v>840</v>
      </c>
      <c r="K34" s="234">
        <f>'[5]LBS-DIS-TAR'!EJ30</f>
        <v>1679</v>
      </c>
      <c r="L34" s="234">
        <f>'[5]LBS-DIS-TAR'!EL30</f>
        <v>60941</v>
      </c>
      <c r="M34" s="234">
        <f>'[5]LBS-DIS-TAR'!EN30</f>
        <v>7715</v>
      </c>
      <c r="N34" s="234">
        <f>'[5]LBS-DIS-TAR'!EP30</f>
        <v>15430</v>
      </c>
      <c r="O34" s="234">
        <f>'[5]LBS-DIS-TAR'!ER30</f>
        <v>521</v>
      </c>
      <c r="P34" s="234">
        <f>'[5]LBS-DIS-TAR'!ET30</f>
        <v>2680</v>
      </c>
      <c r="Q34" s="234">
        <f>'[5]LBS-DIS-TAR'!EV30</f>
        <v>5359</v>
      </c>
      <c r="R34" s="234">
        <f>'[5]LBS-DIS-TAR'!EX30</f>
        <v>178427</v>
      </c>
      <c r="S34" s="234">
        <f>'[5]LBS-DIS-TAR'!EZ30</f>
        <v>76751</v>
      </c>
      <c r="T34" s="234">
        <f>'[5]LBS-DIS-TAR'!FB30</f>
        <v>153502</v>
      </c>
      <c r="U34" s="234">
        <f>'[5]LBS-DIS-TAR'!FD30</f>
        <v>278043</v>
      </c>
      <c r="V34" s="234">
        <f>'[5]LBS-DIS-TAR'!FF30</f>
        <v>90982</v>
      </c>
      <c r="W34" s="234">
        <f>'[5]LBS-DIS-TAR'!FH30</f>
        <v>181961</v>
      </c>
    </row>
    <row r="35" spans="1:23" ht="26.25">
      <c r="A35" s="212">
        <v>18</v>
      </c>
      <c r="B35" s="215" t="s">
        <v>41</v>
      </c>
      <c r="C35" s="234">
        <f>'[5]LBS-DIS-TAR'!DB31</f>
        <v>0</v>
      </c>
      <c r="D35" s="234">
        <f>'[5]LBS-DIS-TAR'!DD31</f>
        <v>0</v>
      </c>
      <c r="E35" s="234">
        <f>'[5]LBS-DIS-TAR'!DF31</f>
        <v>0</v>
      </c>
      <c r="F35" s="234">
        <f>'[5]LBS-DIS-TAR'!DZ31</f>
        <v>77</v>
      </c>
      <c r="G35" s="234">
        <f>'[5]LBS-DIS-TAR'!EB31</f>
        <v>0</v>
      </c>
      <c r="H35" s="234">
        <f>'[5]LBS-DIS-TAR'!ED31</f>
        <v>0</v>
      </c>
      <c r="I35" s="234">
        <f>'[5]LBS-DIS-TAR'!EF31</f>
        <v>103</v>
      </c>
      <c r="J35" s="234">
        <f>'[5]LBS-DIS-TAR'!EH31</f>
        <v>0</v>
      </c>
      <c r="K35" s="234">
        <f>'[5]LBS-DIS-TAR'!EJ31</f>
        <v>0</v>
      </c>
      <c r="L35" s="234">
        <f>'[5]LBS-DIS-TAR'!EL31</f>
        <v>2247</v>
      </c>
      <c r="M35" s="234">
        <f>'[5]LBS-DIS-TAR'!EN31</f>
        <v>880</v>
      </c>
      <c r="N35" s="234">
        <f>'[5]LBS-DIS-TAR'!EP31</f>
        <v>1955</v>
      </c>
      <c r="O35" s="234">
        <f>'[5]LBS-DIS-TAR'!ER31</f>
        <v>211</v>
      </c>
      <c r="P35" s="234">
        <f>'[5]LBS-DIS-TAR'!ET31</f>
        <v>148</v>
      </c>
      <c r="Q35" s="234">
        <f>'[5]LBS-DIS-TAR'!EV31</f>
        <v>360</v>
      </c>
      <c r="R35" s="234">
        <f>'[5]LBS-DIS-TAR'!EX31</f>
        <v>20034</v>
      </c>
      <c r="S35" s="234">
        <f>'[5]LBS-DIS-TAR'!EZ31</f>
        <v>164</v>
      </c>
      <c r="T35" s="234">
        <f>'[5]LBS-DIS-TAR'!FB31</f>
        <v>261</v>
      </c>
      <c r="U35" s="234">
        <f>'[5]LBS-DIS-TAR'!FD31</f>
        <v>22672</v>
      </c>
      <c r="V35" s="234">
        <f>'[5]LBS-DIS-TAR'!FF31</f>
        <v>1192</v>
      </c>
      <c r="W35" s="234">
        <f>'[5]LBS-DIS-TAR'!FH31</f>
        <v>2576</v>
      </c>
    </row>
    <row r="36" spans="1:23" ht="26.25">
      <c r="A36" s="212">
        <v>19</v>
      </c>
      <c r="B36" s="216" t="s">
        <v>183</v>
      </c>
      <c r="C36" s="234">
        <f>'[5]LBS-DIS-TAR'!DB32</f>
        <v>5</v>
      </c>
      <c r="D36" s="234">
        <f>'[5]LBS-DIS-TAR'!DD32</f>
        <v>0</v>
      </c>
      <c r="E36" s="234">
        <f>'[5]LBS-DIS-TAR'!DF32</f>
        <v>0</v>
      </c>
      <c r="F36" s="234">
        <f>'[5]LBS-DIS-TAR'!DZ32</f>
        <v>2421</v>
      </c>
      <c r="G36" s="234">
        <f>'[5]LBS-DIS-TAR'!EB32</f>
        <v>0</v>
      </c>
      <c r="H36" s="234">
        <f>'[5]LBS-DIS-TAR'!ED32</f>
        <v>0</v>
      </c>
      <c r="I36" s="234">
        <f>'[5]LBS-DIS-TAR'!EF32</f>
        <v>652</v>
      </c>
      <c r="J36" s="234">
        <f>'[5]LBS-DIS-TAR'!EH32</f>
        <v>23</v>
      </c>
      <c r="K36" s="234">
        <f>'[5]LBS-DIS-TAR'!EJ32</f>
        <v>61</v>
      </c>
      <c r="L36" s="234">
        <f>'[5]LBS-DIS-TAR'!EL32</f>
        <v>57366</v>
      </c>
      <c r="M36" s="234">
        <f>'[5]LBS-DIS-TAR'!EN32</f>
        <v>16550</v>
      </c>
      <c r="N36" s="234">
        <f>'[5]LBS-DIS-TAR'!EP32</f>
        <v>49075</v>
      </c>
      <c r="O36" s="234">
        <f>'[5]LBS-DIS-TAR'!ER32</f>
        <v>1993</v>
      </c>
      <c r="P36" s="234">
        <f>'[5]LBS-DIS-TAR'!ET32</f>
        <v>6628</v>
      </c>
      <c r="Q36" s="234">
        <f>'[5]LBS-DIS-TAR'!EV32</f>
        <v>17614</v>
      </c>
      <c r="R36" s="234">
        <f>'[5]LBS-DIS-TAR'!EX32</f>
        <v>110309</v>
      </c>
      <c r="S36" s="234">
        <f>'[5]LBS-DIS-TAR'!EZ32</f>
        <v>31204</v>
      </c>
      <c r="T36" s="234">
        <f>'[5]LBS-DIS-TAR'!FB32</f>
        <v>136170</v>
      </c>
      <c r="U36" s="234">
        <f>'[5]LBS-DIS-TAR'!FD32</f>
        <v>172746</v>
      </c>
      <c r="V36" s="234">
        <f>'[5]LBS-DIS-TAR'!FF32</f>
        <v>54405</v>
      </c>
      <c r="W36" s="234">
        <f>'[5]LBS-DIS-TAR'!FH32</f>
        <v>202920</v>
      </c>
    </row>
    <row r="37" spans="1:23" ht="26.25">
      <c r="A37" s="212">
        <v>20</v>
      </c>
      <c r="B37" s="216" t="s">
        <v>171</v>
      </c>
      <c r="C37" s="234">
        <f>'[5]LBS-DIS-TAR'!DB33</f>
        <v>0</v>
      </c>
      <c r="D37" s="234">
        <f>'[5]LBS-DIS-TAR'!DD33</f>
        <v>0</v>
      </c>
      <c r="E37" s="234">
        <f>'[5]LBS-DIS-TAR'!DF33</f>
        <v>0</v>
      </c>
      <c r="F37" s="234">
        <f>'[5]LBS-DIS-TAR'!DZ33</f>
        <v>0</v>
      </c>
      <c r="G37" s="234">
        <f>'[5]LBS-DIS-TAR'!EB33</f>
        <v>0</v>
      </c>
      <c r="H37" s="234">
        <f>'[5]LBS-DIS-TAR'!ED33</f>
        <v>0</v>
      </c>
      <c r="I37" s="234">
        <f>'[5]LBS-DIS-TAR'!EF33</f>
        <v>60</v>
      </c>
      <c r="J37" s="234">
        <f>'[5]LBS-DIS-TAR'!EH33</f>
        <v>0</v>
      </c>
      <c r="K37" s="234">
        <f>'[5]LBS-DIS-TAR'!EJ33</f>
        <v>0</v>
      </c>
      <c r="L37" s="234">
        <f>'[5]LBS-DIS-TAR'!EL33</f>
        <v>120</v>
      </c>
      <c r="M37" s="234">
        <f>'[5]LBS-DIS-TAR'!EN33</f>
        <v>0</v>
      </c>
      <c r="N37" s="234">
        <f>'[5]LBS-DIS-TAR'!EP33</f>
        <v>0</v>
      </c>
      <c r="O37" s="234">
        <f>'[5]LBS-DIS-TAR'!ER33</f>
        <v>0</v>
      </c>
      <c r="P37" s="234">
        <f>'[5]LBS-DIS-TAR'!ET33</f>
        <v>0</v>
      </c>
      <c r="Q37" s="234">
        <f>'[5]LBS-DIS-TAR'!EV33</f>
        <v>0</v>
      </c>
      <c r="R37" s="234">
        <f>'[5]LBS-DIS-TAR'!EX33</f>
        <v>40</v>
      </c>
      <c r="S37" s="234">
        <f>'[5]LBS-DIS-TAR'!EZ33</f>
        <v>1</v>
      </c>
      <c r="T37" s="234">
        <f>'[5]LBS-DIS-TAR'!FB33</f>
        <v>1</v>
      </c>
      <c r="U37" s="234">
        <f>'[5]LBS-DIS-TAR'!FD33</f>
        <v>220</v>
      </c>
      <c r="V37" s="234">
        <f>'[5]LBS-DIS-TAR'!FF33</f>
        <v>1</v>
      </c>
      <c r="W37" s="234">
        <f>'[5]LBS-DIS-TAR'!FH33</f>
        <v>1</v>
      </c>
    </row>
    <row r="38" spans="1:23" ht="26.25">
      <c r="A38" s="212"/>
      <c r="B38" s="210" t="s">
        <v>42</v>
      </c>
      <c r="C38" s="234">
        <f>SUM(C18:C37)</f>
        <v>105</v>
      </c>
      <c r="D38" s="234">
        <f t="shared" ref="D38:W38" si="1">SUM(D18:D37)</f>
        <v>1000</v>
      </c>
      <c r="E38" s="234">
        <f t="shared" si="1"/>
        <v>4059</v>
      </c>
      <c r="F38" s="234">
        <f t="shared" si="1"/>
        <v>183053</v>
      </c>
      <c r="G38" s="251">
        <f t="shared" si="1"/>
        <v>42158</v>
      </c>
      <c r="H38" s="251">
        <f t="shared" si="1"/>
        <v>237207</v>
      </c>
      <c r="I38" s="234">
        <f t="shared" si="1"/>
        <v>12359</v>
      </c>
      <c r="J38" s="234">
        <f t="shared" si="1"/>
        <v>2032</v>
      </c>
      <c r="K38" s="234">
        <f t="shared" si="1"/>
        <v>5192</v>
      </c>
      <c r="L38" s="234">
        <f t="shared" si="1"/>
        <v>252648</v>
      </c>
      <c r="M38" s="234">
        <f t="shared" si="1"/>
        <v>60902</v>
      </c>
      <c r="N38" s="234">
        <f t="shared" si="1"/>
        <v>167872</v>
      </c>
      <c r="O38" s="234">
        <f t="shared" si="1"/>
        <v>6005</v>
      </c>
      <c r="P38" s="234">
        <f t="shared" si="1"/>
        <v>36117</v>
      </c>
      <c r="Q38" s="234">
        <f t="shared" si="1"/>
        <v>113879</v>
      </c>
      <c r="R38" s="234">
        <f t="shared" si="1"/>
        <v>650582</v>
      </c>
      <c r="S38" s="234">
        <f t="shared" si="1"/>
        <v>479070</v>
      </c>
      <c r="T38" s="234">
        <f t="shared" si="1"/>
        <v>1259430</v>
      </c>
      <c r="U38" s="234">
        <f t="shared" si="1"/>
        <v>1104752</v>
      </c>
      <c r="V38" s="234">
        <f t="shared" si="1"/>
        <v>621279</v>
      </c>
      <c r="W38" s="234">
        <f t="shared" si="1"/>
        <v>1787639</v>
      </c>
    </row>
    <row r="39" spans="1:23" ht="23.25">
      <c r="A39" s="626"/>
      <c r="B39" s="626"/>
      <c r="C39" s="626"/>
      <c r="D39" s="626"/>
      <c r="E39" s="626"/>
      <c r="F39" s="626"/>
      <c r="G39" s="626"/>
      <c r="H39" s="626"/>
      <c r="I39" s="626"/>
      <c r="J39" s="626"/>
      <c r="K39" s="626"/>
      <c r="L39" s="626"/>
      <c r="M39" s="626"/>
      <c r="N39" s="626"/>
      <c r="O39" s="626"/>
      <c r="P39" s="626"/>
      <c r="Q39" s="626"/>
      <c r="R39" s="626"/>
      <c r="S39" s="626"/>
      <c r="T39" s="626"/>
      <c r="U39" s="459"/>
      <c r="V39" s="459"/>
      <c r="W39" s="459"/>
    </row>
    <row r="40" spans="1:23" ht="23.25">
      <c r="A40" s="627" t="s">
        <v>354</v>
      </c>
      <c r="B40" s="627"/>
      <c r="C40" s="627"/>
      <c r="D40" s="627"/>
      <c r="E40" s="627"/>
      <c r="F40" s="627"/>
      <c r="G40" s="627"/>
      <c r="H40" s="627"/>
      <c r="I40" s="627"/>
      <c r="J40" s="627"/>
      <c r="K40" s="627"/>
      <c r="L40" s="627"/>
      <c r="M40" s="627"/>
      <c r="N40" s="627"/>
      <c r="O40" s="627"/>
      <c r="P40" s="627"/>
      <c r="Q40" s="627"/>
      <c r="R40" s="627"/>
      <c r="S40" s="627"/>
      <c r="T40" s="627"/>
      <c r="U40" s="459"/>
      <c r="V40" s="459"/>
      <c r="W40" s="459"/>
    </row>
    <row r="41" spans="1:23" ht="23.25">
      <c r="A41" s="627" t="s">
        <v>355</v>
      </c>
      <c r="B41" s="627"/>
      <c r="C41" s="627"/>
      <c r="D41" s="627"/>
      <c r="E41" s="627"/>
      <c r="F41" s="627"/>
      <c r="G41" s="627"/>
      <c r="H41" s="627"/>
      <c r="I41" s="627"/>
      <c r="J41" s="627"/>
      <c r="K41" s="627"/>
      <c r="L41" s="627"/>
      <c r="M41" s="627"/>
      <c r="N41" s="627"/>
      <c r="O41" s="627"/>
      <c r="P41" s="627"/>
      <c r="Q41" s="627"/>
      <c r="R41" s="627"/>
      <c r="S41" s="627"/>
      <c r="T41" s="627"/>
      <c r="U41" s="459"/>
      <c r="V41" s="459"/>
      <c r="W41" s="459"/>
    </row>
    <row r="42" spans="1:23" ht="24" thickBot="1">
      <c r="A42" s="628" t="s">
        <v>706</v>
      </c>
      <c r="B42" s="629"/>
      <c r="C42" s="629"/>
      <c r="D42" s="629"/>
      <c r="E42" s="629"/>
      <c r="F42" s="629"/>
      <c r="G42" s="629"/>
      <c r="H42" s="629"/>
      <c r="I42" s="629"/>
      <c r="J42" s="629"/>
      <c r="K42" s="629"/>
      <c r="L42" s="629"/>
      <c r="M42" s="629"/>
      <c r="N42" s="629"/>
      <c r="O42" s="629"/>
      <c r="P42" s="629"/>
      <c r="Q42" s="629"/>
      <c r="R42" s="629"/>
      <c r="S42" s="629"/>
      <c r="T42" s="629"/>
      <c r="U42" s="629"/>
      <c r="V42" s="629"/>
      <c r="W42" s="629"/>
    </row>
    <row r="43" spans="1:23" ht="22.5">
      <c r="A43" s="241" t="s">
        <v>304</v>
      </c>
      <c r="B43" s="242" t="s">
        <v>5</v>
      </c>
      <c r="C43" s="604" t="s">
        <v>697</v>
      </c>
      <c r="D43" s="605"/>
      <c r="E43" s="606"/>
      <c r="F43" s="610" t="s">
        <v>703</v>
      </c>
      <c r="G43" s="611"/>
      <c r="H43" s="612"/>
      <c r="I43" s="596" t="s">
        <v>345</v>
      </c>
      <c r="J43" s="596"/>
      <c r="K43" s="617"/>
      <c r="L43" s="596" t="s">
        <v>346</v>
      </c>
      <c r="M43" s="596"/>
      <c r="N43" s="596"/>
      <c r="O43" s="602" t="s">
        <v>704</v>
      </c>
      <c r="P43" s="596"/>
      <c r="Q43" s="596"/>
      <c r="R43" s="596" t="s">
        <v>349</v>
      </c>
      <c r="S43" s="596"/>
      <c r="T43" s="596"/>
      <c r="U43" s="596" t="s">
        <v>705</v>
      </c>
      <c r="V43" s="596"/>
      <c r="W43" s="596"/>
    </row>
    <row r="44" spans="1:23" ht="23.25" thickBot="1">
      <c r="A44" s="244"/>
      <c r="B44" s="245"/>
      <c r="C44" s="607"/>
      <c r="D44" s="608"/>
      <c r="E44" s="609"/>
      <c r="F44" s="613"/>
      <c r="G44" s="613"/>
      <c r="H44" s="614"/>
      <c r="I44" s="617"/>
      <c r="J44" s="617"/>
      <c r="K44" s="617"/>
      <c r="L44" s="596"/>
      <c r="M44" s="596"/>
      <c r="N44" s="596"/>
      <c r="O44" s="596"/>
      <c r="P44" s="596"/>
      <c r="Q44" s="596"/>
      <c r="R44" s="596"/>
      <c r="S44" s="596"/>
      <c r="T44" s="596"/>
      <c r="U44" s="596"/>
      <c r="V44" s="596"/>
      <c r="W44" s="596"/>
    </row>
    <row r="45" spans="1:23" ht="22.5">
      <c r="A45" s="244"/>
      <c r="B45" s="245"/>
      <c r="C45" s="242" t="s">
        <v>358</v>
      </c>
      <c r="D45" s="575" t="s">
        <v>359</v>
      </c>
      <c r="E45" s="576"/>
      <c r="F45" s="242" t="s">
        <v>358</v>
      </c>
      <c r="G45" s="575" t="s">
        <v>359</v>
      </c>
      <c r="H45" s="576"/>
      <c r="I45" s="242" t="s">
        <v>358</v>
      </c>
      <c r="J45" s="575" t="s">
        <v>359</v>
      </c>
      <c r="K45" s="576"/>
      <c r="L45" s="242" t="s">
        <v>358</v>
      </c>
      <c r="M45" s="575" t="s">
        <v>359</v>
      </c>
      <c r="N45" s="576"/>
      <c r="O45" s="242" t="s">
        <v>358</v>
      </c>
      <c r="P45" s="575" t="s">
        <v>359</v>
      </c>
      <c r="Q45" s="576"/>
      <c r="R45" s="242" t="s">
        <v>358</v>
      </c>
      <c r="S45" s="575" t="s">
        <v>359</v>
      </c>
      <c r="T45" s="576"/>
      <c r="U45" s="242" t="s">
        <v>358</v>
      </c>
      <c r="V45" s="575" t="s">
        <v>359</v>
      </c>
      <c r="W45" s="576"/>
    </row>
    <row r="46" spans="1:23" ht="67.5">
      <c r="A46" s="246"/>
      <c r="B46" s="247"/>
      <c r="C46" s="247"/>
      <c r="D46" s="442" t="s">
        <v>360</v>
      </c>
      <c r="E46" s="442" t="s">
        <v>361</v>
      </c>
      <c r="F46" s="247"/>
      <c r="G46" s="442" t="s">
        <v>360</v>
      </c>
      <c r="H46" s="442" t="s">
        <v>361</v>
      </c>
      <c r="I46" s="247"/>
      <c r="J46" s="442" t="s">
        <v>360</v>
      </c>
      <c r="K46" s="442" t="s">
        <v>361</v>
      </c>
      <c r="L46" s="247"/>
      <c r="M46" s="442" t="s">
        <v>360</v>
      </c>
      <c r="N46" s="442" t="s">
        <v>361</v>
      </c>
      <c r="O46" s="247"/>
      <c r="P46" s="442" t="s">
        <v>360</v>
      </c>
      <c r="Q46" s="442" t="s">
        <v>361</v>
      </c>
      <c r="R46" s="247"/>
      <c r="S46" s="442" t="s">
        <v>360</v>
      </c>
      <c r="T46" s="442" t="s">
        <v>361</v>
      </c>
      <c r="U46" s="247"/>
      <c r="V46" s="442" t="s">
        <v>360</v>
      </c>
      <c r="W46" s="442" t="s">
        <v>361</v>
      </c>
    </row>
    <row r="47" spans="1:23" ht="23.25">
      <c r="A47" s="460" t="s">
        <v>43</v>
      </c>
      <c r="B47" s="461" t="s">
        <v>111</v>
      </c>
      <c r="C47" s="462"/>
      <c r="D47" s="462"/>
      <c r="E47" s="462"/>
      <c r="F47" s="462"/>
      <c r="G47" s="462"/>
      <c r="H47" s="462"/>
      <c r="I47" s="462"/>
      <c r="J47" s="462"/>
      <c r="K47" s="462"/>
      <c r="L47" s="462"/>
      <c r="M47" s="462"/>
      <c r="N47" s="462"/>
      <c r="O47" s="462"/>
      <c r="P47" s="462"/>
      <c r="Q47" s="462"/>
      <c r="R47" s="462"/>
      <c r="S47" s="462"/>
      <c r="T47" s="462"/>
      <c r="U47" s="462"/>
      <c r="V47" s="462"/>
      <c r="W47" s="462"/>
    </row>
    <row r="48" spans="1:23" ht="23.25">
      <c r="A48" s="463">
        <v>1</v>
      </c>
      <c r="B48" s="464" t="s">
        <v>45</v>
      </c>
      <c r="C48" s="458">
        <f>'[5]LBS-DIS-TAR'!DB36</f>
        <v>5</v>
      </c>
      <c r="D48" s="458">
        <f>'[5]LBS-DIS-TAR'!DD36</f>
        <v>0</v>
      </c>
      <c r="E48" s="458">
        <f>'[5]LBS-DIS-TAR'!DF36</f>
        <v>42</v>
      </c>
      <c r="F48" s="458">
        <f>'[5]LBS-DIS-TAR'!DZ36</f>
        <v>10968</v>
      </c>
      <c r="G48" s="458">
        <f>'[5]LBS-DIS-TAR'!EB36</f>
        <v>1865</v>
      </c>
      <c r="H48" s="458">
        <f>'[5]LBS-DIS-TAR'!ED36</f>
        <v>11224</v>
      </c>
      <c r="I48" s="458">
        <f>'[5]LBS-DIS-TAR'!EF36</f>
        <v>2302</v>
      </c>
      <c r="J48" s="458">
        <f>'[5]LBS-DIS-TAR'!EH36</f>
        <v>3</v>
      </c>
      <c r="K48" s="458">
        <f>'[5]LBS-DIS-TAR'!EJ36</f>
        <v>76</v>
      </c>
      <c r="L48" s="458">
        <f>'[5]LBS-DIS-TAR'!EL36</f>
        <v>62372</v>
      </c>
      <c r="M48" s="458">
        <f>'[5]LBS-DIS-TAR'!EN36</f>
        <v>19487</v>
      </c>
      <c r="N48" s="458">
        <f>'[5]LBS-DIS-TAR'!EP36</f>
        <v>67268</v>
      </c>
      <c r="O48" s="458">
        <f>'[5]LBS-DIS-TAR'!ER36</f>
        <v>2762</v>
      </c>
      <c r="P48" s="458">
        <f>'[5]LBS-DIS-TAR'!ET36</f>
        <v>10161</v>
      </c>
      <c r="Q48" s="458">
        <f>'[5]LBS-DIS-TAR'!EV36</f>
        <v>37374</v>
      </c>
      <c r="R48" s="458">
        <f>'[5]LBS-DIS-TAR'!EX36</f>
        <v>36712</v>
      </c>
      <c r="S48" s="458">
        <f>'[5]LBS-DIS-TAR'!EZ36</f>
        <v>53128</v>
      </c>
      <c r="T48" s="458">
        <f>'[5]LBS-DIS-TAR'!FB36</f>
        <v>175259</v>
      </c>
      <c r="U48" s="458">
        <f>'[5]LBS-DIS-TAR'!FD36</f>
        <v>115121</v>
      </c>
      <c r="V48" s="458">
        <f>'[5]LBS-DIS-TAR'!FF36</f>
        <v>84644</v>
      </c>
      <c r="W48" s="458">
        <f>'[5]LBS-DIS-TAR'!FH36</f>
        <v>291243</v>
      </c>
    </row>
    <row r="49" spans="1:23" ht="46.5">
      <c r="A49" s="463">
        <v>2</v>
      </c>
      <c r="B49" s="464" t="s">
        <v>83</v>
      </c>
      <c r="C49" s="458">
        <f>'[5]LBS-DIS-TAR'!DB37</f>
        <v>1</v>
      </c>
      <c r="D49" s="458">
        <f>'[5]LBS-DIS-TAR'!DD37</f>
        <v>0</v>
      </c>
      <c r="E49" s="458">
        <f>'[5]LBS-DIS-TAR'!DF37</f>
        <v>0</v>
      </c>
      <c r="F49" s="458">
        <f>'[5]LBS-DIS-TAR'!DZ37</f>
        <v>1884</v>
      </c>
      <c r="G49" s="458">
        <f>'[5]LBS-DIS-TAR'!EB37</f>
        <v>0</v>
      </c>
      <c r="H49" s="458">
        <f>'[5]LBS-DIS-TAR'!ED37</f>
        <v>0</v>
      </c>
      <c r="I49" s="458">
        <f>'[5]LBS-DIS-TAR'!EF37</f>
        <v>1164</v>
      </c>
      <c r="J49" s="458">
        <f>'[5]LBS-DIS-TAR'!EH37</f>
        <v>0</v>
      </c>
      <c r="K49" s="458">
        <f>'[5]LBS-DIS-TAR'!EJ37</f>
        <v>0</v>
      </c>
      <c r="L49" s="458">
        <f>'[5]LBS-DIS-TAR'!EL37</f>
        <v>102008</v>
      </c>
      <c r="M49" s="458">
        <f>'[5]LBS-DIS-TAR'!EN37</f>
        <v>0</v>
      </c>
      <c r="N49" s="458">
        <f>'[5]LBS-DIS-TAR'!EP37</f>
        <v>0</v>
      </c>
      <c r="O49" s="458">
        <f>'[5]LBS-DIS-TAR'!ER37</f>
        <v>97</v>
      </c>
      <c r="P49" s="458">
        <f>'[5]LBS-DIS-TAR'!ET37</f>
        <v>0</v>
      </c>
      <c r="Q49" s="458">
        <f>'[5]LBS-DIS-TAR'!EV37</f>
        <v>0</v>
      </c>
      <c r="R49" s="458">
        <f>'[5]LBS-DIS-TAR'!EX37</f>
        <v>159442</v>
      </c>
      <c r="S49" s="458">
        <f>'[5]LBS-DIS-TAR'!EZ37</f>
        <v>130602</v>
      </c>
      <c r="T49" s="458">
        <f>'[5]LBS-DIS-TAR'!FB37</f>
        <v>603355</v>
      </c>
      <c r="U49" s="458">
        <f>'[5]LBS-DIS-TAR'!FD37</f>
        <v>264596</v>
      </c>
      <c r="V49" s="458">
        <f>'[5]LBS-DIS-TAR'!FF37</f>
        <v>130602</v>
      </c>
      <c r="W49" s="458">
        <f>'[5]LBS-DIS-TAR'!FH37</f>
        <v>603355</v>
      </c>
    </row>
    <row r="50" spans="1:23" ht="23.25">
      <c r="A50" s="463">
        <v>3</v>
      </c>
      <c r="B50" s="464" t="s">
        <v>184</v>
      </c>
      <c r="C50" s="458">
        <f>'[5]LBS-DIS-TAR'!DB38</f>
        <v>0</v>
      </c>
      <c r="D50" s="458">
        <f>'[5]LBS-DIS-TAR'!DD38</f>
        <v>0</v>
      </c>
      <c r="E50" s="458">
        <f>'[5]LBS-DIS-TAR'!DF38</f>
        <v>0</v>
      </c>
      <c r="F50" s="458">
        <f>'[5]LBS-DIS-TAR'!DZ38</f>
        <v>76</v>
      </c>
      <c r="G50" s="458">
        <f>'[5]LBS-DIS-TAR'!EB38</f>
        <v>22</v>
      </c>
      <c r="H50" s="458">
        <f>'[5]LBS-DIS-TAR'!ED38</f>
        <v>10042</v>
      </c>
      <c r="I50" s="458">
        <f>'[5]LBS-DIS-TAR'!EF38</f>
        <v>276</v>
      </c>
      <c r="J50" s="458">
        <f>'[5]LBS-DIS-TAR'!EH38</f>
        <v>0</v>
      </c>
      <c r="K50" s="458">
        <f>'[5]LBS-DIS-TAR'!EJ38</f>
        <v>0</v>
      </c>
      <c r="L50" s="458">
        <f>'[5]LBS-DIS-TAR'!EL38</f>
        <v>1139</v>
      </c>
      <c r="M50" s="458">
        <f>'[5]LBS-DIS-TAR'!EN38</f>
        <v>57</v>
      </c>
      <c r="N50" s="458">
        <f>'[5]LBS-DIS-TAR'!EP38</f>
        <v>187</v>
      </c>
      <c r="O50" s="458">
        <f>'[5]LBS-DIS-TAR'!ER38</f>
        <v>69</v>
      </c>
      <c r="P50" s="458">
        <f>'[5]LBS-DIS-TAR'!ET38</f>
        <v>0</v>
      </c>
      <c r="Q50" s="458">
        <f>'[5]LBS-DIS-TAR'!EV38</f>
        <v>0</v>
      </c>
      <c r="R50" s="458">
        <f>'[5]LBS-DIS-TAR'!EX38</f>
        <v>125927</v>
      </c>
      <c r="S50" s="458">
        <f>'[5]LBS-DIS-TAR'!EZ38</f>
        <v>4531</v>
      </c>
      <c r="T50" s="458">
        <f>'[5]LBS-DIS-TAR'!FB38</f>
        <v>19649</v>
      </c>
      <c r="U50" s="458">
        <f>'[5]LBS-DIS-TAR'!FD38</f>
        <v>127487</v>
      </c>
      <c r="V50" s="458">
        <f>'[5]LBS-DIS-TAR'!FF38</f>
        <v>4610</v>
      </c>
      <c r="W50" s="458">
        <f>'[5]LBS-DIS-TAR'!FH38</f>
        <v>29878</v>
      </c>
    </row>
    <row r="51" spans="1:23" ht="23.25">
      <c r="A51" s="463">
        <v>4</v>
      </c>
      <c r="B51" s="464" t="s">
        <v>65</v>
      </c>
      <c r="C51" s="458">
        <f>'[5]LBS-DIS-TAR'!DB39</f>
        <v>0</v>
      </c>
      <c r="D51" s="458">
        <f>'[5]LBS-DIS-TAR'!DD39</f>
        <v>0</v>
      </c>
      <c r="E51" s="458">
        <f>'[5]LBS-DIS-TAR'!DF39</f>
        <v>0</v>
      </c>
      <c r="F51" s="458">
        <f>'[5]LBS-DIS-TAR'!DZ39</f>
        <v>276</v>
      </c>
      <c r="G51" s="458">
        <f>'[5]LBS-DIS-TAR'!EB39</f>
        <v>86</v>
      </c>
      <c r="H51" s="458">
        <f>'[5]LBS-DIS-TAR'!ED39</f>
        <v>198</v>
      </c>
      <c r="I51" s="458">
        <f>'[5]LBS-DIS-TAR'!EF39</f>
        <v>134</v>
      </c>
      <c r="J51" s="458">
        <f>'[5]LBS-DIS-TAR'!EH39</f>
        <v>14</v>
      </c>
      <c r="K51" s="458">
        <f>'[5]LBS-DIS-TAR'!EJ39</f>
        <v>71</v>
      </c>
      <c r="L51" s="458">
        <f>'[5]LBS-DIS-TAR'!EL39</f>
        <v>2422</v>
      </c>
      <c r="M51" s="458">
        <f>'[5]LBS-DIS-TAR'!EN39</f>
        <v>611</v>
      </c>
      <c r="N51" s="458">
        <f>'[5]LBS-DIS-TAR'!EP39</f>
        <v>2702</v>
      </c>
      <c r="O51" s="458">
        <f>'[5]LBS-DIS-TAR'!ER39</f>
        <v>137</v>
      </c>
      <c r="P51" s="458">
        <f>'[5]LBS-DIS-TAR'!ET39</f>
        <v>1868</v>
      </c>
      <c r="Q51" s="458">
        <f>'[5]LBS-DIS-TAR'!EV39</f>
        <v>5633</v>
      </c>
      <c r="R51" s="458">
        <f>'[5]LBS-DIS-TAR'!EX39</f>
        <v>17517</v>
      </c>
      <c r="S51" s="458">
        <f>'[5]LBS-DIS-TAR'!EZ39</f>
        <v>2484</v>
      </c>
      <c r="T51" s="458">
        <f>'[5]LBS-DIS-TAR'!FB39</f>
        <v>9253</v>
      </c>
      <c r="U51" s="458">
        <f>'[5]LBS-DIS-TAR'!FD39</f>
        <v>20486</v>
      </c>
      <c r="V51" s="458">
        <f>'[5]LBS-DIS-TAR'!FF39</f>
        <v>5063</v>
      </c>
      <c r="W51" s="458">
        <f>'[5]LBS-DIS-TAR'!FH39</f>
        <v>17857</v>
      </c>
    </row>
    <row r="52" spans="1:23" ht="23.25">
      <c r="A52" s="463">
        <v>5</v>
      </c>
      <c r="B52" s="464" t="s">
        <v>66</v>
      </c>
      <c r="C52" s="458">
        <f>'[5]LBS-DIS-TAR'!DB40</f>
        <v>0</v>
      </c>
      <c r="D52" s="458">
        <f>'[5]LBS-DIS-TAR'!DD40</f>
        <v>0</v>
      </c>
      <c r="E52" s="458">
        <f>'[5]LBS-DIS-TAR'!DF40</f>
        <v>0</v>
      </c>
      <c r="F52" s="458">
        <f>'[5]LBS-DIS-TAR'!DZ40</f>
        <v>32</v>
      </c>
      <c r="G52" s="458">
        <f>'[5]LBS-DIS-TAR'!EB40</f>
        <v>0</v>
      </c>
      <c r="H52" s="458">
        <f>'[5]LBS-DIS-TAR'!ED40</f>
        <v>0</v>
      </c>
      <c r="I52" s="458">
        <f>'[5]LBS-DIS-TAR'!EF40</f>
        <v>115</v>
      </c>
      <c r="J52" s="458">
        <f>'[5]LBS-DIS-TAR'!EH40</f>
        <v>4</v>
      </c>
      <c r="K52" s="458">
        <f>'[5]LBS-DIS-TAR'!EJ40</f>
        <v>4</v>
      </c>
      <c r="L52" s="458">
        <f>'[5]LBS-DIS-TAR'!EL40</f>
        <v>2006</v>
      </c>
      <c r="M52" s="458">
        <f>'[5]LBS-DIS-TAR'!EN40</f>
        <v>384</v>
      </c>
      <c r="N52" s="458">
        <f>'[5]LBS-DIS-TAR'!EP40</f>
        <v>972</v>
      </c>
      <c r="O52" s="458">
        <f>'[5]LBS-DIS-TAR'!ER40</f>
        <v>0</v>
      </c>
      <c r="P52" s="458">
        <f>'[5]LBS-DIS-TAR'!ET40</f>
        <v>0</v>
      </c>
      <c r="Q52" s="458">
        <f>'[5]LBS-DIS-TAR'!EV40</f>
        <v>18</v>
      </c>
      <c r="R52" s="458">
        <f>'[5]LBS-DIS-TAR'!EX40</f>
        <v>3077</v>
      </c>
      <c r="S52" s="458">
        <f>'[5]LBS-DIS-TAR'!EZ40</f>
        <v>511</v>
      </c>
      <c r="T52" s="458">
        <f>'[5]LBS-DIS-TAR'!FB40</f>
        <v>9891</v>
      </c>
      <c r="U52" s="458">
        <f>'[5]LBS-DIS-TAR'!FD40</f>
        <v>5230</v>
      </c>
      <c r="V52" s="458">
        <f>'[5]LBS-DIS-TAR'!FF40</f>
        <v>899</v>
      </c>
      <c r="W52" s="458">
        <f>'[5]LBS-DIS-TAR'!FH40</f>
        <v>10885</v>
      </c>
    </row>
    <row r="53" spans="1:23" ht="23.25">
      <c r="A53" s="463">
        <v>6</v>
      </c>
      <c r="B53" s="464" t="s">
        <v>185</v>
      </c>
      <c r="C53" s="458">
        <f>'[5]LBS-DIS-TAR'!DB41</f>
        <v>0</v>
      </c>
      <c r="D53" s="458">
        <f>'[5]LBS-DIS-TAR'!DD41</f>
        <v>0</v>
      </c>
      <c r="E53" s="458">
        <f>'[5]LBS-DIS-TAR'!DF41</f>
        <v>2022</v>
      </c>
      <c r="F53" s="458">
        <f>'[5]LBS-DIS-TAR'!DZ41</f>
        <v>14897</v>
      </c>
      <c r="G53" s="458">
        <f>'[5]LBS-DIS-TAR'!EB41</f>
        <v>10889</v>
      </c>
      <c r="H53" s="458">
        <f>'[5]LBS-DIS-TAR'!ED41</f>
        <v>29065</v>
      </c>
      <c r="I53" s="458">
        <f>'[5]LBS-DIS-TAR'!EF41</f>
        <v>820</v>
      </c>
      <c r="J53" s="458">
        <f>'[5]LBS-DIS-TAR'!EH41</f>
        <v>31</v>
      </c>
      <c r="K53" s="458">
        <f>'[5]LBS-DIS-TAR'!EJ41</f>
        <v>62</v>
      </c>
      <c r="L53" s="458">
        <f>'[5]LBS-DIS-TAR'!EL41</f>
        <v>16111</v>
      </c>
      <c r="M53" s="458">
        <f>'[5]LBS-DIS-TAR'!EN41</f>
        <v>3192</v>
      </c>
      <c r="N53" s="458">
        <f>'[5]LBS-DIS-TAR'!EP41</f>
        <v>8768</v>
      </c>
      <c r="O53" s="458">
        <f>'[5]LBS-DIS-TAR'!ER41</f>
        <v>300</v>
      </c>
      <c r="P53" s="458">
        <f>'[5]LBS-DIS-TAR'!ET41</f>
        <v>72</v>
      </c>
      <c r="Q53" s="458">
        <f>'[5]LBS-DIS-TAR'!EV41</f>
        <v>250</v>
      </c>
      <c r="R53" s="458">
        <f>'[5]LBS-DIS-TAR'!EX41</f>
        <v>44096</v>
      </c>
      <c r="S53" s="458">
        <f>'[5]LBS-DIS-TAR'!EZ41</f>
        <v>115527</v>
      </c>
      <c r="T53" s="458">
        <f>'[5]LBS-DIS-TAR'!FB41</f>
        <v>273756</v>
      </c>
      <c r="U53" s="458">
        <f>'[5]LBS-DIS-TAR'!FD41</f>
        <v>76224</v>
      </c>
      <c r="V53" s="458">
        <f>'[5]LBS-DIS-TAR'!FF41</f>
        <v>129711</v>
      </c>
      <c r="W53" s="458">
        <f>'[5]LBS-DIS-TAR'!FH41</f>
        <v>313923</v>
      </c>
    </row>
    <row r="54" spans="1:23" ht="23.25">
      <c r="A54" s="463">
        <v>7</v>
      </c>
      <c r="B54" s="464" t="s">
        <v>69</v>
      </c>
      <c r="C54" s="458">
        <f>'[5]LBS-DIS-TAR'!DB42</f>
        <v>0</v>
      </c>
      <c r="D54" s="458">
        <f>'[5]LBS-DIS-TAR'!DD42</f>
        <v>0</v>
      </c>
      <c r="E54" s="458">
        <f>'[5]LBS-DIS-TAR'!DF42</f>
        <v>0</v>
      </c>
      <c r="F54" s="458">
        <f>'[5]LBS-DIS-TAR'!DZ42</f>
        <v>5076</v>
      </c>
      <c r="G54" s="458">
        <f>'[5]LBS-DIS-TAR'!EB42</f>
        <v>103</v>
      </c>
      <c r="H54" s="458">
        <f>'[5]LBS-DIS-TAR'!ED42</f>
        <v>906</v>
      </c>
      <c r="I54" s="458">
        <f>'[5]LBS-DIS-TAR'!EF42</f>
        <v>136</v>
      </c>
      <c r="J54" s="458">
        <f>'[5]LBS-DIS-TAR'!EH42</f>
        <v>0</v>
      </c>
      <c r="K54" s="458">
        <f>'[5]LBS-DIS-TAR'!EJ42</f>
        <v>0</v>
      </c>
      <c r="L54" s="458">
        <f>'[5]LBS-DIS-TAR'!EL42</f>
        <v>788</v>
      </c>
      <c r="M54" s="458">
        <f>'[5]LBS-DIS-TAR'!EN42</f>
        <v>119</v>
      </c>
      <c r="N54" s="458">
        <f>'[5]LBS-DIS-TAR'!EP42</f>
        <v>717</v>
      </c>
      <c r="O54" s="458">
        <f>'[5]LBS-DIS-TAR'!ER42</f>
        <v>0</v>
      </c>
      <c r="P54" s="458">
        <f>'[5]LBS-DIS-TAR'!ET42</f>
        <v>1499</v>
      </c>
      <c r="Q54" s="458">
        <f>'[5]LBS-DIS-TAR'!EV42</f>
        <v>10356</v>
      </c>
      <c r="R54" s="458">
        <f>'[5]LBS-DIS-TAR'!EX42</f>
        <v>21878</v>
      </c>
      <c r="S54" s="458">
        <f>'[5]LBS-DIS-TAR'!EZ42</f>
        <v>0</v>
      </c>
      <c r="T54" s="458">
        <f>'[5]LBS-DIS-TAR'!FB42</f>
        <v>38518</v>
      </c>
      <c r="U54" s="458">
        <f>'[5]LBS-DIS-TAR'!FD42</f>
        <v>27878</v>
      </c>
      <c r="V54" s="458">
        <f>'[5]LBS-DIS-TAR'!FF42</f>
        <v>1721</v>
      </c>
      <c r="W54" s="458">
        <f>'[5]LBS-DIS-TAR'!FH42</f>
        <v>50497</v>
      </c>
    </row>
    <row r="55" spans="1:23" ht="23.25">
      <c r="A55" s="463">
        <v>8</v>
      </c>
      <c r="B55" s="464" t="s">
        <v>70</v>
      </c>
      <c r="C55" s="458">
        <f>'[5]LBS-DIS-TAR'!DB43</f>
        <v>0</v>
      </c>
      <c r="D55" s="458">
        <f>'[5]LBS-DIS-TAR'!DD43</f>
        <v>0</v>
      </c>
      <c r="E55" s="458">
        <f>'[5]LBS-DIS-TAR'!DF43</f>
        <v>1227</v>
      </c>
      <c r="F55" s="458">
        <f>'[5]LBS-DIS-TAR'!DZ43</f>
        <v>2076</v>
      </c>
      <c r="G55" s="458">
        <f>'[5]LBS-DIS-TAR'!EB43</f>
        <v>568</v>
      </c>
      <c r="H55" s="458">
        <f>'[5]LBS-DIS-TAR'!ED43</f>
        <v>2003</v>
      </c>
      <c r="I55" s="458">
        <f>'[5]LBS-DIS-TAR'!EF43</f>
        <v>705</v>
      </c>
      <c r="J55" s="458">
        <f>'[5]LBS-DIS-TAR'!EH43</f>
        <v>0</v>
      </c>
      <c r="K55" s="458">
        <f>'[5]LBS-DIS-TAR'!EJ43</f>
        <v>0</v>
      </c>
      <c r="L55" s="458">
        <f>'[5]LBS-DIS-TAR'!EL43</f>
        <v>4249</v>
      </c>
      <c r="M55" s="458">
        <f>'[5]LBS-DIS-TAR'!EN43</f>
        <v>446</v>
      </c>
      <c r="N55" s="458">
        <f>'[5]LBS-DIS-TAR'!EP43</f>
        <v>1443</v>
      </c>
      <c r="O55" s="458">
        <f>'[5]LBS-DIS-TAR'!ER43</f>
        <v>73</v>
      </c>
      <c r="P55" s="458">
        <f>'[5]LBS-DIS-TAR'!ET43</f>
        <v>90</v>
      </c>
      <c r="Q55" s="458">
        <f>'[5]LBS-DIS-TAR'!EV43</f>
        <v>1476</v>
      </c>
      <c r="R55" s="458">
        <f>'[5]LBS-DIS-TAR'!EX43</f>
        <v>14778</v>
      </c>
      <c r="S55" s="458">
        <f>'[5]LBS-DIS-TAR'!EZ43</f>
        <v>60</v>
      </c>
      <c r="T55" s="458">
        <f>'[5]LBS-DIS-TAR'!FB43</f>
        <v>7291</v>
      </c>
      <c r="U55" s="458">
        <f>'[5]LBS-DIS-TAR'!FD43</f>
        <v>21881</v>
      </c>
      <c r="V55" s="458">
        <f>'[5]LBS-DIS-TAR'!FF43</f>
        <v>1164</v>
      </c>
      <c r="W55" s="458">
        <f>'[5]LBS-DIS-TAR'!FH43</f>
        <v>13440</v>
      </c>
    </row>
    <row r="56" spans="1:23" ht="23.25">
      <c r="A56" s="463">
        <v>9</v>
      </c>
      <c r="B56" s="464" t="s">
        <v>71</v>
      </c>
      <c r="C56" s="458">
        <f>'[5]LBS-DIS-TAR'!DB44</f>
        <v>0</v>
      </c>
      <c r="D56" s="458">
        <f>'[5]LBS-DIS-TAR'!DD44</f>
        <v>0</v>
      </c>
      <c r="E56" s="458">
        <f>'[5]LBS-DIS-TAR'!DF44</f>
        <v>0</v>
      </c>
      <c r="F56" s="458">
        <f>'[5]LBS-DIS-TAR'!DZ44</f>
        <v>2535</v>
      </c>
      <c r="G56" s="458">
        <f>'[5]LBS-DIS-TAR'!EB44</f>
        <v>0</v>
      </c>
      <c r="H56" s="458">
        <f>'[5]LBS-DIS-TAR'!ED44</f>
        <v>27</v>
      </c>
      <c r="I56" s="458">
        <f>'[5]LBS-DIS-TAR'!EF44</f>
        <v>110</v>
      </c>
      <c r="J56" s="458">
        <f>'[5]LBS-DIS-TAR'!EH44</f>
        <v>0</v>
      </c>
      <c r="K56" s="458">
        <f>'[5]LBS-DIS-TAR'!EJ44</f>
        <v>0</v>
      </c>
      <c r="L56" s="458">
        <f>'[5]LBS-DIS-TAR'!EL44</f>
        <v>2403</v>
      </c>
      <c r="M56" s="458">
        <f>'[5]LBS-DIS-TAR'!EN44</f>
        <v>398</v>
      </c>
      <c r="N56" s="458">
        <f>'[5]LBS-DIS-TAR'!EP44</f>
        <v>627</v>
      </c>
      <c r="O56" s="458">
        <f>'[5]LBS-DIS-TAR'!ER44</f>
        <v>261</v>
      </c>
      <c r="P56" s="458">
        <f>'[5]LBS-DIS-TAR'!ET44</f>
        <v>5</v>
      </c>
      <c r="Q56" s="458">
        <f>'[5]LBS-DIS-TAR'!EV44</f>
        <v>12</v>
      </c>
      <c r="R56" s="458">
        <f>'[5]LBS-DIS-TAR'!EX44</f>
        <v>231236</v>
      </c>
      <c r="S56" s="458">
        <f>'[5]LBS-DIS-TAR'!EZ44</f>
        <v>36945</v>
      </c>
      <c r="T56" s="458">
        <f>'[5]LBS-DIS-TAR'!FB44</f>
        <v>121193</v>
      </c>
      <c r="U56" s="458">
        <f>'[5]LBS-DIS-TAR'!FD44</f>
        <v>236545</v>
      </c>
      <c r="V56" s="458">
        <f>'[5]LBS-DIS-TAR'!FF44</f>
        <v>37348</v>
      </c>
      <c r="W56" s="458">
        <f>'[5]LBS-DIS-TAR'!FH44</f>
        <v>121859</v>
      </c>
    </row>
    <row r="57" spans="1:23" ht="23.25">
      <c r="A57" s="463">
        <v>10</v>
      </c>
      <c r="B57" s="464" t="s">
        <v>73</v>
      </c>
      <c r="C57" s="458">
        <f>'[5]LBS-DIS-TAR'!DB45</f>
        <v>0</v>
      </c>
      <c r="D57" s="458">
        <f>'[5]LBS-DIS-TAR'!DD45</f>
        <v>0</v>
      </c>
      <c r="E57" s="458">
        <f>'[5]LBS-DIS-TAR'!DF45</f>
        <v>673</v>
      </c>
      <c r="F57" s="458">
        <f>'[5]LBS-DIS-TAR'!DZ45</f>
        <v>35000</v>
      </c>
      <c r="G57" s="458">
        <f>'[5]LBS-DIS-TAR'!EB45</f>
        <v>10279</v>
      </c>
      <c r="H57" s="458">
        <f>'[5]LBS-DIS-TAR'!ED45</f>
        <v>58055</v>
      </c>
      <c r="I57" s="458">
        <f>'[5]LBS-DIS-TAR'!EF45</f>
        <v>12</v>
      </c>
      <c r="J57" s="458">
        <f>'[5]LBS-DIS-TAR'!EH45</f>
        <v>0</v>
      </c>
      <c r="K57" s="458">
        <f>'[5]LBS-DIS-TAR'!EJ45</f>
        <v>0</v>
      </c>
      <c r="L57" s="458">
        <f>'[5]LBS-DIS-TAR'!EL45</f>
        <v>40</v>
      </c>
      <c r="M57" s="458">
        <f>'[5]LBS-DIS-TAR'!EN45</f>
        <v>36</v>
      </c>
      <c r="N57" s="458">
        <f>'[5]LBS-DIS-TAR'!EP45</f>
        <v>174</v>
      </c>
      <c r="O57" s="458">
        <f>'[5]LBS-DIS-TAR'!ER45</f>
        <v>48</v>
      </c>
      <c r="P57" s="458">
        <f>'[5]LBS-DIS-TAR'!ET45</f>
        <v>424</v>
      </c>
      <c r="Q57" s="458">
        <f>'[5]LBS-DIS-TAR'!EV45</f>
        <v>1113</v>
      </c>
      <c r="R57" s="458">
        <f>'[5]LBS-DIS-TAR'!EX45</f>
        <v>15111</v>
      </c>
      <c r="S57" s="458">
        <f>'[5]LBS-DIS-TAR'!EZ45</f>
        <v>60963</v>
      </c>
      <c r="T57" s="458">
        <f>'[5]LBS-DIS-TAR'!FB45</f>
        <v>122369</v>
      </c>
      <c r="U57" s="458">
        <f>'[5]LBS-DIS-TAR'!FD45</f>
        <v>50211</v>
      </c>
      <c r="V57" s="458">
        <f>'[5]LBS-DIS-TAR'!FF45</f>
        <v>71702</v>
      </c>
      <c r="W57" s="458">
        <f>'[5]LBS-DIS-TAR'!FH45</f>
        <v>182384</v>
      </c>
    </row>
    <row r="58" spans="1:23" ht="23.25">
      <c r="A58" s="463">
        <v>11</v>
      </c>
      <c r="B58" s="464" t="s">
        <v>74</v>
      </c>
      <c r="C58" s="458">
        <f>'[5]LBS-DIS-TAR'!DB46</f>
        <v>0</v>
      </c>
      <c r="D58" s="458">
        <f>'[5]LBS-DIS-TAR'!DD46</f>
        <v>2</v>
      </c>
      <c r="E58" s="458">
        <f>'[5]LBS-DIS-TAR'!DF46</f>
        <v>25</v>
      </c>
      <c r="F58" s="458">
        <f>'[5]LBS-DIS-TAR'!DZ46</f>
        <v>1404</v>
      </c>
      <c r="G58" s="458">
        <f>'[5]LBS-DIS-TAR'!EB46</f>
        <v>470</v>
      </c>
      <c r="H58" s="458">
        <f>'[5]LBS-DIS-TAR'!ED46</f>
        <v>1212</v>
      </c>
      <c r="I58" s="458">
        <f>'[5]LBS-DIS-TAR'!EF46</f>
        <v>317</v>
      </c>
      <c r="J58" s="458">
        <f>'[5]LBS-DIS-TAR'!EH46</f>
        <v>6</v>
      </c>
      <c r="K58" s="458">
        <f>'[5]LBS-DIS-TAR'!EJ46</f>
        <v>17</v>
      </c>
      <c r="L58" s="458">
        <f>'[5]LBS-DIS-TAR'!EL46</f>
        <v>4410</v>
      </c>
      <c r="M58" s="458">
        <f>'[5]LBS-DIS-TAR'!EN46</f>
        <v>767</v>
      </c>
      <c r="N58" s="458">
        <f>'[5]LBS-DIS-TAR'!EP46</f>
        <v>1951</v>
      </c>
      <c r="O58" s="458">
        <f>'[5]LBS-DIS-TAR'!ER46</f>
        <v>301</v>
      </c>
      <c r="P58" s="458">
        <f>'[5]LBS-DIS-TAR'!ET46</f>
        <v>0</v>
      </c>
      <c r="Q58" s="458">
        <f>'[5]LBS-DIS-TAR'!EV46</f>
        <v>0</v>
      </c>
      <c r="R58" s="458">
        <f>'[5]LBS-DIS-TAR'!EX46</f>
        <v>38943</v>
      </c>
      <c r="S58" s="458">
        <f>'[5]LBS-DIS-TAR'!EZ46</f>
        <v>15408</v>
      </c>
      <c r="T58" s="458">
        <f>'[5]LBS-DIS-TAR'!FB46</f>
        <v>44000</v>
      </c>
      <c r="U58" s="458">
        <f>'[5]LBS-DIS-TAR'!FD46</f>
        <v>45375</v>
      </c>
      <c r="V58" s="458">
        <f>'[5]LBS-DIS-TAR'!FF46</f>
        <v>16653</v>
      </c>
      <c r="W58" s="458">
        <f>'[5]LBS-DIS-TAR'!FH46</f>
        <v>47205</v>
      </c>
    </row>
    <row r="59" spans="1:23" ht="23.25">
      <c r="A59" s="463">
        <v>12</v>
      </c>
      <c r="B59" s="464" t="s">
        <v>75</v>
      </c>
      <c r="C59" s="458">
        <f>'[5]LBS-DIS-TAR'!DB47</f>
        <v>0</v>
      </c>
      <c r="D59" s="458">
        <f>'[5]LBS-DIS-TAR'!DD47</f>
        <v>0</v>
      </c>
      <c r="E59" s="458">
        <f>'[5]LBS-DIS-TAR'!DF47</f>
        <v>0</v>
      </c>
      <c r="F59" s="458">
        <f>'[5]LBS-DIS-TAR'!DZ47</f>
        <v>2500</v>
      </c>
      <c r="G59" s="458">
        <f>'[5]LBS-DIS-TAR'!EB47</f>
        <v>0</v>
      </c>
      <c r="H59" s="458">
        <f>'[5]LBS-DIS-TAR'!ED47</f>
        <v>0</v>
      </c>
      <c r="I59" s="458">
        <f>'[5]LBS-DIS-TAR'!EF47</f>
        <v>89</v>
      </c>
      <c r="J59" s="458">
        <f>'[5]LBS-DIS-TAR'!EH47</f>
        <v>0</v>
      </c>
      <c r="K59" s="458">
        <f>'[5]LBS-DIS-TAR'!EJ47</f>
        <v>8</v>
      </c>
      <c r="L59" s="458">
        <f>'[5]LBS-DIS-TAR'!EL47</f>
        <v>1399</v>
      </c>
      <c r="M59" s="458">
        <f>'[5]LBS-DIS-TAR'!EN47</f>
        <v>120</v>
      </c>
      <c r="N59" s="458">
        <f>'[5]LBS-DIS-TAR'!EP47</f>
        <v>401</v>
      </c>
      <c r="O59" s="458">
        <f>'[5]LBS-DIS-TAR'!ER47</f>
        <v>0</v>
      </c>
      <c r="P59" s="458">
        <f>'[5]LBS-DIS-TAR'!ET47</f>
        <v>4276</v>
      </c>
      <c r="Q59" s="458">
        <f>'[5]LBS-DIS-TAR'!EV47</f>
        <v>85693</v>
      </c>
      <c r="R59" s="458">
        <f>'[5]LBS-DIS-TAR'!EX47</f>
        <v>5303</v>
      </c>
      <c r="S59" s="458">
        <f>'[5]LBS-DIS-TAR'!EZ47</f>
        <v>4302</v>
      </c>
      <c r="T59" s="458">
        <f>'[5]LBS-DIS-TAR'!FB47</f>
        <v>17346</v>
      </c>
      <c r="U59" s="458">
        <f>'[5]LBS-DIS-TAR'!FD47</f>
        <v>9291</v>
      </c>
      <c r="V59" s="458">
        <f>'[5]LBS-DIS-TAR'!FF47</f>
        <v>8698</v>
      </c>
      <c r="W59" s="458">
        <f>'[5]LBS-DIS-TAR'!FH47</f>
        <v>103448</v>
      </c>
    </row>
    <row r="60" spans="1:23" ht="23.25">
      <c r="A60" s="463">
        <v>13</v>
      </c>
      <c r="B60" s="464" t="s">
        <v>186</v>
      </c>
      <c r="C60" s="458">
        <f>'[5]LBS-DIS-TAR'!DB48</f>
        <v>0</v>
      </c>
      <c r="D60" s="458">
        <f>'[5]LBS-DIS-TAR'!DD48</f>
        <v>0</v>
      </c>
      <c r="E60" s="458">
        <f>'[5]LBS-DIS-TAR'!DF48</f>
        <v>0</v>
      </c>
      <c r="F60" s="458">
        <f>'[5]LBS-DIS-TAR'!DZ48</f>
        <v>10077</v>
      </c>
      <c r="G60" s="458">
        <f>'[5]LBS-DIS-TAR'!EB48</f>
        <v>8889</v>
      </c>
      <c r="H60" s="458">
        <f>'[5]LBS-DIS-TAR'!ED48</f>
        <v>27119</v>
      </c>
      <c r="I60" s="458">
        <f>'[5]LBS-DIS-TAR'!EF48</f>
        <v>49</v>
      </c>
      <c r="J60" s="458">
        <f>'[5]LBS-DIS-TAR'!EH48</f>
        <v>0</v>
      </c>
      <c r="K60" s="458">
        <f>'[5]LBS-DIS-TAR'!EJ48</f>
        <v>0</v>
      </c>
      <c r="L60" s="458">
        <f>'[5]LBS-DIS-TAR'!EL48</f>
        <v>1068</v>
      </c>
      <c r="M60" s="458">
        <f>'[5]LBS-DIS-TAR'!EN48</f>
        <v>0</v>
      </c>
      <c r="N60" s="458">
        <f>'[5]LBS-DIS-TAR'!EP48</f>
        <v>0</v>
      </c>
      <c r="O60" s="458">
        <f>'[5]LBS-DIS-TAR'!ER48</f>
        <v>0</v>
      </c>
      <c r="P60" s="458">
        <f>'[5]LBS-DIS-TAR'!ET48</f>
        <v>0</v>
      </c>
      <c r="Q60" s="458">
        <f>'[5]LBS-DIS-TAR'!EV48</f>
        <v>0</v>
      </c>
      <c r="R60" s="458">
        <f>'[5]LBS-DIS-TAR'!EX48</f>
        <v>10431</v>
      </c>
      <c r="S60" s="458">
        <f>'[5]LBS-DIS-TAR'!EZ48</f>
        <v>62111</v>
      </c>
      <c r="T60" s="458">
        <f>'[5]LBS-DIS-TAR'!FB48</f>
        <v>249587</v>
      </c>
      <c r="U60" s="458">
        <f>'[5]LBS-DIS-TAR'!FD48</f>
        <v>21625</v>
      </c>
      <c r="V60" s="458">
        <f>'[5]LBS-DIS-TAR'!FF48</f>
        <v>71000</v>
      </c>
      <c r="W60" s="458">
        <f>'[5]LBS-DIS-TAR'!FH48</f>
        <v>276706</v>
      </c>
    </row>
    <row r="61" spans="1:23" ht="23.25">
      <c r="A61" s="463">
        <v>14</v>
      </c>
      <c r="B61" s="465" t="s">
        <v>187</v>
      </c>
      <c r="C61" s="458">
        <f>'[5]LBS-DIS-TAR'!DB49</f>
        <v>8</v>
      </c>
      <c r="D61" s="458">
        <f>'[5]LBS-DIS-TAR'!DD49</f>
        <v>0</v>
      </c>
      <c r="E61" s="458">
        <f>'[5]LBS-DIS-TAR'!DF49</f>
        <v>0</v>
      </c>
      <c r="F61" s="458">
        <f>'[5]LBS-DIS-TAR'!DZ49</f>
        <v>10008</v>
      </c>
      <c r="G61" s="458">
        <f>'[5]LBS-DIS-TAR'!EB49</f>
        <v>0</v>
      </c>
      <c r="H61" s="458">
        <f>'[5]LBS-DIS-TAR'!ED49</f>
        <v>0</v>
      </c>
      <c r="I61" s="458">
        <f>'[5]LBS-DIS-TAR'!EF49</f>
        <v>622</v>
      </c>
      <c r="J61" s="458">
        <f>'[5]LBS-DIS-TAR'!EH49</f>
        <v>1</v>
      </c>
      <c r="K61" s="458">
        <f>'[5]LBS-DIS-TAR'!EJ49</f>
        <v>2</v>
      </c>
      <c r="L61" s="458">
        <f>'[5]LBS-DIS-TAR'!EL49</f>
        <v>1497</v>
      </c>
      <c r="M61" s="458">
        <f>'[5]LBS-DIS-TAR'!EN49</f>
        <v>0</v>
      </c>
      <c r="N61" s="458">
        <f>'[5]LBS-DIS-TAR'!EP49</f>
        <v>0</v>
      </c>
      <c r="O61" s="458">
        <f>'[5]LBS-DIS-TAR'!ER49</f>
        <v>571</v>
      </c>
      <c r="P61" s="458">
        <f>'[5]LBS-DIS-TAR'!ET49</f>
        <v>300188</v>
      </c>
      <c r="Q61" s="458">
        <f>'[5]LBS-DIS-TAR'!EV49</f>
        <v>495807</v>
      </c>
      <c r="R61" s="458">
        <f>'[5]LBS-DIS-TAR'!EX49</f>
        <v>1019305</v>
      </c>
      <c r="S61" s="458">
        <f>'[5]LBS-DIS-TAR'!EZ49</f>
        <v>1021772</v>
      </c>
      <c r="T61" s="458">
        <f>'[5]LBS-DIS-TAR'!FB49</f>
        <v>1611691</v>
      </c>
      <c r="U61" s="458">
        <f>'[5]LBS-DIS-TAR'!FD49</f>
        <v>1032011</v>
      </c>
      <c r="V61" s="458">
        <f>'[5]LBS-DIS-TAR'!FF49</f>
        <v>1321961</v>
      </c>
      <c r="W61" s="458">
        <f>'[5]LBS-DIS-TAR'!FH49</f>
        <v>2107500</v>
      </c>
    </row>
    <row r="62" spans="1:23" ht="23.25">
      <c r="A62" s="463">
        <v>15</v>
      </c>
      <c r="B62" s="465" t="s">
        <v>188</v>
      </c>
      <c r="C62" s="458">
        <f>'[5]LBS-DIS-TAR'!DB50</f>
        <v>97</v>
      </c>
      <c r="D62" s="458">
        <f>'[5]LBS-DIS-TAR'!DD50</f>
        <v>0</v>
      </c>
      <c r="E62" s="458">
        <f>'[5]LBS-DIS-TAR'!DF50</f>
        <v>0</v>
      </c>
      <c r="F62" s="458">
        <f>'[5]LBS-DIS-TAR'!DZ50</f>
        <v>20095</v>
      </c>
      <c r="G62" s="458">
        <f>'[5]LBS-DIS-TAR'!EB50</f>
        <v>4722</v>
      </c>
      <c r="H62" s="458">
        <f>'[5]LBS-DIS-TAR'!ED50</f>
        <v>13894</v>
      </c>
      <c r="I62" s="458">
        <f>'[5]LBS-DIS-TAR'!EF50</f>
        <v>545</v>
      </c>
      <c r="J62" s="458">
        <f>'[5]LBS-DIS-TAR'!EH50</f>
        <v>12</v>
      </c>
      <c r="K62" s="458">
        <f>'[5]LBS-DIS-TAR'!EJ50</f>
        <v>59</v>
      </c>
      <c r="L62" s="458">
        <f>'[5]LBS-DIS-TAR'!EL50</f>
        <v>6482</v>
      </c>
      <c r="M62" s="458">
        <f>'[5]LBS-DIS-TAR'!EN50</f>
        <v>45784</v>
      </c>
      <c r="N62" s="458">
        <f>'[5]LBS-DIS-TAR'!EP50</f>
        <v>176674</v>
      </c>
      <c r="O62" s="458">
        <f>'[5]LBS-DIS-TAR'!ER50</f>
        <v>392</v>
      </c>
      <c r="P62" s="458">
        <f>'[5]LBS-DIS-TAR'!ET50</f>
        <v>0</v>
      </c>
      <c r="Q62" s="458">
        <f>'[5]LBS-DIS-TAR'!EV50</f>
        <v>0</v>
      </c>
      <c r="R62" s="458">
        <f>'[5]LBS-DIS-TAR'!EX50</f>
        <v>46085</v>
      </c>
      <c r="S62" s="458">
        <f>'[5]LBS-DIS-TAR'!EZ50</f>
        <v>80792</v>
      </c>
      <c r="T62" s="458">
        <f>'[5]LBS-DIS-TAR'!FB50</f>
        <v>235545</v>
      </c>
      <c r="U62" s="458">
        <f>'[5]LBS-DIS-TAR'!FD50</f>
        <v>73696</v>
      </c>
      <c r="V62" s="458">
        <f>'[5]LBS-DIS-TAR'!FF50</f>
        <v>131310</v>
      </c>
      <c r="W62" s="458">
        <f>'[5]LBS-DIS-TAR'!FH50</f>
        <v>426172</v>
      </c>
    </row>
    <row r="63" spans="1:23" ht="23.25">
      <c r="A63" s="463">
        <v>16</v>
      </c>
      <c r="B63" s="465" t="s">
        <v>189</v>
      </c>
      <c r="C63" s="458">
        <f>'[5]LBS-DIS-TAR'!DB51</f>
        <v>22</v>
      </c>
      <c r="D63" s="458">
        <f>'[5]LBS-DIS-TAR'!DD51</f>
        <v>0</v>
      </c>
      <c r="E63" s="458">
        <f>'[5]LBS-DIS-TAR'!DF51</f>
        <v>0</v>
      </c>
      <c r="F63" s="458">
        <f>'[5]LBS-DIS-TAR'!DZ51</f>
        <v>80626</v>
      </c>
      <c r="G63" s="458">
        <f>'[5]LBS-DIS-TAR'!EB51</f>
        <v>0</v>
      </c>
      <c r="H63" s="458">
        <f>'[5]LBS-DIS-TAR'!ED51</f>
        <v>0</v>
      </c>
      <c r="I63" s="458">
        <f>'[5]LBS-DIS-TAR'!EF51</f>
        <v>3303</v>
      </c>
      <c r="J63" s="458">
        <f>'[5]LBS-DIS-TAR'!EH51</f>
        <v>0</v>
      </c>
      <c r="K63" s="458">
        <f>'[5]LBS-DIS-TAR'!EJ51</f>
        <v>0</v>
      </c>
      <c r="L63" s="458">
        <f>'[5]LBS-DIS-TAR'!EL51</f>
        <v>204188</v>
      </c>
      <c r="M63" s="458">
        <f>'[5]LBS-DIS-TAR'!EN51</f>
        <v>80762</v>
      </c>
      <c r="N63" s="458">
        <f>'[5]LBS-DIS-TAR'!EP51</f>
        <v>241813</v>
      </c>
      <c r="O63" s="458">
        <f>'[5]LBS-DIS-TAR'!ER51</f>
        <v>16133</v>
      </c>
      <c r="P63" s="458">
        <f>'[5]LBS-DIS-TAR'!ET51</f>
        <v>0</v>
      </c>
      <c r="Q63" s="458">
        <f>'[5]LBS-DIS-TAR'!EV51</f>
        <v>0</v>
      </c>
      <c r="R63" s="458">
        <f>'[5]LBS-DIS-TAR'!EX51</f>
        <v>529645</v>
      </c>
      <c r="S63" s="458">
        <f>'[5]LBS-DIS-TAR'!EZ51</f>
        <v>93344</v>
      </c>
      <c r="T63" s="458">
        <f>'[5]LBS-DIS-TAR'!FB51</f>
        <v>840447</v>
      </c>
      <c r="U63" s="458">
        <f>'[5]LBS-DIS-TAR'!FD51</f>
        <v>833917</v>
      </c>
      <c r="V63" s="458">
        <f>'[5]LBS-DIS-TAR'!FF51</f>
        <v>174106</v>
      </c>
      <c r="W63" s="458">
        <f>'[5]LBS-DIS-TAR'!FH51</f>
        <v>1082260</v>
      </c>
    </row>
    <row r="64" spans="1:23" ht="23.25">
      <c r="A64" s="463">
        <v>17</v>
      </c>
      <c r="B64" s="465" t="s">
        <v>169</v>
      </c>
      <c r="C64" s="458">
        <f>'[5]LBS-DIS-TAR'!DB52</f>
        <v>0</v>
      </c>
      <c r="D64" s="458">
        <f>'[5]LBS-DIS-TAR'!DD52</f>
        <v>0</v>
      </c>
      <c r="E64" s="458">
        <f>'[5]LBS-DIS-TAR'!DF52</f>
        <v>0</v>
      </c>
      <c r="F64" s="458">
        <f>'[5]LBS-DIS-TAR'!DZ52</f>
        <v>5305</v>
      </c>
      <c r="G64" s="458">
        <f>'[5]LBS-DIS-TAR'!EB52</f>
        <v>0</v>
      </c>
      <c r="H64" s="458">
        <f>'[5]LBS-DIS-TAR'!ED52</f>
        <v>2459</v>
      </c>
      <c r="I64" s="458">
        <f>'[5]LBS-DIS-TAR'!EF52</f>
        <v>124</v>
      </c>
      <c r="J64" s="458">
        <f>'[5]LBS-DIS-TAR'!EH52</f>
        <v>0</v>
      </c>
      <c r="K64" s="458">
        <f>'[5]LBS-DIS-TAR'!EJ52</f>
        <v>0</v>
      </c>
      <c r="L64" s="458">
        <f>'[5]LBS-DIS-TAR'!EL52</f>
        <v>1238</v>
      </c>
      <c r="M64" s="458">
        <f>'[5]LBS-DIS-TAR'!EN52</f>
        <v>0</v>
      </c>
      <c r="N64" s="458">
        <f>'[5]LBS-DIS-TAR'!EP52</f>
        <v>1240</v>
      </c>
      <c r="O64" s="458">
        <f>'[5]LBS-DIS-TAR'!ER52</f>
        <v>204</v>
      </c>
      <c r="P64" s="458">
        <f>'[5]LBS-DIS-TAR'!ET52</f>
        <v>0</v>
      </c>
      <c r="Q64" s="458">
        <f>'[5]LBS-DIS-TAR'!EV52</f>
        <v>0</v>
      </c>
      <c r="R64" s="458">
        <f>'[5]LBS-DIS-TAR'!EX52</f>
        <v>36621</v>
      </c>
      <c r="S64" s="458">
        <f>'[5]LBS-DIS-TAR'!EZ52</f>
        <v>0</v>
      </c>
      <c r="T64" s="458">
        <f>'[5]LBS-DIS-TAR'!FB52</f>
        <v>173249</v>
      </c>
      <c r="U64" s="458">
        <f>'[5]LBS-DIS-TAR'!FD52</f>
        <v>43492</v>
      </c>
      <c r="V64" s="458">
        <f>'[5]LBS-DIS-TAR'!FF52</f>
        <v>0</v>
      </c>
      <c r="W64" s="458">
        <f>'[5]LBS-DIS-TAR'!FH52</f>
        <v>176948</v>
      </c>
    </row>
    <row r="65" spans="1:24" ht="44.1" customHeight="1">
      <c r="A65" s="460"/>
      <c r="B65" s="461" t="s">
        <v>284</v>
      </c>
      <c r="C65" s="458">
        <f>SUM(C48:C64)</f>
        <v>133</v>
      </c>
      <c r="D65" s="458">
        <f t="shared" ref="D65:W65" si="2">SUM(D48:D64)</f>
        <v>2</v>
      </c>
      <c r="E65" s="458">
        <f t="shared" si="2"/>
        <v>3989</v>
      </c>
      <c r="F65" s="458">
        <f t="shared" si="2"/>
        <v>202835</v>
      </c>
      <c r="G65" s="458">
        <f t="shared" si="2"/>
        <v>37893</v>
      </c>
      <c r="H65" s="458">
        <f t="shared" si="2"/>
        <v>156204</v>
      </c>
      <c r="I65" s="458">
        <f t="shared" si="2"/>
        <v>10823</v>
      </c>
      <c r="J65" s="458">
        <f t="shared" si="2"/>
        <v>71</v>
      </c>
      <c r="K65" s="458">
        <f t="shared" si="2"/>
        <v>299</v>
      </c>
      <c r="L65" s="458">
        <f t="shared" si="2"/>
        <v>413820</v>
      </c>
      <c r="M65" s="458">
        <f t="shared" si="2"/>
        <v>152163</v>
      </c>
      <c r="N65" s="458">
        <f t="shared" si="2"/>
        <v>504937</v>
      </c>
      <c r="O65" s="458">
        <f t="shared" si="2"/>
        <v>21348</v>
      </c>
      <c r="P65" s="458">
        <f t="shared" si="2"/>
        <v>318583</v>
      </c>
      <c r="Q65" s="458">
        <f t="shared" si="2"/>
        <v>637732</v>
      </c>
      <c r="R65" s="458">
        <f t="shared" si="2"/>
        <v>2356107</v>
      </c>
      <c r="S65" s="458">
        <f t="shared" si="2"/>
        <v>1682480</v>
      </c>
      <c r="T65" s="458">
        <f t="shared" si="2"/>
        <v>4552399</v>
      </c>
      <c r="U65" s="458">
        <f t="shared" si="2"/>
        <v>3005066</v>
      </c>
      <c r="V65" s="458">
        <f t="shared" si="2"/>
        <v>2191192</v>
      </c>
      <c r="W65" s="458">
        <f t="shared" si="2"/>
        <v>5855560</v>
      </c>
    </row>
    <row r="66" spans="1:24" ht="44.1" customHeight="1">
      <c r="A66" s="460" t="s">
        <v>49</v>
      </c>
      <c r="B66" s="461" t="s">
        <v>50</v>
      </c>
      <c r="C66" s="458"/>
      <c r="D66" s="458"/>
      <c r="E66" s="458"/>
      <c r="F66" s="458"/>
      <c r="G66" s="458"/>
      <c r="H66" s="458"/>
      <c r="I66" s="458"/>
      <c r="J66" s="458"/>
      <c r="K66" s="458"/>
      <c r="L66" s="458"/>
      <c r="M66" s="458"/>
      <c r="N66" s="458"/>
      <c r="O66" s="458"/>
      <c r="P66" s="458"/>
      <c r="Q66" s="458"/>
      <c r="R66" s="458"/>
      <c r="S66" s="458"/>
      <c r="T66" s="458"/>
      <c r="U66" s="458"/>
      <c r="V66" s="458"/>
      <c r="W66" s="458"/>
    </row>
    <row r="67" spans="1:24" ht="44.1" customHeight="1">
      <c r="A67" s="460">
        <v>1</v>
      </c>
      <c r="B67" s="461" t="s">
        <v>51</v>
      </c>
      <c r="C67" s="458">
        <f>'[5]LBS-DIS-TAR'!DB55</f>
        <v>0</v>
      </c>
      <c r="D67" s="458">
        <f>'[5]LBS-DIS-TAR'!DD55</f>
        <v>0</v>
      </c>
      <c r="E67" s="458">
        <f>'[5]LBS-DIS-TAR'!DF55</f>
        <v>0</v>
      </c>
      <c r="F67" s="458">
        <f>'[5]LBS-DIS-TAR'!DZ55</f>
        <v>599</v>
      </c>
      <c r="G67" s="458">
        <f>'[5]LBS-DIS-TAR'!EB55</f>
        <v>0</v>
      </c>
      <c r="H67" s="458">
        <f>'[5]LBS-DIS-TAR'!ED55</f>
        <v>0</v>
      </c>
      <c r="I67" s="458">
        <f>'[5]LBS-DIS-TAR'!EF55</f>
        <v>753</v>
      </c>
      <c r="J67" s="458">
        <f>'[5]LBS-DIS-TAR'!EH55</f>
        <v>23</v>
      </c>
      <c r="K67" s="458">
        <f>'[5]LBS-DIS-TAR'!EJ55</f>
        <v>230</v>
      </c>
      <c r="L67" s="458">
        <f>'[5]LBS-DIS-TAR'!EL55</f>
        <v>7855</v>
      </c>
      <c r="M67" s="458">
        <f>'[5]LBS-DIS-TAR'!EN55</f>
        <v>1646</v>
      </c>
      <c r="N67" s="458">
        <f>'[5]LBS-DIS-TAR'!EP55</f>
        <v>4877</v>
      </c>
      <c r="O67" s="458">
        <f>'[5]LBS-DIS-TAR'!ER55</f>
        <v>5270</v>
      </c>
      <c r="P67" s="458">
        <f>'[5]LBS-DIS-TAR'!ET55</f>
        <v>225</v>
      </c>
      <c r="Q67" s="458">
        <f>'[5]LBS-DIS-TAR'!EV55</f>
        <v>1015</v>
      </c>
      <c r="R67" s="458">
        <f>'[5]LBS-DIS-TAR'!EX55</f>
        <v>19539</v>
      </c>
      <c r="S67" s="458">
        <f>'[5]LBS-DIS-TAR'!EZ55</f>
        <v>4628</v>
      </c>
      <c r="T67" s="458">
        <f>'[5]LBS-DIS-TAR'!FB55</f>
        <v>36683</v>
      </c>
      <c r="U67" s="458">
        <f>'[5]LBS-DIS-TAR'!FD55</f>
        <v>34016</v>
      </c>
      <c r="V67" s="458">
        <f>'[5]LBS-DIS-TAR'!FF55</f>
        <v>6522</v>
      </c>
      <c r="W67" s="458">
        <f>'[5]LBS-DIS-TAR'!FH55</f>
        <v>42805</v>
      </c>
    </row>
    <row r="68" spans="1:24" ht="44.1" customHeight="1">
      <c r="A68" s="463">
        <v>2</v>
      </c>
      <c r="B68" s="466" t="s">
        <v>112</v>
      </c>
      <c r="C68" s="458">
        <f>'[5]LBS-DIS-TAR'!DB56</f>
        <v>667</v>
      </c>
      <c r="D68" s="458">
        <f>'[5]LBS-DIS-TAR'!DD56</f>
        <v>0</v>
      </c>
      <c r="E68" s="458">
        <f>'[5]LBS-DIS-TAR'!DF56</f>
        <v>0</v>
      </c>
      <c r="F68" s="458">
        <f>'[5]LBS-DIS-TAR'!DZ56</f>
        <v>8332</v>
      </c>
      <c r="G68" s="458">
        <f>'[5]LBS-DIS-TAR'!EB56</f>
        <v>0</v>
      </c>
      <c r="H68" s="458">
        <f>'[5]LBS-DIS-TAR'!ED56</f>
        <v>0</v>
      </c>
      <c r="I68" s="458">
        <f>'[5]LBS-DIS-TAR'!EF56</f>
        <v>2657</v>
      </c>
      <c r="J68" s="458">
        <f>'[5]LBS-DIS-TAR'!EH56</f>
        <v>0</v>
      </c>
      <c r="K68" s="458">
        <f>'[5]LBS-DIS-TAR'!EJ56</f>
        <v>0</v>
      </c>
      <c r="L68" s="458">
        <f>'[5]LBS-DIS-TAR'!EL56</f>
        <v>25569</v>
      </c>
      <c r="M68" s="458">
        <f>'[5]LBS-DIS-TAR'!EN56</f>
        <v>0</v>
      </c>
      <c r="N68" s="458">
        <f>'[5]LBS-DIS-TAR'!EP56</f>
        <v>0</v>
      </c>
      <c r="O68" s="458">
        <f>'[5]LBS-DIS-TAR'!ER56</f>
        <v>6115</v>
      </c>
      <c r="P68" s="458">
        <f>'[5]LBS-DIS-TAR'!ET56</f>
        <v>0</v>
      </c>
      <c r="Q68" s="458">
        <f>'[5]LBS-DIS-TAR'!EV56</f>
        <v>0</v>
      </c>
      <c r="R68" s="458">
        <f>'[5]LBS-DIS-TAR'!EX56</f>
        <v>43907</v>
      </c>
      <c r="S68" s="458">
        <f>'[5]LBS-DIS-TAR'!EZ56</f>
        <v>17971</v>
      </c>
      <c r="T68" s="458">
        <f>'[5]LBS-DIS-TAR'!FB56</f>
        <v>73388</v>
      </c>
      <c r="U68" s="458">
        <f>'[5]LBS-DIS-TAR'!FD56</f>
        <v>87247</v>
      </c>
      <c r="V68" s="458">
        <f>'[5]LBS-DIS-TAR'!FF56</f>
        <v>17971</v>
      </c>
      <c r="W68" s="458">
        <f>'[5]LBS-DIS-TAR'!FH56</f>
        <v>73388</v>
      </c>
    </row>
    <row r="69" spans="1:24" ht="44.1" customHeight="1">
      <c r="A69" s="463">
        <v>3</v>
      </c>
      <c r="B69" s="466" t="s">
        <v>53</v>
      </c>
      <c r="C69" s="458">
        <f>'[5]LBS-DIS-TAR'!DB57</f>
        <v>0</v>
      </c>
      <c r="D69" s="458">
        <f>'[5]LBS-DIS-TAR'!DD57</f>
        <v>0</v>
      </c>
      <c r="E69" s="458">
        <f>'[5]LBS-DIS-TAR'!DF57</f>
        <v>0</v>
      </c>
      <c r="F69" s="458">
        <f>'[5]LBS-DIS-TAR'!DZ57</f>
        <v>1466</v>
      </c>
      <c r="G69" s="458">
        <f>'[5]LBS-DIS-TAR'!EB57</f>
        <v>601</v>
      </c>
      <c r="H69" s="458">
        <f>'[5]LBS-DIS-TAR'!ED57</f>
        <v>601</v>
      </c>
      <c r="I69" s="458">
        <f>'[5]LBS-DIS-TAR'!EF57</f>
        <v>0</v>
      </c>
      <c r="J69" s="458">
        <f>'[5]LBS-DIS-TAR'!EH57</f>
        <v>5998</v>
      </c>
      <c r="K69" s="458">
        <f>'[5]LBS-DIS-TAR'!EJ57</f>
        <v>6001</v>
      </c>
      <c r="L69" s="458">
        <f>'[5]LBS-DIS-TAR'!EL57</f>
        <v>2772</v>
      </c>
      <c r="M69" s="458">
        <f>'[5]LBS-DIS-TAR'!EN57</f>
        <v>384</v>
      </c>
      <c r="N69" s="458">
        <f>'[5]LBS-DIS-TAR'!EP57</f>
        <v>1435</v>
      </c>
      <c r="O69" s="458">
        <f>'[5]LBS-DIS-TAR'!ER57</f>
        <v>0</v>
      </c>
      <c r="P69" s="458">
        <f>'[5]LBS-DIS-TAR'!ET57</f>
        <v>693</v>
      </c>
      <c r="Q69" s="458">
        <f>'[5]LBS-DIS-TAR'!EV57</f>
        <v>8514</v>
      </c>
      <c r="R69" s="458">
        <f>'[5]LBS-DIS-TAR'!EX57</f>
        <v>54437</v>
      </c>
      <c r="S69" s="458">
        <f>'[5]LBS-DIS-TAR'!EZ57</f>
        <v>2288</v>
      </c>
      <c r="T69" s="458">
        <f>'[5]LBS-DIS-TAR'!FB57</f>
        <v>15477</v>
      </c>
      <c r="U69" s="458">
        <f>'[5]LBS-DIS-TAR'!FD57</f>
        <v>58675</v>
      </c>
      <c r="V69" s="458">
        <f>'[5]LBS-DIS-TAR'!FF57</f>
        <v>9964</v>
      </c>
      <c r="W69" s="458">
        <f>'[5]LBS-DIS-TAR'!FH57</f>
        <v>32028</v>
      </c>
    </row>
    <row r="70" spans="1:24" ht="44.1" customHeight="1">
      <c r="A70" s="460"/>
      <c r="B70" s="461" t="s">
        <v>54</v>
      </c>
      <c r="C70" s="458">
        <f>SUM(C67:C69)</f>
        <v>667</v>
      </c>
      <c r="D70" s="458">
        <f t="shared" ref="D70:W70" si="3">SUM(D67:D69)</f>
        <v>0</v>
      </c>
      <c r="E70" s="458">
        <f t="shared" si="3"/>
        <v>0</v>
      </c>
      <c r="F70" s="458">
        <f t="shared" si="3"/>
        <v>10397</v>
      </c>
      <c r="G70" s="458">
        <f t="shared" si="3"/>
        <v>601</v>
      </c>
      <c r="H70" s="458">
        <f t="shared" si="3"/>
        <v>601</v>
      </c>
      <c r="I70" s="458">
        <f t="shared" si="3"/>
        <v>3410</v>
      </c>
      <c r="J70" s="458">
        <f t="shared" si="3"/>
        <v>6021</v>
      </c>
      <c r="K70" s="458">
        <f t="shared" si="3"/>
        <v>6231</v>
      </c>
      <c r="L70" s="458">
        <f t="shared" si="3"/>
        <v>36196</v>
      </c>
      <c r="M70" s="458">
        <f t="shared" si="3"/>
        <v>2030</v>
      </c>
      <c r="N70" s="458">
        <f t="shared" si="3"/>
        <v>6312</v>
      </c>
      <c r="O70" s="458">
        <f t="shared" si="3"/>
        <v>11385</v>
      </c>
      <c r="P70" s="458">
        <f t="shared" si="3"/>
        <v>918</v>
      </c>
      <c r="Q70" s="458">
        <f t="shared" si="3"/>
        <v>9529</v>
      </c>
      <c r="R70" s="458">
        <f t="shared" si="3"/>
        <v>117883</v>
      </c>
      <c r="S70" s="458">
        <f t="shared" si="3"/>
        <v>24887</v>
      </c>
      <c r="T70" s="458">
        <f t="shared" si="3"/>
        <v>125548</v>
      </c>
      <c r="U70" s="458">
        <f t="shared" si="3"/>
        <v>179938</v>
      </c>
      <c r="V70" s="458">
        <f t="shared" si="3"/>
        <v>34457</v>
      </c>
      <c r="W70" s="458">
        <f t="shared" si="3"/>
        <v>148221</v>
      </c>
    </row>
    <row r="71" spans="1:24" ht="44.1" customHeight="1">
      <c r="A71" s="461" t="s">
        <v>287</v>
      </c>
      <c r="B71" s="467"/>
      <c r="C71" s="458">
        <f>SUM(C16,C38,C65)</f>
        <v>693</v>
      </c>
      <c r="D71" s="458">
        <f t="shared" ref="D71:W71" si="4">SUM(D16,D38,D65)</f>
        <v>1002</v>
      </c>
      <c r="E71" s="458">
        <f t="shared" si="4"/>
        <v>8048</v>
      </c>
      <c r="F71" s="458">
        <f t="shared" si="4"/>
        <v>1141812</v>
      </c>
      <c r="G71" s="458">
        <f t="shared" si="4"/>
        <v>225932</v>
      </c>
      <c r="H71" s="458">
        <f t="shared" si="4"/>
        <v>812960</v>
      </c>
      <c r="I71" s="458">
        <f t="shared" si="4"/>
        <v>66795</v>
      </c>
      <c r="J71" s="458">
        <f t="shared" si="4"/>
        <v>5538</v>
      </c>
      <c r="K71" s="458">
        <f t="shared" si="4"/>
        <v>20053</v>
      </c>
      <c r="L71" s="458">
        <f t="shared" si="4"/>
        <v>2341735</v>
      </c>
      <c r="M71" s="458">
        <f t="shared" si="4"/>
        <v>442698</v>
      </c>
      <c r="N71" s="458">
        <f t="shared" si="4"/>
        <v>1259808</v>
      </c>
      <c r="O71" s="458">
        <f t="shared" si="4"/>
        <v>63931</v>
      </c>
      <c r="P71" s="458">
        <f t="shared" si="4"/>
        <v>440096</v>
      </c>
      <c r="Q71" s="458">
        <f t="shared" si="4"/>
        <v>1157298</v>
      </c>
      <c r="R71" s="458">
        <f t="shared" si="4"/>
        <v>4931426</v>
      </c>
      <c r="S71" s="458">
        <f t="shared" si="4"/>
        <v>3209799</v>
      </c>
      <c r="T71" s="458">
        <f t="shared" si="4"/>
        <v>8459054</v>
      </c>
      <c r="U71" s="458">
        <f t="shared" si="4"/>
        <v>8546392</v>
      </c>
      <c r="V71" s="458">
        <f t="shared" si="4"/>
        <v>4325065</v>
      </c>
      <c r="W71" s="458">
        <f t="shared" si="4"/>
        <v>11717221</v>
      </c>
      <c r="X71" s="250"/>
    </row>
    <row r="72" spans="1:24" ht="44.1" customHeight="1">
      <c r="A72" s="461" t="s">
        <v>315</v>
      </c>
      <c r="B72" s="461"/>
      <c r="C72" s="458">
        <f>C71+C70</f>
        <v>1360</v>
      </c>
      <c r="D72" s="458">
        <f t="shared" ref="D72:W72" si="5">D71+D70</f>
        <v>1002</v>
      </c>
      <c r="E72" s="458">
        <f t="shared" si="5"/>
        <v>8048</v>
      </c>
      <c r="F72" s="458">
        <f t="shared" si="5"/>
        <v>1152209</v>
      </c>
      <c r="G72" s="458">
        <f t="shared" si="5"/>
        <v>226533</v>
      </c>
      <c r="H72" s="458">
        <f t="shared" si="5"/>
        <v>813561</v>
      </c>
      <c r="I72" s="458">
        <f t="shared" si="5"/>
        <v>70205</v>
      </c>
      <c r="J72" s="458">
        <f t="shared" si="5"/>
        <v>11559</v>
      </c>
      <c r="K72" s="458">
        <f t="shared" si="5"/>
        <v>26284</v>
      </c>
      <c r="L72" s="458">
        <f t="shared" si="5"/>
        <v>2377931</v>
      </c>
      <c r="M72" s="458">
        <f t="shared" si="5"/>
        <v>444728</v>
      </c>
      <c r="N72" s="458">
        <f t="shared" si="5"/>
        <v>1266120</v>
      </c>
      <c r="O72" s="458">
        <f t="shared" si="5"/>
        <v>75316</v>
      </c>
      <c r="P72" s="458">
        <f t="shared" si="5"/>
        <v>441014</v>
      </c>
      <c r="Q72" s="458">
        <f t="shared" si="5"/>
        <v>1166827</v>
      </c>
      <c r="R72" s="458">
        <f t="shared" si="5"/>
        <v>5049309</v>
      </c>
      <c r="S72" s="458">
        <f t="shared" si="5"/>
        <v>3234686</v>
      </c>
      <c r="T72" s="458">
        <f t="shared" si="5"/>
        <v>8584602</v>
      </c>
      <c r="U72" s="458">
        <f t="shared" si="5"/>
        <v>8726330</v>
      </c>
      <c r="V72" s="458">
        <f t="shared" si="5"/>
        <v>4359522</v>
      </c>
      <c r="W72" s="458">
        <f t="shared" si="5"/>
        <v>11865442</v>
      </c>
    </row>
    <row r="73" spans="1:24" ht="44.1" customHeight="1">
      <c r="A73" s="460" t="s">
        <v>56</v>
      </c>
      <c r="B73" s="461" t="s">
        <v>115</v>
      </c>
      <c r="C73" s="458"/>
      <c r="D73" s="458"/>
      <c r="E73" s="458"/>
      <c r="F73" s="458"/>
      <c r="G73" s="458"/>
      <c r="H73" s="458"/>
      <c r="I73" s="458"/>
      <c r="J73" s="458"/>
      <c r="K73" s="458"/>
      <c r="L73" s="458"/>
      <c r="M73" s="458"/>
      <c r="N73" s="458"/>
      <c r="O73" s="458"/>
      <c r="P73" s="458"/>
      <c r="Q73" s="458"/>
      <c r="R73" s="458"/>
      <c r="S73" s="458"/>
      <c r="T73" s="458"/>
      <c r="U73" s="458"/>
      <c r="V73" s="458"/>
      <c r="W73" s="458"/>
    </row>
    <row r="74" spans="1:24" ht="44.1" customHeight="1">
      <c r="A74" s="463">
        <v>1</v>
      </c>
      <c r="B74" s="466" t="s">
        <v>58</v>
      </c>
      <c r="C74" s="458">
        <f>'[5]LBS-DIS-TAR'!DB60</f>
        <v>7</v>
      </c>
      <c r="D74" s="458">
        <f>'[5]LBS-DIS-TAR'!DD60</f>
        <v>0</v>
      </c>
      <c r="E74" s="458">
        <f>'[5]LBS-DIS-TAR'!DF60</f>
        <v>0</v>
      </c>
      <c r="F74" s="458">
        <f>'[5]LBS-DIS-TAR'!DZ60</f>
        <v>13</v>
      </c>
      <c r="G74" s="458">
        <f>'[5]LBS-DIS-TAR'!EB60</f>
        <v>0</v>
      </c>
      <c r="H74" s="458">
        <f>'[5]LBS-DIS-TAR'!ED60</f>
        <v>0</v>
      </c>
      <c r="I74" s="458">
        <f>'[5]LBS-DIS-TAR'!EF60</f>
        <v>26</v>
      </c>
      <c r="J74" s="458">
        <f>'[5]LBS-DIS-TAR'!EH60</f>
        <v>0</v>
      </c>
      <c r="K74" s="458">
        <f>'[5]LBS-DIS-TAR'!EJ60</f>
        <v>0</v>
      </c>
      <c r="L74" s="458">
        <f>'[5]LBS-DIS-TAR'!EL60</f>
        <v>54</v>
      </c>
      <c r="M74" s="458">
        <f>'[5]LBS-DIS-TAR'!EN60</f>
        <v>5</v>
      </c>
      <c r="N74" s="458">
        <f>'[5]LBS-DIS-TAR'!EP60</f>
        <v>23</v>
      </c>
      <c r="O74" s="458">
        <f>'[5]LBS-DIS-TAR'!ER60</f>
        <v>8</v>
      </c>
      <c r="P74" s="458">
        <f>'[5]LBS-DIS-TAR'!ET60</f>
        <v>0</v>
      </c>
      <c r="Q74" s="458">
        <f>'[5]LBS-DIS-TAR'!EV60</f>
        <v>0</v>
      </c>
      <c r="R74" s="458">
        <f>'[5]LBS-DIS-TAR'!EX60</f>
        <v>6672</v>
      </c>
      <c r="S74" s="458">
        <f>'[5]LBS-DIS-TAR'!EZ60</f>
        <v>4</v>
      </c>
      <c r="T74" s="458">
        <f>'[5]LBS-DIS-TAR'!FB60</f>
        <v>5</v>
      </c>
      <c r="U74" s="458">
        <f>'[5]LBS-DIS-TAR'!FD60</f>
        <v>6780</v>
      </c>
      <c r="V74" s="458">
        <f>'[5]LBS-DIS-TAR'!FF60</f>
        <v>9</v>
      </c>
      <c r="W74" s="458">
        <f>'[5]LBS-DIS-TAR'!FH60</f>
        <v>28</v>
      </c>
    </row>
    <row r="75" spans="1:24" ht="44.1" customHeight="1">
      <c r="A75" s="463">
        <v>2</v>
      </c>
      <c r="B75" s="466" t="s">
        <v>101</v>
      </c>
      <c r="C75" s="458">
        <f>'[5]LBS-DIS-TAR'!DB61</f>
        <v>0</v>
      </c>
      <c r="D75" s="458">
        <f>'[5]LBS-DIS-TAR'!DD61</f>
        <v>0</v>
      </c>
      <c r="E75" s="458">
        <f>'[5]LBS-DIS-TAR'!DF61</f>
        <v>0</v>
      </c>
      <c r="F75" s="458">
        <f>'[5]LBS-DIS-TAR'!DZ61</f>
        <v>73</v>
      </c>
      <c r="G75" s="458">
        <f>'[5]LBS-DIS-TAR'!EB61</f>
        <v>0</v>
      </c>
      <c r="H75" s="458">
        <f>'[5]LBS-DIS-TAR'!ED61</f>
        <v>0</v>
      </c>
      <c r="I75" s="458">
        <f>'[5]LBS-DIS-TAR'!EF61</f>
        <v>2022</v>
      </c>
      <c r="J75" s="458">
        <f>'[5]LBS-DIS-TAR'!EH61</f>
        <v>10</v>
      </c>
      <c r="K75" s="458">
        <f>'[5]LBS-DIS-TAR'!EJ61</f>
        <v>80</v>
      </c>
      <c r="L75" s="458">
        <f>'[5]LBS-DIS-TAR'!EL61</f>
        <v>19991</v>
      </c>
      <c r="M75" s="458">
        <f>'[5]LBS-DIS-TAR'!EN61</f>
        <v>2231</v>
      </c>
      <c r="N75" s="458">
        <f>'[5]LBS-DIS-TAR'!EP61</f>
        <v>5889</v>
      </c>
      <c r="O75" s="458">
        <f>'[5]LBS-DIS-TAR'!ER61</f>
        <v>14142</v>
      </c>
      <c r="P75" s="458">
        <f>'[5]LBS-DIS-TAR'!ET61</f>
        <v>12569</v>
      </c>
      <c r="Q75" s="458">
        <f>'[5]LBS-DIS-TAR'!EV61</f>
        <v>37526</v>
      </c>
      <c r="R75" s="458">
        <f>'[5]LBS-DIS-TAR'!EX61</f>
        <v>170957</v>
      </c>
      <c r="S75" s="458">
        <f>'[5]LBS-DIS-TAR'!EZ61</f>
        <v>46601</v>
      </c>
      <c r="T75" s="458">
        <f>'[5]LBS-DIS-TAR'!FB61</f>
        <v>113165</v>
      </c>
      <c r="U75" s="458">
        <f>'[5]LBS-DIS-TAR'!FD61</f>
        <v>207185</v>
      </c>
      <c r="V75" s="458">
        <f>'[5]LBS-DIS-TAR'!FF61</f>
        <v>61411</v>
      </c>
      <c r="W75" s="458">
        <f>'[5]LBS-DIS-TAR'!FH61</f>
        <v>156660</v>
      </c>
    </row>
    <row r="76" spans="1:24" ht="44.1" customHeight="1">
      <c r="A76" s="463">
        <v>3</v>
      </c>
      <c r="B76" s="466" t="s">
        <v>301</v>
      </c>
      <c r="C76" s="458">
        <f>'[5]LBS-DIS-TAR'!DB62</f>
        <v>0</v>
      </c>
      <c r="D76" s="458">
        <f>'[5]LBS-DIS-TAR'!DD62</f>
        <v>0</v>
      </c>
      <c r="E76" s="458">
        <f>'[5]LBS-DIS-TAR'!DF62</f>
        <v>0</v>
      </c>
      <c r="F76" s="458">
        <f>'[5]LBS-DIS-TAR'!DZ62</f>
        <v>0</v>
      </c>
      <c r="G76" s="458">
        <f>'[5]LBS-DIS-TAR'!EB62</f>
        <v>0</v>
      </c>
      <c r="H76" s="458">
        <f>'[5]LBS-DIS-TAR'!ED62</f>
        <v>0</v>
      </c>
      <c r="I76" s="458">
        <f>'[5]LBS-DIS-TAR'!EF62</f>
        <v>0</v>
      </c>
      <c r="J76" s="458">
        <f>'[5]LBS-DIS-TAR'!EH62</f>
        <v>0</v>
      </c>
      <c r="K76" s="458">
        <f>'[5]LBS-DIS-TAR'!EJ62</f>
        <v>0</v>
      </c>
      <c r="L76" s="458">
        <f>'[5]LBS-DIS-TAR'!EL62</f>
        <v>55</v>
      </c>
      <c r="M76" s="458">
        <f>'[5]LBS-DIS-TAR'!EN62</f>
        <v>0</v>
      </c>
      <c r="N76" s="458">
        <f>'[5]LBS-DIS-TAR'!EP62</f>
        <v>0</v>
      </c>
      <c r="O76" s="458">
        <f>'[5]LBS-DIS-TAR'!ER62</f>
        <v>0</v>
      </c>
      <c r="P76" s="458">
        <f>'[5]LBS-DIS-TAR'!ET62</f>
        <v>0</v>
      </c>
      <c r="Q76" s="458">
        <f>'[5]LBS-DIS-TAR'!EV62</f>
        <v>0</v>
      </c>
      <c r="R76" s="458">
        <f>'[5]LBS-DIS-TAR'!EX62</f>
        <v>4859</v>
      </c>
      <c r="S76" s="458">
        <f>'[5]LBS-DIS-TAR'!EZ62</f>
        <v>0</v>
      </c>
      <c r="T76" s="458">
        <f>'[5]LBS-DIS-TAR'!FB62</f>
        <v>0</v>
      </c>
      <c r="U76" s="458">
        <f>'[5]LBS-DIS-TAR'!FD62</f>
        <v>4914</v>
      </c>
      <c r="V76" s="458">
        <f>'[5]LBS-DIS-TAR'!FF62</f>
        <v>0</v>
      </c>
      <c r="W76" s="458">
        <f>'[5]LBS-DIS-TAR'!FH62</f>
        <v>0</v>
      </c>
    </row>
    <row r="77" spans="1:24" ht="44.1" customHeight="1">
      <c r="A77" s="460"/>
      <c r="B77" s="461" t="s">
        <v>60</v>
      </c>
      <c r="C77" s="458">
        <f>SUM(C74:C76)</f>
        <v>7</v>
      </c>
      <c r="D77" s="458">
        <f t="shared" ref="D77:W77" si="6">SUM(D74:D76)</f>
        <v>0</v>
      </c>
      <c r="E77" s="458">
        <f t="shared" si="6"/>
        <v>0</v>
      </c>
      <c r="F77" s="458">
        <f t="shared" si="6"/>
        <v>86</v>
      </c>
      <c r="G77" s="458">
        <f t="shared" si="6"/>
        <v>0</v>
      </c>
      <c r="H77" s="458">
        <f t="shared" si="6"/>
        <v>0</v>
      </c>
      <c r="I77" s="458">
        <f t="shared" si="6"/>
        <v>2048</v>
      </c>
      <c r="J77" s="458">
        <f t="shared" si="6"/>
        <v>10</v>
      </c>
      <c r="K77" s="458">
        <f t="shared" si="6"/>
        <v>80</v>
      </c>
      <c r="L77" s="458">
        <f t="shared" si="6"/>
        <v>20100</v>
      </c>
      <c r="M77" s="458">
        <f t="shared" si="6"/>
        <v>2236</v>
      </c>
      <c r="N77" s="458">
        <f t="shared" si="6"/>
        <v>5912</v>
      </c>
      <c r="O77" s="458">
        <f t="shared" si="6"/>
        <v>14150</v>
      </c>
      <c r="P77" s="458">
        <f t="shared" si="6"/>
        <v>12569</v>
      </c>
      <c r="Q77" s="458">
        <f t="shared" si="6"/>
        <v>37526</v>
      </c>
      <c r="R77" s="458">
        <f t="shared" si="6"/>
        <v>182488</v>
      </c>
      <c r="S77" s="458">
        <f t="shared" si="6"/>
        <v>46605</v>
      </c>
      <c r="T77" s="458">
        <f t="shared" si="6"/>
        <v>113170</v>
      </c>
      <c r="U77" s="458">
        <f t="shared" si="6"/>
        <v>218879</v>
      </c>
      <c r="V77" s="458">
        <f t="shared" si="6"/>
        <v>61420</v>
      </c>
      <c r="W77" s="458">
        <f t="shared" si="6"/>
        <v>156688</v>
      </c>
    </row>
    <row r="78" spans="1:24" ht="44.1" customHeight="1">
      <c r="A78" s="468" t="s">
        <v>102</v>
      </c>
      <c r="B78" s="466" t="s">
        <v>103</v>
      </c>
      <c r="C78" s="458">
        <f>'[5]LBS-DIS-TAR'!DB64</f>
        <v>0</v>
      </c>
      <c r="D78" s="458">
        <f>'[5]LBS-DIS-TAR'!DD64</f>
        <v>0</v>
      </c>
      <c r="E78" s="458">
        <f>'[5]LBS-DIS-TAR'!DF64</f>
        <v>0</v>
      </c>
      <c r="F78" s="458">
        <f>'[5]LBS-DIS-TAR'!DZ64</f>
        <v>0</v>
      </c>
      <c r="G78" s="458">
        <f>'[5]LBS-DIS-TAR'!EB64</f>
        <v>0</v>
      </c>
      <c r="H78" s="458">
        <f>'[5]LBS-DIS-TAR'!ED64</f>
        <v>0</v>
      </c>
      <c r="I78" s="458">
        <f>'[5]LBS-DIS-TAR'!EF64</f>
        <v>284</v>
      </c>
      <c r="J78" s="458">
        <f>'[5]LBS-DIS-TAR'!EH64</f>
        <v>0</v>
      </c>
      <c r="K78" s="458">
        <f>'[5]LBS-DIS-TAR'!EJ64</f>
        <v>0</v>
      </c>
      <c r="L78" s="458">
        <f>'[5]LBS-DIS-TAR'!EL64</f>
        <v>716</v>
      </c>
      <c r="M78" s="458">
        <f>'[5]LBS-DIS-TAR'!EN64</f>
        <v>0</v>
      </c>
      <c r="N78" s="458">
        <f>'[5]LBS-DIS-TAR'!EP64</f>
        <v>0</v>
      </c>
      <c r="O78" s="458">
        <f>'[5]LBS-DIS-TAR'!ER64</f>
        <v>0</v>
      </c>
      <c r="P78" s="458">
        <f>'[5]LBS-DIS-TAR'!ET64</f>
        <v>0</v>
      </c>
      <c r="Q78" s="458">
        <f>'[5]LBS-DIS-TAR'!EV64</f>
        <v>0</v>
      </c>
      <c r="R78" s="458">
        <f>'[5]LBS-DIS-TAR'!EX64</f>
        <v>5824</v>
      </c>
      <c r="S78" s="458">
        <f>'[5]LBS-DIS-TAR'!EZ64</f>
        <v>3005</v>
      </c>
      <c r="T78" s="458">
        <f>'[5]LBS-DIS-TAR'!FB65</f>
        <v>8391</v>
      </c>
      <c r="U78" s="458">
        <f>'[5]LBS-DIS-TAR'!FD64</f>
        <v>6824</v>
      </c>
      <c r="V78" s="458">
        <f>'[5]LBS-DIS-TAR'!FF64</f>
        <v>3005</v>
      </c>
      <c r="W78" s="458">
        <f>'[5]LBS-DIS-TAR'!FH65</f>
        <v>8391</v>
      </c>
    </row>
    <row r="79" spans="1:24" ht="44.1" customHeight="1">
      <c r="A79" s="468"/>
      <c r="B79" s="466" t="s">
        <v>290</v>
      </c>
      <c r="C79" s="458">
        <f>SUM(C78)</f>
        <v>0</v>
      </c>
      <c r="D79" s="458">
        <f t="shared" ref="D79:W79" si="7">SUM(D78)</f>
        <v>0</v>
      </c>
      <c r="E79" s="458">
        <f t="shared" si="7"/>
        <v>0</v>
      </c>
      <c r="F79" s="458">
        <f t="shared" si="7"/>
        <v>0</v>
      </c>
      <c r="G79" s="458">
        <f t="shared" si="7"/>
        <v>0</v>
      </c>
      <c r="H79" s="458">
        <f t="shared" si="7"/>
        <v>0</v>
      </c>
      <c r="I79" s="458">
        <f t="shared" si="7"/>
        <v>284</v>
      </c>
      <c r="J79" s="458">
        <f t="shared" si="7"/>
        <v>0</v>
      </c>
      <c r="K79" s="458">
        <f t="shared" si="7"/>
        <v>0</v>
      </c>
      <c r="L79" s="458">
        <f t="shared" si="7"/>
        <v>716</v>
      </c>
      <c r="M79" s="458">
        <f t="shared" si="7"/>
        <v>0</v>
      </c>
      <c r="N79" s="458">
        <f t="shared" si="7"/>
        <v>0</v>
      </c>
      <c r="O79" s="458">
        <f t="shared" si="7"/>
        <v>0</v>
      </c>
      <c r="P79" s="458">
        <f t="shared" si="7"/>
        <v>0</v>
      </c>
      <c r="Q79" s="458">
        <f t="shared" si="7"/>
        <v>0</v>
      </c>
      <c r="R79" s="458">
        <f t="shared" si="7"/>
        <v>5824</v>
      </c>
      <c r="S79" s="458">
        <f t="shared" si="7"/>
        <v>3005</v>
      </c>
      <c r="T79" s="458">
        <f t="shared" si="7"/>
        <v>8391</v>
      </c>
      <c r="U79" s="458">
        <f t="shared" si="7"/>
        <v>6824</v>
      </c>
      <c r="V79" s="458">
        <f t="shared" si="7"/>
        <v>3005</v>
      </c>
      <c r="W79" s="458">
        <f t="shared" si="7"/>
        <v>8391</v>
      </c>
    </row>
    <row r="80" spans="1:24" ht="44.1" customHeight="1">
      <c r="A80" s="468"/>
      <c r="B80" s="466" t="s">
        <v>61</v>
      </c>
      <c r="C80" s="458">
        <f>SUM(C72,C77,C79)</f>
        <v>1367</v>
      </c>
      <c r="D80" s="458">
        <f t="shared" ref="D80:W80" si="8">SUM(D72,D77,D79)</f>
        <v>1002</v>
      </c>
      <c r="E80" s="458">
        <f t="shared" si="8"/>
        <v>8048</v>
      </c>
      <c r="F80" s="458">
        <f t="shared" si="8"/>
        <v>1152295</v>
      </c>
      <c r="G80" s="458">
        <f t="shared" si="8"/>
        <v>226533</v>
      </c>
      <c r="H80" s="458">
        <f t="shared" si="8"/>
        <v>813561</v>
      </c>
      <c r="I80" s="458">
        <f t="shared" si="8"/>
        <v>72537</v>
      </c>
      <c r="J80" s="458">
        <f t="shared" si="8"/>
        <v>11569</v>
      </c>
      <c r="K80" s="458">
        <f t="shared" si="8"/>
        <v>26364</v>
      </c>
      <c r="L80" s="458">
        <f t="shared" si="8"/>
        <v>2398747</v>
      </c>
      <c r="M80" s="458">
        <f t="shared" si="8"/>
        <v>446964</v>
      </c>
      <c r="N80" s="458">
        <f t="shared" si="8"/>
        <v>1272032</v>
      </c>
      <c r="O80" s="458">
        <f t="shared" si="8"/>
        <v>89466</v>
      </c>
      <c r="P80" s="458">
        <f t="shared" si="8"/>
        <v>453583</v>
      </c>
      <c r="Q80" s="458">
        <f t="shared" si="8"/>
        <v>1204353</v>
      </c>
      <c r="R80" s="458">
        <f t="shared" si="8"/>
        <v>5237621</v>
      </c>
      <c r="S80" s="458">
        <f t="shared" si="8"/>
        <v>3284296</v>
      </c>
      <c r="T80" s="458">
        <f t="shared" si="8"/>
        <v>8706163</v>
      </c>
      <c r="U80" s="458">
        <f t="shared" si="8"/>
        <v>8952033</v>
      </c>
      <c r="V80" s="458">
        <f t="shared" si="8"/>
        <v>4423947</v>
      </c>
      <c r="W80" s="458">
        <f t="shared" si="8"/>
        <v>12030521</v>
      </c>
    </row>
    <row r="81" spans="1:23">
      <c r="A81" s="254"/>
      <c r="B81" s="254"/>
      <c r="C81" s="255"/>
      <c r="D81" s="255"/>
      <c r="E81" s="255"/>
      <c r="F81" s="255"/>
      <c r="G81" s="255"/>
      <c r="H81" s="255"/>
      <c r="I81" s="255"/>
      <c r="J81" s="255"/>
      <c r="K81" s="255"/>
      <c r="L81" s="255"/>
      <c r="M81" s="255"/>
      <c r="N81" s="255"/>
      <c r="O81" s="255"/>
      <c r="P81" s="255"/>
      <c r="Q81" s="255"/>
      <c r="R81" s="255"/>
      <c r="S81" s="255"/>
      <c r="T81" s="255"/>
      <c r="U81" s="255"/>
      <c r="V81" s="255"/>
      <c r="W81" s="255"/>
    </row>
    <row r="82" spans="1:23">
      <c r="A82" s="254"/>
      <c r="B82" s="254"/>
      <c r="C82" s="255"/>
      <c r="D82" s="255"/>
      <c r="E82" s="255"/>
      <c r="F82" s="255"/>
      <c r="G82" s="255"/>
      <c r="H82" s="255"/>
      <c r="I82" s="255"/>
      <c r="J82" s="255"/>
      <c r="K82" s="255"/>
      <c r="L82" s="255"/>
      <c r="M82" s="255"/>
      <c r="N82" s="255"/>
      <c r="O82" s="255"/>
      <c r="P82" s="255"/>
      <c r="Q82" s="255"/>
      <c r="R82" s="255"/>
      <c r="S82" s="255"/>
      <c r="T82" s="255"/>
      <c r="U82" s="255"/>
      <c r="V82" s="255"/>
      <c r="W82" s="255"/>
    </row>
  </sheetData>
  <mergeCells count="44">
    <mergeCell ref="A1:W1"/>
    <mergeCell ref="A2:W2"/>
    <mergeCell ref="A3:W3"/>
    <mergeCell ref="A4:A7"/>
    <mergeCell ref="B4:B7"/>
    <mergeCell ref="C4:E5"/>
    <mergeCell ref="F4:H5"/>
    <mergeCell ref="I4:K5"/>
    <mergeCell ref="L4:N5"/>
    <mergeCell ref="O4:Q5"/>
    <mergeCell ref="V6:W6"/>
    <mergeCell ref="R4:T5"/>
    <mergeCell ref="U4:W5"/>
    <mergeCell ref="C6:C7"/>
    <mergeCell ref="D6:E6"/>
    <mergeCell ref="F6:F7"/>
    <mergeCell ref="G6:H6"/>
    <mergeCell ref="I6:I7"/>
    <mergeCell ref="J6:K6"/>
    <mergeCell ref="L6:L7"/>
    <mergeCell ref="M6:N6"/>
    <mergeCell ref="O6:O7"/>
    <mergeCell ref="P6:Q6"/>
    <mergeCell ref="R6:R7"/>
    <mergeCell ref="S6:T6"/>
    <mergeCell ref="U6:U7"/>
    <mergeCell ref="A39:T39"/>
    <mergeCell ref="A40:T40"/>
    <mergeCell ref="A41:T41"/>
    <mergeCell ref="A42:W42"/>
    <mergeCell ref="C43:E44"/>
    <mergeCell ref="F43:H44"/>
    <mergeCell ref="I43:K44"/>
    <mergeCell ref="L43:N44"/>
    <mergeCell ref="O43:Q44"/>
    <mergeCell ref="R43:T44"/>
    <mergeCell ref="U43:W44"/>
    <mergeCell ref="D45:E45"/>
    <mergeCell ref="G45:H45"/>
    <mergeCell ref="J45:K45"/>
    <mergeCell ref="M45:N45"/>
    <mergeCell ref="P45:Q45"/>
    <mergeCell ref="S45:T45"/>
    <mergeCell ref="V45:W4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72"/>
  <sheetViews>
    <sheetView workbookViewId="0">
      <selection activeCell="K4" sqref="K4"/>
    </sheetView>
  </sheetViews>
  <sheetFormatPr defaultRowHeight="14.25"/>
  <cols>
    <col min="1" max="1" width="4.42578125" style="126" bestFit="1" customWidth="1"/>
    <col min="2" max="2" width="29.28515625" style="126" customWidth="1"/>
    <col min="3" max="3" width="11.7109375" style="126" customWidth="1"/>
    <col min="4" max="4" width="16.28515625" style="126" customWidth="1"/>
    <col min="5" max="5" width="13.7109375" style="126" customWidth="1"/>
    <col min="6" max="6" width="24.85546875" style="126" customWidth="1"/>
    <col min="7" max="7" width="26.28515625" style="126" customWidth="1"/>
    <col min="8" max="16384" width="9.140625" style="126"/>
  </cols>
  <sheetData>
    <row r="1" spans="1:7" ht="16.5" customHeight="1">
      <c r="A1" s="631" t="s">
        <v>302</v>
      </c>
      <c r="B1" s="631"/>
      <c r="C1" s="631"/>
      <c r="D1" s="631"/>
      <c r="E1" s="631"/>
      <c r="F1" s="631"/>
      <c r="G1" s="631"/>
    </row>
    <row r="2" spans="1:7" ht="15">
      <c r="A2" s="631" t="s">
        <v>303</v>
      </c>
      <c r="B2" s="631"/>
      <c r="C2" s="631"/>
      <c r="D2" s="631"/>
      <c r="E2" s="631"/>
      <c r="F2" s="631"/>
      <c r="G2" s="631"/>
    </row>
    <row r="3" spans="1:7" ht="15">
      <c r="A3" s="127"/>
      <c r="B3" s="128"/>
      <c r="C3" s="128"/>
      <c r="D3" s="128"/>
      <c r="E3" s="128"/>
      <c r="F3" s="631"/>
      <c r="G3" s="631"/>
    </row>
    <row r="4" spans="1:7" ht="26.25" customHeight="1">
      <c r="A4" s="632" t="s">
        <v>304</v>
      </c>
      <c r="B4" s="635" t="s">
        <v>5</v>
      </c>
      <c r="C4" s="129"/>
      <c r="D4" s="638" t="s">
        <v>305</v>
      </c>
      <c r="E4" s="639"/>
      <c r="F4" s="640" t="s">
        <v>306</v>
      </c>
      <c r="G4" s="640"/>
    </row>
    <row r="5" spans="1:7" ht="30">
      <c r="A5" s="633"/>
      <c r="B5" s="636"/>
      <c r="C5" s="130" t="s">
        <v>307</v>
      </c>
      <c r="D5" s="641" t="s">
        <v>194</v>
      </c>
      <c r="E5" s="642"/>
      <c r="F5" s="640"/>
      <c r="G5" s="640"/>
    </row>
    <row r="6" spans="1:7" ht="15">
      <c r="A6" s="633"/>
      <c r="B6" s="636"/>
      <c r="C6" s="131" t="s">
        <v>308</v>
      </c>
      <c r="D6" s="132" t="s">
        <v>309</v>
      </c>
      <c r="E6" s="133" t="s">
        <v>107</v>
      </c>
      <c r="F6" s="640"/>
      <c r="G6" s="640"/>
    </row>
    <row r="7" spans="1:7" ht="15">
      <c r="A7" s="634"/>
      <c r="B7" s="637"/>
      <c r="C7" s="134" t="s">
        <v>310</v>
      </c>
      <c r="D7" s="129" t="s">
        <v>311</v>
      </c>
      <c r="E7" s="135" t="s">
        <v>312</v>
      </c>
      <c r="F7" s="136" t="s">
        <v>106</v>
      </c>
      <c r="G7" s="136" t="s">
        <v>107</v>
      </c>
    </row>
    <row r="8" spans="1:7">
      <c r="A8" s="137" t="s">
        <v>12</v>
      </c>
      <c r="B8" s="138" t="s">
        <v>108</v>
      </c>
      <c r="C8" s="139"/>
      <c r="D8" s="140"/>
      <c r="E8" s="140"/>
      <c r="F8" s="141"/>
      <c r="G8" s="142"/>
    </row>
    <row r="9" spans="1:7" ht="15" customHeight="1">
      <c r="A9" s="137">
        <v>1</v>
      </c>
      <c r="B9" s="138" t="s">
        <v>14</v>
      </c>
      <c r="C9" s="143">
        <f>'[3]For-data-entry'!CI5</f>
        <v>578078</v>
      </c>
      <c r="D9" s="143">
        <f>'[3]For-data-entry'!CJ5</f>
        <v>248644</v>
      </c>
      <c r="E9" s="143">
        <f>'[3]For-data-entry'!CK5</f>
        <v>219648</v>
      </c>
      <c r="F9" s="143">
        <f>'[3]For-data-entry'!CN5</f>
        <v>839056</v>
      </c>
      <c r="G9" s="143">
        <f>'[3]For-data-entry'!CO5</f>
        <v>921595</v>
      </c>
    </row>
    <row r="10" spans="1:7" ht="15" customHeight="1">
      <c r="A10" s="137">
        <v>2</v>
      </c>
      <c r="B10" s="138" t="s">
        <v>15</v>
      </c>
      <c r="C10" s="143">
        <f>'[3]For-data-entry'!CI6</f>
        <v>251486</v>
      </c>
      <c r="D10" s="143">
        <f>'[3]For-data-entry'!CJ6</f>
        <v>18408</v>
      </c>
      <c r="E10" s="143">
        <f>'[3]For-data-entry'!CK6</f>
        <v>54707</v>
      </c>
      <c r="F10" s="143">
        <f>'[3]For-data-entry'!CN6</f>
        <v>91815</v>
      </c>
      <c r="G10" s="143">
        <f>'[3]For-data-entry'!CO6</f>
        <v>236237</v>
      </c>
    </row>
    <row r="11" spans="1:7" ht="15" customHeight="1">
      <c r="A11" s="137">
        <v>3</v>
      </c>
      <c r="B11" s="138" t="s">
        <v>16</v>
      </c>
      <c r="C11" s="143">
        <f>'[3]For-data-entry'!CI7</f>
        <v>239244</v>
      </c>
      <c r="D11" s="143">
        <f>'[3]For-data-entry'!CJ7</f>
        <v>56649</v>
      </c>
      <c r="E11" s="143">
        <f>'[3]For-data-entry'!CK7</f>
        <v>117560</v>
      </c>
      <c r="F11" s="143">
        <f>'[3]For-data-entry'!CN7</f>
        <v>133189</v>
      </c>
      <c r="G11" s="143">
        <f>'[3]For-data-entry'!CO7</f>
        <v>236555</v>
      </c>
    </row>
    <row r="12" spans="1:7" ht="15" customHeight="1">
      <c r="A12" s="137">
        <v>4</v>
      </c>
      <c r="B12" s="138" t="s">
        <v>17</v>
      </c>
      <c r="C12" s="143">
        <f>'[3]For-data-entry'!CI8</f>
        <v>105093</v>
      </c>
      <c r="D12" s="143">
        <f>'[3]For-data-entry'!CJ8</f>
        <v>19374</v>
      </c>
      <c r="E12" s="143">
        <f>'[3]For-data-entry'!CK8</f>
        <v>36466</v>
      </c>
      <c r="F12" s="143">
        <f>'[3]For-data-entry'!CN8</f>
        <v>69431</v>
      </c>
      <c r="G12" s="143">
        <f>'[3]For-data-entry'!CO8</f>
        <v>98539</v>
      </c>
    </row>
    <row r="13" spans="1:7" ht="15" customHeight="1">
      <c r="A13" s="137">
        <v>5</v>
      </c>
      <c r="B13" s="138" t="s">
        <v>18</v>
      </c>
      <c r="C13" s="143">
        <f>'[3]For-data-entry'!CI9</f>
        <v>368935</v>
      </c>
      <c r="D13" s="143">
        <f>'[3]For-data-entry'!CJ9</f>
        <v>78040</v>
      </c>
      <c r="E13" s="143">
        <f>'[3]For-data-entry'!CK9</f>
        <v>320277</v>
      </c>
      <c r="F13" s="143">
        <f>'[3]For-data-entry'!CN9</f>
        <v>165115</v>
      </c>
      <c r="G13" s="143">
        <f>'[3]For-data-entry'!CO9</f>
        <v>330473</v>
      </c>
    </row>
    <row r="14" spans="1:7" ht="15" customHeight="1">
      <c r="A14" s="137">
        <v>6</v>
      </c>
      <c r="B14" s="138" t="s">
        <v>19</v>
      </c>
      <c r="C14" s="143">
        <f>'[3]For-data-entry'!CI10</f>
        <v>329916</v>
      </c>
      <c r="D14" s="143">
        <f>'[3]For-data-entry'!CJ10</f>
        <v>70361</v>
      </c>
      <c r="E14" s="143">
        <f>'[3]For-data-entry'!CK10</f>
        <v>121187</v>
      </c>
      <c r="F14" s="143">
        <f>'[3]For-data-entry'!CN10</f>
        <v>210380</v>
      </c>
      <c r="G14" s="143">
        <f>'[3]For-data-entry'!CO10</f>
        <v>304268</v>
      </c>
    </row>
    <row r="15" spans="1:7" ht="15" customHeight="1">
      <c r="A15" s="137">
        <v>7</v>
      </c>
      <c r="B15" s="138" t="s">
        <v>20</v>
      </c>
      <c r="C15" s="143">
        <f>'[3]For-data-entry'!CI11</f>
        <v>237118</v>
      </c>
      <c r="D15" s="143">
        <f>'[3]For-data-entry'!CJ11</f>
        <v>40376</v>
      </c>
      <c r="E15" s="143">
        <f>'[3]For-data-entry'!CK11</f>
        <v>52539</v>
      </c>
      <c r="F15" s="143">
        <f>'[3]For-data-entry'!CN11</f>
        <v>84081</v>
      </c>
      <c r="G15" s="143">
        <f>'[3]For-data-entry'!CO11</f>
        <v>155100</v>
      </c>
    </row>
    <row r="16" spans="1:7" ht="15">
      <c r="A16" s="137"/>
      <c r="B16" s="144" t="s">
        <v>109</v>
      </c>
      <c r="C16" s="145">
        <f>'[3]For-data-entry'!CI12</f>
        <v>2109870</v>
      </c>
      <c r="D16" s="145">
        <f>'[3]For-data-entry'!CJ12</f>
        <v>531852</v>
      </c>
      <c r="E16" s="145">
        <f>'[3]For-data-entry'!CK12</f>
        <v>922384</v>
      </c>
      <c r="F16" s="145">
        <f>'[3]For-data-entry'!CN12</f>
        <v>1593067</v>
      </c>
      <c r="G16" s="145">
        <f>'[3]For-data-entry'!CO12</f>
        <v>2282767</v>
      </c>
    </row>
    <row r="17" spans="1:7" ht="15.75">
      <c r="A17" s="90" t="s">
        <v>116</v>
      </c>
      <c r="B17" s="91" t="s">
        <v>117</v>
      </c>
      <c r="C17" s="143"/>
      <c r="D17" s="143"/>
      <c r="E17" s="146"/>
      <c r="F17" s="147"/>
      <c r="G17" s="148"/>
    </row>
    <row r="18" spans="1:7" ht="15" customHeight="1">
      <c r="A18" s="149">
        <v>1</v>
      </c>
      <c r="B18" s="150" t="s">
        <v>24</v>
      </c>
      <c r="C18" s="143">
        <f>'[3]For-data-entry'!CI15</f>
        <v>4434</v>
      </c>
      <c r="D18" s="143">
        <f>'[3]For-data-entry'!CJ15</f>
        <v>21</v>
      </c>
      <c r="E18" s="143">
        <f>'[3]For-data-entry'!CK15</f>
        <v>32</v>
      </c>
      <c r="F18" s="143">
        <f>'[3]For-data-entry'!CN15</f>
        <v>212</v>
      </c>
      <c r="G18" s="143">
        <f>'[3]For-data-entry'!CO15</f>
        <v>258</v>
      </c>
    </row>
    <row r="19" spans="1:7" ht="15" customHeight="1">
      <c r="A19" s="149">
        <v>2</v>
      </c>
      <c r="B19" s="150" t="s">
        <v>25</v>
      </c>
      <c r="C19" s="143">
        <f>'[3]For-data-entry'!CI16</f>
        <v>9447</v>
      </c>
      <c r="D19" s="143">
        <f>'[3]For-data-entry'!CJ16</f>
        <v>1737</v>
      </c>
      <c r="E19" s="143">
        <f>'[3]For-data-entry'!CK16</f>
        <v>4402</v>
      </c>
      <c r="F19" s="143">
        <f>'[3]For-data-entry'!CN16</f>
        <v>3460</v>
      </c>
      <c r="G19" s="143">
        <f>'[3]For-data-entry'!CO16</f>
        <v>7922</v>
      </c>
    </row>
    <row r="20" spans="1:7" ht="15" customHeight="1">
      <c r="A20" s="149">
        <v>3</v>
      </c>
      <c r="B20" s="150" t="s">
        <v>26</v>
      </c>
      <c r="C20" s="143">
        <f>'[3]For-data-entry'!CI17</f>
        <v>15609</v>
      </c>
      <c r="D20" s="143">
        <f>'[3]For-data-entry'!CJ17</f>
        <v>4733</v>
      </c>
      <c r="E20" s="143">
        <f>'[3]For-data-entry'!CK17</f>
        <v>6510</v>
      </c>
      <c r="F20" s="143">
        <f>'[3]For-data-entry'!CN17</f>
        <v>15999</v>
      </c>
      <c r="G20" s="143">
        <f>'[3]For-data-entry'!CO17</f>
        <v>16021</v>
      </c>
    </row>
    <row r="21" spans="1:7" ht="15" customHeight="1">
      <c r="A21" s="149">
        <v>4</v>
      </c>
      <c r="B21" s="151" t="s">
        <v>27</v>
      </c>
      <c r="C21" s="143">
        <f>'[3]For-data-entry'!CI18</f>
        <v>57881</v>
      </c>
      <c r="D21" s="143">
        <f>'[3]For-data-entry'!CJ18</f>
        <v>7459</v>
      </c>
      <c r="E21" s="143">
        <f>'[3]For-data-entry'!CK18</f>
        <v>27720</v>
      </c>
      <c r="F21" s="143">
        <f>'[3]For-data-entry'!CN18</f>
        <v>35457</v>
      </c>
      <c r="G21" s="143">
        <f>'[3]For-data-entry'!CO18</f>
        <v>76263</v>
      </c>
    </row>
    <row r="22" spans="1:7" ht="15" customHeight="1">
      <c r="A22" s="149">
        <v>5</v>
      </c>
      <c r="B22" s="151" t="s">
        <v>28</v>
      </c>
      <c r="C22" s="143">
        <f>'[3]For-data-entry'!CI19</f>
        <v>14955</v>
      </c>
      <c r="D22" s="143">
        <f>'[3]For-data-entry'!CJ19</f>
        <v>3401</v>
      </c>
      <c r="E22" s="143">
        <f>'[3]For-data-entry'!CK19</f>
        <v>6794</v>
      </c>
      <c r="F22" s="143">
        <f>'[3]For-data-entry'!CN19</f>
        <v>10794</v>
      </c>
      <c r="G22" s="143">
        <f>'[3]For-data-entry'!CO19</f>
        <v>25154</v>
      </c>
    </row>
    <row r="23" spans="1:7" ht="15" customHeight="1">
      <c r="A23" s="149">
        <v>6</v>
      </c>
      <c r="B23" s="150" t="s">
        <v>29</v>
      </c>
      <c r="C23" s="143">
        <f>'[3]For-data-entry'!CI20</f>
        <v>23634</v>
      </c>
      <c r="D23" s="143">
        <f>'[3]For-data-entry'!CJ20</f>
        <v>3369</v>
      </c>
      <c r="E23" s="143">
        <f>'[3]For-data-entry'!CK20</f>
        <v>4647</v>
      </c>
      <c r="F23" s="143">
        <f>'[3]For-data-entry'!CN20</f>
        <v>8724</v>
      </c>
      <c r="G23" s="143">
        <f>'[3]For-data-entry'!CO20</f>
        <v>14844</v>
      </c>
    </row>
    <row r="24" spans="1:7" ht="15" customHeight="1">
      <c r="A24" s="149">
        <v>7</v>
      </c>
      <c r="B24" s="151" t="s">
        <v>30</v>
      </c>
      <c r="C24" s="143">
        <f>'[3]For-data-entry'!CI21</f>
        <v>10488</v>
      </c>
      <c r="D24" s="143">
        <f>'[3]For-data-entry'!CJ21</f>
        <v>1299</v>
      </c>
      <c r="E24" s="143">
        <f>'[3]For-data-entry'!CK21</f>
        <v>5745</v>
      </c>
      <c r="F24" s="143">
        <f>'[3]For-data-entry'!CN21</f>
        <v>4424</v>
      </c>
      <c r="G24" s="143">
        <f>'[3]For-data-entry'!CO21</f>
        <v>12444</v>
      </c>
    </row>
    <row r="25" spans="1:7" ht="15" customHeight="1">
      <c r="A25" s="149">
        <v>8</v>
      </c>
      <c r="B25" s="151" t="s">
        <v>31</v>
      </c>
      <c r="C25" s="143">
        <f>'[3]For-data-entry'!CI22</f>
        <v>24033</v>
      </c>
      <c r="D25" s="143">
        <f>'[3]For-data-entry'!CJ22</f>
        <v>4123</v>
      </c>
      <c r="E25" s="143">
        <f>'[3]For-data-entry'!CK22</f>
        <v>2707</v>
      </c>
      <c r="F25" s="143">
        <f>'[3]For-data-entry'!CN22</f>
        <v>14419</v>
      </c>
      <c r="G25" s="143">
        <f>'[3]For-data-entry'!CO22</f>
        <v>29785</v>
      </c>
    </row>
    <row r="26" spans="1:7" ht="15" customHeight="1">
      <c r="A26" s="149">
        <v>9</v>
      </c>
      <c r="B26" s="151" t="s">
        <v>32</v>
      </c>
      <c r="C26" s="143">
        <f>'[3]For-data-entry'!CI23</f>
        <v>54849</v>
      </c>
      <c r="D26" s="143">
        <f>'[3]For-data-entry'!CJ23</f>
        <v>20208</v>
      </c>
      <c r="E26" s="143">
        <f>'[3]For-data-entry'!CK23</f>
        <v>15957</v>
      </c>
      <c r="F26" s="143">
        <f>'[3]For-data-entry'!CN23</f>
        <v>38763</v>
      </c>
      <c r="G26" s="143">
        <f>'[3]For-data-entry'!CO23</f>
        <v>35633</v>
      </c>
    </row>
    <row r="27" spans="1:7" ht="15" customHeight="1">
      <c r="A27" s="149">
        <v>10</v>
      </c>
      <c r="B27" s="151" t="s">
        <v>33</v>
      </c>
      <c r="C27" s="143">
        <f>'[3]For-data-entry'!CI24</f>
        <v>7759</v>
      </c>
      <c r="D27" s="143">
        <f>'[3]For-data-entry'!CJ24</f>
        <v>230</v>
      </c>
      <c r="E27" s="143">
        <f>'[3]For-data-entry'!CK24</f>
        <v>452</v>
      </c>
      <c r="F27" s="143">
        <f>'[3]For-data-entry'!CN24</f>
        <v>3483</v>
      </c>
      <c r="G27" s="143">
        <f>'[3]For-data-entry'!CO24</f>
        <v>7830</v>
      </c>
    </row>
    <row r="28" spans="1:7" ht="15" customHeight="1">
      <c r="A28" s="149">
        <v>11</v>
      </c>
      <c r="B28" s="151" t="s">
        <v>34</v>
      </c>
      <c r="C28" s="143">
        <f>'[3]For-data-entry'!CI25</f>
        <v>13256</v>
      </c>
      <c r="D28" s="143">
        <f>'[3]For-data-entry'!CJ25</f>
        <v>3494</v>
      </c>
      <c r="E28" s="143">
        <f>'[3]For-data-entry'!CK25</f>
        <v>6367</v>
      </c>
      <c r="F28" s="143">
        <f>'[3]For-data-entry'!CN25</f>
        <v>14777</v>
      </c>
      <c r="G28" s="143">
        <f>'[3]For-data-entry'!CO25</f>
        <v>22613</v>
      </c>
    </row>
    <row r="29" spans="1:7" ht="15" customHeight="1">
      <c r="A29" s="149">
        <v>12</v>
      </c>
      <c r="B29" s="151" t="s">
        <v>35</v>
      </c>
      <c r="C29" s="143">
        <f>'[3]For-data-entry'!CI26</f>
        <v>219</v>
      </c>
      <c r="D29" s="143">
        <f>'[3]For-data-entry'!CJ26</f>
        <v>1</v>
      </c>
      <c r="E29" s="143">
        <f>'[3]For-data-entry'!CK26</f>
        <v>1</v>
      </c>
      <c r="F29" s="143">
        <f>'[3]For-data-entry'!CN26</f>
        <v>52</v>
      </c>
      <c r="G29" s="143">
        <f>'[3]For-data-entry'!CO26</f>
        <v>61</v>
      </c>
    </row>
    <row r="30" spans="1:7" ht="15" customHeight="1">
      <c r="A30" s="149">
        <v>13</v>
      </c>
      <c r="B30" s="150" t="s">
        <v>36</v>
      </c>
      <c r="C30" s="143">
        <f>'[3]For-data-entry'!CI27</f>
        <v>190</v>
      </c>
      <c r="D30" s="143">
        <f>'[3]For-data-entry'!CJ27</f>
        <v>0</v>
      </c>
      <c r="E30" s="143">
        <f>'[3]For-data-entry'!CK27</f>
        <v>0</v>
      </c>
      <c r="F30" s="143">
        <f>'[3]For-data-entry'!CN27</f>
        <v>0</v>
      </c>
      <c r="G30" s="143">
        <f>'[3]For-data-entry'!CO27</f>
        <v>0</v>
      </c>
    </row>
    <row r="31" spans="1:7" ht="15" customHeight="1">
      <c r="A31" s="149">
        <v>14</v>
      </c>
      <c r="B31" s="150" t="s">
        <v>82</v>
      </c>
      <c r="C31" s="143">
        <f>'[3]For-data-entry'!CI28</f>
        <v>0</v>
      </c>
      <c r="D31" s="143">
        <f>'[3]For-data-entry'!CJ28</f>
        <v>0</v>
      </c>
      <c r="E31" s="143">
        <f>'[3]For-data-entry'!CK28</f>
        <v>0</v>
      </c>
      <c r="F31" s="143">
        <f>'[3]For-data-entry'!CN28</f>
        <v>0</v>
      </c>
      <c r="G31" s="143">
        <f>'[3]For-data-entry'!CO28</f>
        <v>0</v>
      </c>
    </row>
    <row r="32" spans="1:7" ht="15" customHeight="1">
      <c r="A32" s="149">
        <v>15</v>
      </c>
      <c r="B32" s="150" t="s">
        <v>38</v>
      </c>
      <c r="C32" s="143">
        <f>'[3]For-data-entry'!CI29</f>
        <v>1204</v>
      </c>
      <c r="D32" s="143">
        <f>'[3]For-data-entry'!CJ29</f>
        <v>875</v>
      </c>
      <c r="E32" s="143">
        <f>'[3]For-data-entry'!CK29</f>
        <v>255</v>
      </c>
      <c r="F32" s="143">
        <f>'[3]For-data-entry'!CN29</f>
        <v>10098</v>
      </c>
      <c r="G32" s="143">
        <f>'[3]For-data-entry'!CO29</f>
        <v>5318</v>
      </c>
    </row>
    <row r="33" spans="1:7" ht="15" customHeight="1">
      <c r="A33" s="149">
        <v>16</v>
      </c>
      <c r="B33" s="151" t="s">
        <v>39</v>
      </c>
      <c r="C33" s="143">
        <f>'[3]For-data-entry'!CI30</f>
        <v>15446</v>
      </c>
      <c r="D33" s="143">
        <f>'[3]For-data-entry'!CJ30</f>
        <v>107</v>
      </c>
      <c r="E33" s="143">
        <f>'[3]For-data-entry'!CK30</f>
        <v>262</v>
      </c>
      <c r="F33" s="143">
        <f>'[3]For-data-entry'!CN30</f>
        <v>4930</v>
      </c>
      <c r="G33" s="143">
        <f>'[3]For-data-entry'!CO30</f>
        <v>3458</v>
      </c>
    </row>
    <row r="34" spans="1:7" ht="15" customHeight="1">
      <c r="A34" s="149">
        <v>17</v>
      </c>
      <c r="B34" s="151" t="s">
        <v>40</v>
      </c>
      <c r="C34" s="143">
        <f>'[3]For-data-entry'!CI31</f>
        <v>62869</v>
      </c>
      <c r="D34" s="143">
        <f>'[3]For-data-entry'!CJ31</f>
        <v>5058</v>
      </c>
      <c r="E34" s="143">
        <f>'[3]For-data-entry'!CK31</f>
        <v>7402</v>
      </c>
      <c r="F34" s="143">
        <f>'[3]For-data-entry'!CN31</f>
        <v>30991</v>
      </c>
      <c r="G34" s="143">
        <f>'[3]For-data-entry'!CO31</f>
        <v>55220</v>
      </c>
    </row>
    <row r="35" spans="1:7" ht="15" customHeight="1">
      <c r="A35" s="149">
        <v>18</v>
      </c>
      <c r="B35" s="151" t="s">
        <v>41</v>
      </c>
      <c r="C35" s="143">
        <f>'[3]For-data-entry'!CI32</f>
        <v>488</v>
      </c>
      <c r="D35" s="143">
        <f>'[3]For-data-entry'!CJ32</f>
        <v>0</v>
      </c>
      <c r="E35" s="143">
        <f>'[3]For-data-entry'!CK32</f>
        <v>0</v>
      </c>
      <c r="F35" s="143">
        <f>'[3]For-data-entry'!CN32</f>
        <v>0</v>
      </c>
      <c r="G35" s="143">
        <f>'[3]For-data-entry'!CO32</f>
        <v>0</v>
      </c>
    </row>
    <row r="36" spans="1:7" ht="15" customHeight="1">
      <c r="A36" s="149">
        <v>19</v>
      </c>
      <c r="B36" s="151" t="s">
        <v>238</v>
      </c>
      <c r="C36" s="143">
        <f>'[3]For-data-entry'!CI33</f>
        <v>24144</v>
      </c>
      <c r="D36" s="143">
        <f>'[3]For-data-entry'!CJ33</f>
        <v>3399</v>
      </c>
      <c r="E36" s="143">
        <f>'[3]For-data-entry'!CK33</f>
        <v>20740</v>
      </c>
      <c r="F36" s="143">
        <f>'[3]For-data-entry'!CN33</f>
        <v>13430</v>
      </c>
      <c r="G36" s="143">
        <f>'[3]For-data-entry'!CO33</f>
        <v>30424</v>
      </c>
    </row>
    <row r="37" spans="1:7" ht="15" customHeight="1">
      <c r="A37" s="149">
        <v>20</v>
      </c>
      <c r="B37" s="151" t="s">
        <v>171</v>
      </c>
      <c r="C37" s="143">
        <f>'[3]For-data-entry'!CI34</f>
        <v>102</v>
      </c>
      <c r="D37" s="143">
        <f>'[3]For-data-entry'!CJ34</f>
        <v>59</v>
      </c>
      <c r="E37" s="143">
        <f>'[3]For-data-entry'!CK34</f>
        <v>76</v>
      </c>
      <c r="F37" s="143">
        <f>'[3]For-data-entry'!CN34</f>
        <v>62</v>
      </c>
      <c r="G37" s="143">
        <f>'[3]For-data-entry'!CO34</f>
        <v>78</v>
      </c>
    </row>
    <row r="38" spans="1:7" ht="15" customHeight="1">
      <c r="A38" s="149"/>
      <c r="B38" s="91" t="s">
        <v>42</v>
      </c>
      <c r="C38" s="145">
        <f>'[3]For-data-entry'!CI35</f>
        <v>341007</v>
      </c>
      <c r="D38" s="145">
        <f>'[3]For-data-entry'!CJ35</f>
        <v>59573</v>
      </c>
      <c r="E38" s="145">
        <f>'[3]For-data-entry'!CK35</f>
        <v>110069</v>
      </c>
      <c r="F38" s="145">
        <f>'[3]For-data-entry'!CN35</f>
        <v>210075</v>
      </c>
      <c r="G38" s="145">
        <f>'[3]For-data-entry'!CO35</f>
        <v>343326</v>
      </c>
    </row>
    <row r="39" spans="1:7" ht="15" customHeight="1">
      <c r="A39" s="90" t="s">
        <v>43</v>
      </c>
      <c r="B39" s="91" t="s">
        <v>111</v>
      </c>
      <c r="C39" s="143"/>
      <c r="D39" s="143"/>
      <c r="E39" s="143"/>
      <c r="F39" s="143"/>
      <c r="G39" s="143"/>
    </row>
    <row r="40" spans="1:7" ht="15.75">
      <c r="A40" s="152">
        <v>1</v>
      </c>
      <c r="B40" s="151" t="s">
        <v>45</v>
      </c>
      <c r="C40" s="143">
        <f>'[3]For-data-entry'!CI38</f>
        <v>128008</v>
      </c>
      <c r="D40" s="143">
        <f>'[3]For-data-entry'!CJ38</f>
        <v>46673</v>
      </c>
      <c r="E40" s="143">
        <f>'[3]For-data-entry'!CK38</f>
        <v>45105</v>
      </c>
      <c r="F40" s="143">
        <f>'[3]For-data-entry'!CN38</f>
        <v>110470</v>
      </c>
      <c r="G40" s="143">
        <f>'[3]For-data-entry'!CO38</f>
        <v>182494</v>
      </c>
    </row>
    <row r="41" spans="1:7" ht="15.75">
      <c r="A41" s="152">
        <v>2</v>
      </c>
      <c r="B41" s="151" t="s">
        <v>46</v>
      </c>
      <c r="C41" s="143">
        <f>'[3]For-data-entry'!CI39</f>
        <v>24281</v>
      </c>
      <c r="D41" s="143">
        <f>'[3]For-data-entry'!CJ39</f>
        <v>14</v>
      </c>
      <c r="E41" s="143">
        <f>'[3]For-data-entry'!CK39</f>
        <v>499</v>
      </c>
      <c r="F41" s="143">
        <f>'[3]For-data-entry'!CN39</f>
        <v>2516</v>
      </c>
      <c r="G41" s="143">
        <f>'[3]For-data-entry'!CO39</f>
        <v>5320</v>
      </c>
    </row>
    <row r="42" spans="1:7" ht="15" customHeight="1">
      <c r="A42" s="152">
        <v>3</v>
      </c>
      <c r="B42" s="151" t="s">
        <v>184</v>
      </c>
      <c r="C42" s="143">
        <f>'[3]For-data-entry'!CI40</f>
        <v>5042</v>
      </c>
      <c r="D42" s="143">
        <f>'[3]For-data-entry'!CJ40</f>
        <v>7</v>
      </c>
      <c r="E42" s="143">
        <f>'[3]For-data-entry'!CK40</f>
        <v>27</v>
      </c>
      <c r="F42" s="143">
        <f>'[3]For-data-entry'!CN40</f>
        <v>7</v>
      </c>
      <c r="G42" s="143">
        <f>'[3]For-data-entry'!CO40</f>
        <v>27</v>
      </c>
    </row>
    <row r="43" spans="1:7" ht="15" customHeight="1">
      <c r="A43" s="152">
        <v>4</v>
      </c>
      <c r="B43" s="151" t="s">
        <v>65</v>
      </c>
      <c r="C43" s="143">
        <f>'[3]For-data-entry'!CI41</f>
        <v>4038</v>
      </c>
      <c r="D43" s="143">
        <f>'[3]For-data-entry'!CJ41</f>
        <v>1833</v>
      </c>
      <c r="E43" s="143">
        <f>'[3]For-data-entry'!CK41</f>
        <v>1364</v>
      </c>
      <c r="F43" s="143">
        <f>'[3]For-data-entry'!CN41</f>
        <v>2309</v>
      </c>
      <c r="G43" s="143">
        <f>'[3]For-data-entry'!CO41</f>
        <v>1699</v>
      </c>
    </row>
    <row r="44" spans="1:7" ht="15.75">
      <c r="A44" s="152">
        <v>5</v>
      </c>
      <c r="B44" s="151" t="s">
        <v>66</v>
      </c>
      <c r="C44" s="143">
        <f>'[3]For-data-entry'!CI42</f>
        <v>2808</v>
      </c>
      <c r="D44" s="143">
        <f>'[3]For-data-entry'!CJ42</f>
        <v>0</v>
      </c>
      <c r="E44" s="143">
        <f>'[3]For-data-entry'!CK42</f>
        <v>0</v>
      </c>
      <c r="F44" s="143">
        <f>'[3]For-data-entry'!CN42</f>
        <v>0</v>
      </c>
      <c r="G44" s="143">
        <f>'[3]For-data-entry'!CO42</f>
        <v>0</v>
      </c>
    </row>
    <row r="45" spans="1:7" ht="14.25" customHeight="1">
      <c r="A45" s="152">
        <v>6</v>
      </c>
      <c r="B45" s="151" t="s">
        <v>185</v>
      </c>
      <c r="C45" s="143">
        <f>'[3]For-data-entry'!CI43</f>
        <v>36028</v>
      </c>
      <c r="D45" s="143">
        <f>'[3]For-data-entry'!CJ43</f>
        <v>875</v>
      </c>
      <c r="E45" s="143">
        <f>'[3]For-data-entry'!CK43</f>
        <v>4081</v>
      </c>
      <c r="F45" s="143">
        <f>'[3]For-data-entry'!CN43</f>
        <v>1356</v>
      </c>
      <c r="G45" s="143">
        <f>'[3]For-data-entry'!CO43</f>
        <v>11420</v>
      </c>
    </row>
    <row r="46" spans="1:7" ht="14.25" customHeight="1">
      <c r="A46" s="152">
        <v>7</v>
      </c>
      <c r="B46" s="150" t="s">
        <v>313</v>
      </c>
      <c r="C46" s="143">
        <f>'[3]For-data-entry'!CI44</f>
        <v>996</v>
      </c>
      <c r="D46" s="143">
        <f>'[3]For-data-entry'!CJ44</f>
        <v>0</v>
      </c>
      <c r="E46" s="143">
        <f>'[3]For-data-entry'!CK44</f>
        <v>0</v>
      </c>
      <c r="F46" s="143">
        <f>'[3]For-data-entry'!CN44</f>
        <v>0</v>
      </c>
      <c r="G46" s="143">
        <f>'[3]For-data-entry'!CO44</f>
        <v>0</v>
      </c>
    </row>
    <row r="47" spans="1:7" ht="14.25" customHeight="1">
      <c r="A47" s="152">
        <v>8</v>
      </c>
      <c r="B47" s="151" t="s">
        <v>70</v>
      </c>
      <c r="C47" s="143">
        <f>'[3]For-data-entry'!CI45</f>
        <v>10826</v>
      </c>
      <c r="D47" s="143">
        <f>'[3]For-data-entry'!CJ45</f>
        <v>67</v>
      </c>
      <c r="E47" s="143">
        <f>'[3]For-data-entry'!CK45</f>
        <v>167</v>
      </c>
      <c r="F47" s="143">
        <f>'[3]For-data-entry'!CN45</f>
        <v>649</v>
      </c>
      <c r="G47" s="143">
        <f>'[3]For-data-entry'!CO45</f>
        <v>6279</v>
      </c>
    </row>
    <row r="48" spans="1:7" ht="14.25" customHeight="1">
      <c r="A48" s="152">
        <v>9</v>
      </c>
      <c r="B48" s="150" t="s">
        <v>71</v>
      </c>
      <c r="C48" s="143">
        <f>'[3]For-data-entry'!CI46</f>
        <v>10293</v>
      </c>
      <c r="D48" s="143">
        <f>'[3]For-data-entry'!CJ46</f>
        <v>0</v>
      </c>
      <c r="E48" s="143">
        <f>'[3]For-data-entry'!CK46</f>
        <v>0</v>
      </c>
      <c r="F48" s="143">
        <f>'[3]For-data-entry'!CN46</f>
        <v>0</v>
      </c>
      <c r="G48" s="143">
        <f>'[3]For-data-entry'!CO46</f>
        <v>0</v>
      </c>
    </row>
    <row r="49" spans="1:7" ht="15.75">
      <c r="A49" s="152">
        <v>10</v>
      </c>
      <c r="B49" s="150" t="s">
        <v>73</v>
      </c>
      <c r="C49" s="143">
        <f>'[3]For-data-entry'!CI47</f>
        <v>5015</v>
      </c>
      <c r="D49" s="143">
        <f>'[3]For-data-entry'!CJ47</f>
        <v>12919</v>
      </c>
      <c r="E49" s="143">
        <f>'[3]For-data-entry'!CK47</f>
        <v>12716</v>
      </c>
      <c r="F49" s="143">
        <f>'[3]For-data-entry'!CN47</f>
        <v>19760</v>
      </c>
      <c r="G49" s="143">
        <f>'[3]For-data-entry'!CO47</f>
        <v>31816</v>
      </c>
    </row>
    <row r="50" spans="1:7" ht="15" customHeight="1">
      <c r="A50" s="152">
        <v>11</v>
      </c>
      <c r="B50" s="151" t="s">
        <v>74</v>
      </c>
      <c r="C50" s="143">
        <f>'[3]For-data-entry'!CI48</f>
        <v>17868</v>
      </c>
      <c r="D50" s="143">
        <f>'[3]For-data-entry'!CJ48</f>
        <v>14835</v>
      </c>
      <c r="E50" s="143">
        <f>'[3]For-data-entry'!CK48</f>
        <v>13547</v>
      </c>
      <c r="F50" s="143">
        <f>'[3]For-data-entry'!CN48</f>
        <v>13659</v>
      </c>
      <c r="G50" s="143">
        <f>'[3]For-data-entry'!CO48</f>
        <v>14945</v>
      </c>
    </row>
    <row r="51" spans="1:7" ht="15" customHeight="1">
      <c r="A51" s="152">
        <v>12</v>
      </c>
      <c r="B51" s="150" t="s">
        <v>75</v>
      </c>
      <c r="C51" s="143">
        <f>'[3]For-data-entry'!CI49</f>
        <v>1646</v>
      </c>
      <c r="D51" s="143">
        <f>'[3]For-data-entry'!CJ49</f>
        <v>351</v>
      </c>
      <c r="E51" s="143">
        <f>'[3]For-data-entry'!CK49</f>
        <v>243</v>
      </c>
      <c r="F51" s="143">
        <f>'[3]For-data-entry'!CN49</f>
        <v>348</v>
      </c>
      <c r="G51" s="143">
        <f>'[3]For-data-entry'!CO49</f>
        <v>298</v>
      </c>
    </row>
    <row r="52" spans="1:7" ht="15" customHeight="1">
      <c r="A52" s="152">
        <v>13</v>
      </c>
      <c r="B52" s="151" t="s">
        <v>279</v>
      </c>
      <c r="C52" s="143">
        <f>'[3]For-data-entry'!CI50</f>
        <v>47844</v>
      </c>
      <c r="D52" s="143">
        <f>'[3]For-data-entry'!CJ50</f>
        <v>17380</v>
      </c>
      <c r="E52" s="143">
        <f>'[3]For-data-entry'!CK50</f>
        <v>83872</v>
      </c>
      <c r="F52" s="143">
        <f>'[3]For-data-entry'!CN50</f>
        <v>73504</v>
      </c>
      <c r="G52" s="143">
        <f>'[3]For-data-entry'!CO50</f>
        <v>203355</v>
      </c>
    </row>
    <row r="53" spans="1:7" ht="15" customHeight="1">
      <c r="A53" s="152">
        <v>14</v>
      </c>
      <c r="B53" s="151" t="s">
        <v>280</v>
      </c>
      <c r="C53" s="143">
        <f>'[3]For-data-entry'!CI51</f>
        <v>68416</v>
      </c>
      <c r="D53" s="143">
        <f>'[3]For-data-entry'!CJ51</f>
        <v>81308</v>
      </c>
      <c r="E53" s="143">
        <f>'[3]For-data-entry'!CK51</f>
        <v>152992</v>
      </c>
      <c r="F53" s="143">
        <f>'[3]For-data-entry'!CN51</f>
        <v>70863</v>
      </c>
      <c r="G53" s="143">
        <f>'[3]For-data-entry'!CO51</f>
        <v>144724</v>
      </c>
    </row>
    <row r="54" spans="1:7" ht="15" customHeight="1">
      <c r="A54" s="152">
        <v>15</v>
      </c>
      <c r="B54" s="151" t="s">
        <v>281</v>
      </c>
      <c r="C54" s="143">
        <f>'[3]For-data-entry'!CI52</f>
        <v>66781</v>
      </c>
      <c r="D54" s="143">
        <f>'[3]For-data-entry'!CJ52</f>
        <v>2072</v>
      </c>
      <c r="E54" s="143">
        <f>'[3]For-data-entry'!CK52</f>
        <v>11152</v>
      </c>
      <c r="F54" s="143">
        <f>'[3]For-data-entry'!CN52</f>
        <v>9284</v>
      </c>
      <c r="G54" s="143">
        <f>'[3]For-data-entry'!CO52</f>
        <v>52771</v>
      </c>
    </row>
    <row r="55" spans="1:7" ht="15" customHeight="1">
      <c r="A55" s="152">
        <v>16</v>
      </c>
      <c r="B55" s="151" t="s">
        <v>314</v>
      </c>
      <c r="C55" s="143">
        <f>'[3]For-data-entry'!CI53</f>
        <v>2263</v>
      </c>
      <c r="D55" s="143">
        <f>'[3]For-data-entry'!CJ53</f>
        <v>0</v>
      </c>
      <c r="E55" s="143">
        <f>'[3]For-data-entry'!CK53</f>
        <v>0</v>
      </c>
      <c r="F55" s="143">
        <f>'[3]For-data-entry'!CN53</f>
        <v>0</v>
      </c>
      <c r="G55" s="143">
        <f>'[3]For-data-entry'!CO53</f>
        <v>0</v>
      </c>
    </row>
    <row r="56" spans="1:7" ht="15" customHeight="1">
      <c r="A56" s="152">
        <v>17</v>
      </c>
      <c r="B56" s="151" t="s">
        <v>169</v>
      </c>
      <c r="C56" s="143">
        <f>'[3]For-data-entry'!CI54</f>
        <v>1466</v>
      </c>
      <c r="D56" s="143">
        <f>'[3]For-data-entry'!CJ54</f>
        <v>8044</v>
      </c>
      <c r="E56" s="143">
        <f>'[3]For-data-entry'!CK54</f>
        <v>7340</v>
      </c>
      <c r="F56" s="143">
        <f>'[3]For-data-entry'!CN54</f>
        <v>47208</v>
      </c>
      <c r="G56" s="143">
        <f>'[3]For-data-entry'!CO54</f>
        <v>64150</v>
      </c>
    </row>
    <row r="57" spans="1:7" ht="15" customHeight="1">
      <c r="A57" s="149"/>
      <c r="B57" s="91" t="s">
        <v>284</v>
      </c>
      <c r="C57" s="145">
        <f>'[3]For-data-entry'!CI55</f>
        <v>433619</v>
      </c>
      <c r="D57" s="145">
        <f>'[3]For-data-entry'!CJ55</f>
        <v>186378</v>
      </c>
      <c r="E57" s="145">
        <f>'[3]For-data-entry'!CK55</f>
        <v>333105</v>
      </c>
      <c r="F57" s="145">
        <f>'[3]For-data-entry'!CN55</f>
        <v>351933</v>
      </c>
      <c r="G57" s="145">
        <f>'[3]For-data-entry'!CO55</f>
        <v>719298</v>
      </c>
    </row>
    <row r="58" spans="1:7" ht="15" customHeight="1">
      <c r="A58" s="90" t="s">
        <v>49</v>
      </c>
      <c r="B58" s="91" t="s">
        <v>50</v>
      </c>
      <c r="C58" s="143"/>
      <c r="D58" s="143"/>
      <c r="E58" s="143"/>
      <c r="F58" s="143"/>
      <c r="G58" s="143"/>
    </row>
    <row r="59" spans="1:7" ht="15" customHeight="1">
      <c r="A59" s="149">
        <v>1</v>
      </c>
      <c r="B59" s="150" t="s">
        <v>285</v>
      </c>
      <c r="C59" s="143">
        <f>'[3]For-data-entry'!CI57</f>
        <v>222310</v>
      </c>
      <c r="D59" s="143">
        <f>'[3]For-data-entry'!CJ57</f>
        <v>260341</v>
      </c>
      <c r="E59" s="143">
        <f>'[3]For-data-entry'!CK57</f>
        <v>122605</v>
      </c>
      <c r="F59" s="143">
        <f>'[3]For-data-entry'!CN57</f>
        <v>241930</v>
      </c>
      <c r="G59" s="143">
        <f>'[3]For-data-entry'!CO57</f>
        <v>214666</v>
      </c>
    </row>
    <row r="60" spans="1:7" ht="15" customHeight="1">
      <c r="A60" s="152">
        <v>2</v>
      </c>
      <c r="B60" s="151" t="s">
        <v>112</v>
      </c>
      <c r="C60" s="143">
        <f>'[3]For-data-entry'!CI58</f>
        <v>274688</v>
      </c>
      <c r="D60" s="143">
        <f>'[3]For-data-entry'!CJ58</f>
        <v>157240</v>
      </c>
      <c r="E60" s="143">
        <f>'[3]For-data-entry'!CK58</f>
        <v>234416</v>
      </c>
      <c r="F60" s="143">
        <f>'[3]For-data-entry'!CN58</f>
        <v>285188</v>
      </c>
      <c r="G60" s="143">
        <f>'[3]For-data-entry'!CO58</f>
        <v>292189</v>
      </c>
    </row>
    <row r="61" spans="1:7" ht="15" customHeight="1">
      <c r="A61" s="152">
        <v>3</v>
      </c>
      <c r="B61" s="151" t="s">
        <v>113</v>
      </c>
      <c r="C61" s="143">
        <f>'[3]For-data-entry'!CI59</f>
        <v>374632</v>
      </c>
      <c r="D61" s="143">
        <f>'[3]For-data-entry'!CJ59</f>
        <v>143382</v>
      </c>
      <c r="E61" s="143">
        <f>'[3]For-data-entry'!CK59</f>
        <v>139178</v>
      </c>
      <c r="F61" s="143">
        <f>'[3]For-data-entry'!CN59</f>
        <v>229281</v>
      </c>
      <c r="G61" s="143">
        <f>'[3]For-data-entry'!CO59</f>
        <v>226528</v>
      </c>
    </row>
    <row r="62" spans="1:7" ht="15.75">
      <c r="A62" s="90"/>
      <c r="B62" s="91" t="s">
        <v>54</v>
      </c>
      <c r="C62" s="145">
        <f>'[3]For-data-entry'!CI60</f>
        <v>871630</v>
      </c>
      <c r="D62" s="145">
        <f>'[3]For-data-entry'!CJ60</f>
        <v>560963</v>
      </c>
      <c r="E62" s="145">
        <f>'[3]For-data-entry'!CK60</f>
        <v>496199</v>
      </c>
      <c r="F62" s="145">
        <f>'[3]For-data-entry'!CN60</f>
        <v>756399</v>
      </c>
      <c r="G62" s="145">
        <f>'[3]For-data-entry'!CO60</f>
        <v>733383</v>
      </c>
    </row>
    <row r="63" spans="1:7" ht="14.25" customHeight="1">
      <c r="A63" s="91" t="s">
        <v>287</v>
      </c>
      <c r="B63" s="94"/>
      <c r="C63" s="145">
        <f>'[3]For-data-entry'!CI64</f>
        <v>2884496</v>
      </c>
      <c r="D63" s="145">
        <f>'[3]For-data-entry'!CJ64</f>
        <v>777803</v>
      </c>
      <c r="E63" s="145">
        <f>'[3]For-data-entry'!CK64</f>
        <v>1365558</v>
      </c>
      <c r="F63" s="145">
        <f>'[3]For-data-entry'!CN64</f>
        <v>2155075</v>
      </c>
      <c r="G63" s="145">
        <f>'[3]For-data-entry'!CO64</f>
        <v>3345391</v>
      </c>
    </row>
    <row r="64" spans="1:7" ht="15.75">
      <c r="A64" s="91" t="s">
        <v>315</v>
      </c>
      <c r="B64" s="150"/>
      <c r="C64" s="145">
        <f>'[3]For-data-entry'!CI62</f>
        <v>3756126</v>
      </c>
      <c r="D64" s="145">
        <f>'[3]For-data-entry'!CJ62</f>
        <v>1338766</v>
      </c>
      <c r="E64" s="145">
        <f>'[3]For-data-entry'!CK62</f>
        <v>1861757</v>
      </c>
      <c r="F64" s="153">
        <f>'[3]For-data-entry'!CN62</f>
        <v>2911474</v>
      </c>
      <c r="G64" s="153">
        <f>'[3]For-data-entry'!CO62</f>
        <v>4078774</v>
      </c>
    </row>
    <row r="65" spans="1:7" ht="14.25" customHeight="1">
      <c r="A65" s="90" t="s">
        <v>56</v>
      </c>
      <c r="B65" s="91" t="s">
        <v>115</v>
      </c>
      <c r="C65" s="143"/>
      <c r="D65" s="143"/>
      <c r="E65" s="143"/>
      <c r="F65" s="143"/>
      <c r="G65" s="143"/>
    </row>
    <row r="66" spans="1:7" ht="14.25" customHeight="1">
      <c r="A66" s="152">
        <v>1</v>
      </c>
      <c r="B66" s="151" t="s">
        <v>58</v>
      </c>
      <c r="C66" s="143">
        <f>'[3]For-data-entry'!CI67</f>
        <v>15979</v>
      </c>
      <c r="D66" s="143">
        <f>'[3]For-data-entry'!CJ67</f>
        <v>50</v>
      </c>
      <c r="E66" s="143">
        <f>'[3]For-data-entry'!CK67</f>
        <v>93</v>
      </c>
      <c r="F66" s="143">
        <f>'[3]For-data-entry'!CN67</f>
        <v>1104</v>
      </c>
      <c r="G66" s="143">
        <f>'[3]For-data-entry'!CO67</f>
        <v>2382</v>
      </c>
    </row>
    <row r="67" spans="1:7" ht="15" customHeight="1">
      <c r="A67" s="154">
        <v>2</v>
      </c>
      <c r="B67" s="155" t="s">
        <v>101</v>
      </c>
      <c r="C67" s="143">
        <f>'[3]For-data-entry'!CI68</f>
        <v>1092122</v>
      </c>
      <c r="D67" s="143">
        <f>'[3]For-data-entry'!CJ68</f>
        <v>1208040</v>
      </c>
      <c r="E67" s="143">
        <f>'[3]For-data-entry'!CK68</f>
        <v>637277</v>
      </c>
      <c r="F67" s="143">
        <f>'[3]For-data-entry'!CN68</f>
        <v>2312772</v>
      </c>
      <c r="G67" s="143">
        <f>'[3]For-data-entry'!CO68</f>
        <v>1052877</v>
      </c>
    </row>
    <row r="68" spans="1:7" ht="15" customHeight="1">
      <c r="A68" s="154">
        <v>3</v>
      </c>
      <c r="B68" s="124" t="s">
        <v>301</v>
      </c>
      <c r="C68" s="143">
        <f>'[3]For-data-entry'!CI69</f>
        <v>26607</v>
      </c>
      <c r="D68" s="143">
        <f>'[3]For-data-entry'!CJ69</f>
        <v>0</v>
      </c>
      <c r="E68" s="143">
        <f>'[3]For-data-entry'!CK69</f>
        <v>0</v>
      </c>
      <c r="F68" s="143">
        <f>'[3]For-data-entry'!CN69</f>
        <v>0</v>
      </c>
      <c r="G68" s="143">
        <f>'[3]For-data-entry'!CO69</f>
        <v>0</v>
      </c>
    </row>
    <row r="69" spans="1:7" ht="14.25" customHeight="1">
      <c r="A69" s="149"/>
      <c r="B69" s="91" t="s">
        <v>60</v>
      </c>
      <c r="C69" s="145">
        <f>'[3]For-data-entry'!CI70</f>
        <v>1134708</v>
      </c>
      <c r="D69" s="145">
        <f>'[3]For-data-entry'!CJ70</f>
        <v>1208090</v>
      </c>
      <c r="E69" s="145">
        <f>'[3]For-data-entry'!CK70</f>
        <v>637370</v>
      </c>
      <c r="F69" s="145">
        <f>'[3]For-data-entry'!CN70</f>
        <v>2313876</v>
      </c>
      <c r="G69" s="145">
        <f>'[3]For-data-entry'!CO70</f>
        <v>1055259</v>
      </c>
    </row>
    <row r="70" spans="1:7" ht="14.25" customHeight="1">
      <c r="A70" s="103" t="s">
        <v>102</v>
      </c>
      <c r="B70" s="92" t="s">
        <v>103</v>
      </c>
      <c r="C70" s="143">
        <f>'[3]For-data-entry'!CI71</f>
        <v>0</v>
      </c>
      <c r="D70" s="143">
        <f>'[3]For-data-entry'!CJ71</f>
        <v>0</v>
      </c>
      <c r="E70" s="143">
        <f>'[3]For-data-entry'!CK71</f>
        <v>0</v>
      </c>
      <c r="F70" s="143">
        <f>'[3]For-data-entry'!CN71</f>
        <v>0</v>
      </c>
      <c r="G70" s="143">
        <f>'[3]For-data-entry'!CO71</f>
        <v>0</v>
      </c>
    </row>
    <row r="71" spans="1:7" ht="14.25" customHeight="1">
      <c r="A71" s="103"/>
      <c r="B71" s="92" t="s">
        <v>290</v>
      </c>
      <c r="C71" s="143">
        <f>'[3]For-data-entry'!CI72</f>
        <v>0</v>
      </c>
      <c r="D71" s="143">
        <f>'[3]For-data-entry'!CJ72</f>
        <v>0</v>
      </c>
      <c r="E71" s="143">
        <f>'[3]For-data-entry'!CK72</f>
        <v>0</v>
      </c>
      <c r="F71" s="143">
        <f>'[3]For-data-entry'!CN72</f>
        <v>0</v>
      </c>
      <c r="G71" s="143">
        <f>'[3]For-data-entry'!CO72</f>
        <v>0</v>
      </c>
    </row>
    <row r="72" spans="1:7" ht="15.75">
      <c r="A72" s="103"/>
      <c r="B72" s="92" t="s">
        <v>316</v>
      </c>
      <c r="C72" s="156">
        <f>'[3]For-data-entry'!CI73</f>
        <v>4890834</v>
      </c>
      <c r="D72" s="156">
        <f>'[3]For-data-entry'!CJ73</f>
        <v>2546856</v>
      </c>
      <c r="E72" s="156">
        <f>'[3]For-data-entry'!CK73</f>
        <v>2499127</v>
      </c>
      <c r="F72" s="156">
        <f>'[3]For-data-entry'!CN73</f>
        <v>5225350</v>
      </c>
      <c r="G72" s="156">
        <f>'[3]For-data-entry'!CO73</f>
        <v>5134033</v>
      </c>
    </row>
  </sheetData>
  <mergeCells count="8">
    <mergeCell ref="A1:G1"/>
    <mergeCell ref="A2:G2"/>
    <mergeCell ref="F3:G3"/>
    <mergeCell ref="A4:A7"/>
    <mergeCell ref="B4:B7"/>
    <mergeCell ref="D4:E4"/>
    <mergeCell ref="F4:G6"/>
    <mergeCell ref="D5:E5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workbookViewId="0">
      <selection activeCell="F12" sqref="F12"/>
    </sheetView>
  </sheetViews>
  <sheetFormatPr defaultRowHeight="15"/>
  <cols>
    <col min="1" max="1" width="4.7109375" bestFit="1" customWidth="1"/>
    <col min="2" max="2" width="24.5703125" bestFit="1" customWidth="1"/>
    <col min="3" max="3" width="34.85546875" bestFit="1" customWidth="1"/>
    <col min="4" max="4" width="24.85546875" bestFit="1" customWidth="1"/>
    <col min="5" max="5" width="30.42578125" bestFit="1" customWidth="1"/>
    <col min="6" max="6" width="36.5703125" bestFit="1" customWidth="1"/>
    <col min="7" max="7" width="26.140625" bestFit="1" customWidth="1"/>
    <col min="8" max="8" width="31.7109375" bestFit="1" customWidth="1"/>
  </cols>
  <sheetData>
    <row r="1" spans="1:9" s="293" customFormat="1">
      <c r="A1" s="477" t="s">
        <v>460</v>
      </c>
      <c r="B1" s="478"/>
      <c r="C1" s="478"/>
      <c r="D1" s="478"/>
      <c r="E1" s="478"/>
      <c r="F1" s="478"/>
      <c r="G1" s="478"/>
      <c r="H1" s="478"/>
      <c r="I1" s="479"/>
    </row>
    <row r="2" spans="1:9" s="293" customFormat="1">
      <c r="A2" s="294" t="s">
        <v>461</v>
      </c>
      <c r="B2" s="294" t="s">
        <v>462</v>
      </c>
      <c r="C2" s="294" t="s">
        <v>463</v>
      </c>
      <c r="D2" s="294" t="s">
        <v>464</v>
      </c>
      <c r="E2" s="294" t="s">
        <v>465</v>
      </c>
      <c r="F2" s="294" t="s">
        <v>466</v>
      </c>
      <c r="G2" s="294" t="s">
        <v>467</v>
      </c>
      <c r="H2" s="294" t="s">
        <v>468</v>
      </c>
    </row>
    <row r="3" spans="1:9" s="293" customFormat="1">
      <c r="A3" s="295">
        <v>1</v>
      </c>
      <c r="B3" s="295" t="s">
        <v>24</v>
      </c>
      <c r="C3" s="295">
        <v>2.54</v>
      </c>
      <c r="D3" s="295">
        <v>1.8</v>
      </c>
      <c r="E3" s="295">
        <v>0.11</v>
      </c>
      <c r="F3" s="295">
        <v>0</v>
      </c>
      <c r="G3" s="295">
        <v>2.5099999999999998</v>
      </c>
      <c r="H3" s="295">
        <v>0.01</v>
      </c>
    </row>
    <row r="4" spans="1:9" s="293" customFormat="1">
      <c r="A4" s="295">
        <v>2</v>
      </c>
      <c r="B4" s="295" t="s">
        <v>25</v>
      </c>
      <c r="C4" s="295">
        <v>5.09</v>
      </c>
      <c r="D4" s="295">
        <v>2.31</v>
      </c>
      <c r="E4" s="295">
        <v>7.0000000000000007E-2</v>
      </c>
      <c r="F4" s="295">
        <v>0</v>
      </c>
      <c r="G4" s="295">
        <v>3.88</v>
      </c>
      <c r="H4" s="295">
        <v>0.13</v>
      </c>
    </row>
    <row r="5" spans="1:9" s="293" customFormat="1">
      <c r="A5" s="295">
        <v>3</v>
      </c>
      <c r="B5" s="295" t="s">
        <v>469</v>
      </c>
      <c r="C5" s="295">
        <v>10.9</v>
      </c>
      <c r="D5" s="295">
        <v>2.59</v>
      </c>
      <c r="E5" s="295">
        <v>0</v>
      </c>
      <c r="F5" s="295">
        <v>0</v>
      </c>
      <c r="G5" s="295">
        <v>10.46</v>
      </c>
      <c r="H5" s="295">
        <v>0</v>
      </c>
    </row>
    <row r="6" spans="1:9" s="293" customFormat="1">
      <c r="A6" s="295">
        <v>4</v>
      </c>
      <c r="B6" s="295" t="s">
        <v>26</v>
      </c>
      <c r="C6" s="295">
        <v>4.6900000000000004</v>
      </c>
      <c r="D6" s="295">
        <v>2.63</v>
      </c>
      <c r="E6" s="295">
        <v>0.08</v>
      </c>
      <c r="F6" s="295">
        <v>0</v>
      </c>
      <c r="G6" s="295">
        <v>3.99</v>
      </c>
      <c r="H6" s="295">
        <v>0.22</v>
      </c>
    </row>
    <row r="7" spans="1:9" s="293" customFormat="1">
      <c r="A7" s="295">
        <v>5</v>
      </c>
      <c r="B7" s="295" t="s">
        <v>27</v>
      </c>
      <c r="C7" s="295">
        <v>9.31</v>
      </c>
      <c r="D7" s="295">
        <v>4.92</v>
      </c>
      <c r="E7" s="295">
        <v>0</v>
      </c>
      <c r="F7" s="295">
        <v>0</v>
      </c>
      <c r="G7" s="295">
        <v>7.22</v>
      </c>
      <c r="H7" s="295">
        <v>0</v>
      </c>
    </row>
    <row r="8" spans="1:9" s="293" customFormat="1">
      <c r="A8" s="295">
        <v>6</v>
      </c>
      <c r="B8" s="295" t="s">
        <v>470</v>
      </c>
      <c r="C8" s="295">
        <v>3.01</v>
      </c>
      <c r="D8" s="295">
        <v>1.49</v>
      </c>
      <c r="E8" s="295">
        <v>0</v>
      </c>
      <c r="F8" s="295">
        <v>0</v>
      </c>
      <c r="G8" s="295">
        <v>2.4700000000000002</v>
      </c>
      <c r="H8" s="295">
        <v>0</v>
      </c>
    </row>
    <row r="9" spans="1:9" s="293" customFormat="1">
      <c r="A9" s="295">
        <v>7</v>
      </c>
      <c r="B9" s="295" t="s">
        <v>14</v>
      </c>
      <c r="C9" s="295">
        <v>107.12</v>
      </c>
      <c r="D9" s="295">
        <v>67.98</v>
      </c>
      <c r="E9" s="295">
        <v>1.74</v>
      </c>
      <c r="F9" s="295">
        <v>2.77</v>
      </c>
      <c r="G9" s="295">
        <v>90.91</v>
      </c>
      <c r="H9" s="295">
        <v>5.0599999999999996</v>
      </c>
    </row>
    <row r="10" spans="1:9" s="293" customFormat="1">
      <c r="A10" s="295">
        <v>8</v>
      </c>
      <c r="B10" s="295" t="s">
        <v>230</v>
      </c>
      <c r="C10" s="295">
        <v>5.14</v>
      </c>
      <c r="D10" s="295">
        <v>3.68</v>
      </c>
      <c r="E10" s="295">
        <v>1.31</v>
      </c>
      <c r="F10" s="295">
        <v>0.06</v>
      </c>
      <c r="G10" s="295">
        <v>3.89</v>
      </c>
      <c r="H10" s="295">
        <v>0.13</v>
      </c>
    </row>
    <row r="11" spans="1:9" s="293" customFormat="1">
      <c r="A11" s="295">
        <v>9</v>
      </c>
      <c r="B11" s="295" t="s">
        <v>15</v>
      </c>
      <c r="C11" s="295">
        <v>45.43</v>
      </c>
      <c r="D11" s="295">
        <v>33.229999999999997</v>
      </c>
      <c r="E11" s="295">
        <v>0</v>
      </c>
      <c r="F11" s="295">
        <v>0</v>
      </c>
      <c r="G11" s="295">
        <v>32.67</v>
      </c>
      <c r="H11" s="295">
        <v>0</v>
      </c>
    </row>
    <row r="12" spans="1:9" s="293" customFormat="1">
      <c r="A12" s="295">
        <v>10</v>
      </c>
      <c r="B12" s="295" t="s">
        <v>30</v>
      </c>
      <c r="C12" s="295">
        <v>1.9</v>
      </c>
      <c r="D12" s="295">
        <v>1.2</v>
      </c>
      <c r="E12" s="295">
        <v>0</v>
      </c>
      <c r="F12" s="295">
        <v>0</v>
      </c>
      <c r="G12" s="295">
        <v>1.32</v>
      </c>
      <c r="H12" s="295">
        <v>0</v>
      </c>
    </row>
    <row r="13" spans="1:9" s="293" customFormat="1">
      <c r="A13" s="295">
        <v>11</v>
      </c>
      <c r="B13" s="295" t="s">
        <v>471</v>
      </c>
      <c r="C13" s="295">
        <v>2.77</v>
      </c>
      <c r="D13" s="295">
        <v>0.36</v>
      </c>
      <c r="E13" s="295">
        <v>1.2</v>
      </c>
      <c r="F13" s="295">
        <v>1.21</v>
      </c>
      <c r="G13" s="295">
        <v>2.64</v>
      </c>
      <c r="H13" s="295">
        <v>0.13</v>
      </c>
    </row>
    <row r="14" spans="1:9" s="293" customFormat="1">
      <c r="A14" s="295">
        <v>12</v>
      </c>
      <c r="B14" s="295" t="s">
        <v>250</v>
      </c>
      <c r="C14" s="295">
        <v>15.64</v>
      </c>
      <c r="D14" s="295">
        <v>6.01</v>
      </c>
      <c r="E14" s="295">
        <v>0</v>
      </c>
      <c r="F14" s="295">
        <v>0</v>
      </c>
      <c r="G14" s="295">
        <v>15.6</v>
      </c>
      <c r="H14" s="295">
        <v>0</v>
      </c>
    </row>
    <row r="15" spans="1:9" s="293" customFormat="1">
      <c r="A15" s="295">
        <v>13</v>
      </c>
      <c r="B15" s="295" t="s">
        <v>252</v>
      </c>
      <c r="C15" s="295">
        <v>15.06</v>
      </c>
      <c r="D15" s="295">
        <v>4.21</v>
      </c>
      <c r="E15" s="295">
        <v>0</v>
      </c>
      <c r="F15" s="295">
        <v>0</v>
      </c>
      <c r="G15" s="295">
        <v>14.57</v>
      </c>
      <c r="H15" s="295">
        <v>0</v>
      </c>
    </row>
    <row r="16" spans="1:9" s="293" customFormat="1">
      <c r="A16" s="295">
        <v>14</v>
      </c>
      <c r="B16" s="295" t="s">
        <v>472</v>
      </c>
      <c r="C16" s="295">
        <v>7.5</v>
      </c>
      <c r="D16" s="295">
        <v>3.62</v>
      </c>
      <c r="E16" s="295">
        <v>0</v>
      </c>
      <c r="F16" s="295">
        <v>0</v>
      </c>
      <c r="G16" s="295">
        <v>7.19</v>
      </c>
      <c r="H16" s="295">
        <v>0.23</v>
      </c>
    </row>
    <row r="17" spans="1:8" s="293" customFormat="1">
      <c r="A17" s="295">
        <v>15</v>
      </c>
      <c r="B17" s="295" t="s">
        <v>31</v>
      </c>
      <c r="C17" s="295">
        <v>5.35</v>
      </c>
      <c r="D17" s="295">
        <v>3.18</v>
      </c>
      <c r="E17" s="295">
        <v>0</v>
      </c>
      <c r="F17" s="295">
        <v>0</v>
      </c>
      <c r="G17" s="295">
        <v>4.03</v>
      </c>
      <c r="H17" s="295">
        <v>0</v>
      </c>
    </row>
    <row r="18" spans="1:8" s="293" customFormat="1">
      <c r="A18" s="295">
        <v>16</v>
      </c>
      <c r="B18" s="295" t="s">
        <v>163</v>
      </c>
      <c r="C18" s="295">
        <v>7.26</v>
      </c>
      <c r="D18" s="295">
        <v>3.37</v>
      </c>
      <c r="E18" s="295">
        <v>0</v>
      </c>
      <c r="F18" s="295">
        <v>0</v>
      </c>
      <c r="G18" s="295">
        <v>5.6</v>
      </c>
      <c r="H18" s="295">
        <v>0</v>
      </c>
    </row>
    <row r="19" spans="1:8" s="293" customFormat="1">
      <c r="A19" s="295">
        <v>17</v>
      </c>
      <c r="B19" s="295" t="s">
        <v>473</v>
      </c>
      <c r="C19" s="295">
        <v>1.31</v>
      </c>
      <c r="D19" s="295">
        <v>0.81</v>
      </c>
      <c r="E19" s="295">
        <v>0</v>
      </c>
      <c r="F19" s="295">
        <v>0.1</v>
      </c>
      <c r="G19" s="295">
        <v>1.31</v>
      </c>
      <c r="H19" s="295">
        <v>0</v>
      </c>
    </row>
    <row r="20" spans="1:8" s="293" customFormat="1">
      <c r="A20" s="295">
        <v>18</v>
      </c>
      <c r="B20" s="295" t="s">
        <v>246</v>
      </c>
      <c r="C20" s="295">
        <v>0.99</v>
      </c>
      <c r="D20" s="295">
        <v>0.39</v>
      </c>
      <c r="E20" s="295">
        <v>0.01</v>
      </c>
      <c r="F20" s="295">
        <v>0.01</v>
      </c>
      <c r="G20" s="295">
        <v>0.95</v>
      </c>
      <c r="H20" s="295">
        <v>0.02</v>
      </c>
    </row>
    <row r="21" spans="1:8" s="293" customFormat="1">
      <c r="A21" s="295">
        <v>19</v>
      </c>
      <c r="B21" s="295" t="s">
        <v>232</v>
      </c>
      <c r="C21" s="295">
        <v>1.62</v>
      </c>
      <c r="D21" s="295">
        <v>0.86</v>
      </c>
      <c r="E21" s="295">
        <v>0</v>
      </c>
      <c r="F21" s="295">
        <v>0</v>
      </c>
      <c r="G21" s="295">
        <v>1.59</v>
      </c>
      <c r="H21" s="295">
        <v>0</v>
      </c>
    </row>
    <row r="22" spans="1:8" s="293" customFormat="1">
      <c r="A22" s="295">
        <v>20</v>
      </c>
      <c r="B22" s="295" t="s">
        <v>35</v>
      </c>
      <c r="C22" s="295">
        <v>0.24</v>
      </c>
      <c r="D22" s="295">
        <v>0.17</v>
      </c>
      <c r="E22" s="295">
        <v>0</v>
      </c>
      <c r="F22" s="295">
        <v>0</v>
      </c>
      <c r="G22" s="295">
        <v>0.17</v>
      </c>
      <c r="H22" s="295">
        <v>0</v>
      </c>
    </row>
    <row r="23" spans="1:8" s="293" customFormat="1">
      <c r="A23" s="295">
        <v>21</v>
      </c>
      <c r="B23" s="295" t="s">
        <v>164</v>
      </c>
      <c r="C23" s="295">
        <v>4.57</v>
      </c>
      <c r="D23" s="295">
        <v>1.69</v>
      </c>
      <c r="E23" s="295">
        <v>0</v>
      </c>
      <c r="F23" s="295">
        <v>0.01</v>
      </c>
      <c r="G23" s="295">
        <v>3.56</v>
      </c>
      <c r="H23" s="295">
        <v>0.01</v>
      </c>
    </row>
    <row r="24" spans="1:8" s="293" customFormat="1">
      <c r="A24" s="295">
        <v>22</v>
      </c>
      <c r="B24" s="295" t="s">
        <v>166</v>
      </c>
      <c r="C24" s="295">
        <v>2.42</v>
      </c>
      <c r="D24" s="295">
        <v>0.95</v>
      </c>
      <c r="E24" s="295">
        <v>1.47</v>
      </c>
      <c r="F24" s="295">
        <v>0</v>
      </c>
      <c r="G24" s="295">
        <v>2.35</v>
      </c>
      <c r="H24" s="295">
        <v>7.0000000000000007E-2</v>
      </c>
    </row>
    <row r="25" spans="1:8" s="293" customFormat="1">
      <c r="A25" s="295">
        <v>23</v>
      </c>
      <c r="B25" s="295" t="s">
        <v>248</v>
      </c>
      <c r="C25" s="295">
        <v>2.35</v>
      </c>
      <c r="D25" s="295">
        <v>0.43</v>
      </c>
      <c r="E25" s="295">
        <v>0</v>
      </c>
      <c r="F25" s="295">
        <v>0</v>
      </c>
      <c r="G25" s="295">
        <v>1.91</v>
      </c>
      <c r="H25" s="295">
        <v>0</v>
      </c>
    </row>
    <row r="26" spans="1:8" s="293" customFormat="1">
      <c r="A26" s="295">
        <v>24</v>
      </c>
      <c r="B26" s="295" t="s">
        <v>474</v>
      </c>
      <c r="C26" s="295">
        <v>0.18</v>
      </c>
      <c r="D26" s="295">
        <v>0.05</v>
      </c>
      <c r="E26" s="295">
        <v>0</v>
      </c>
      <c r="F26" s="295">
        <v>0</v>
      </c>
      <c r="G26" s="295">
        <v>0.16</v>
      </c>
      <c r="H26" s="295">
        <v>0</v>
      </c>
    </row>
    <row r="27" spans="1:8" s="293" customFormat="1">
      <c r="A27" s="295">
        <v>25</v>
      </c>
      <c r="B27" s="295" t="s">
        <v>161</v>
      </c>
      <c r="C27" s="295">
        <v>16.2</v>
      </c>
      <c r="D27" s="295">
        <v>7.86</v>
      </c>
      <c r="E27" s="295">
        <v>0</v>
      </c>
      <c r="F27" s="295">
        <v>0</v>
      </c>
      <c r="G27" s="295">
        <v>12.8</v>
      </c>
      <c r="H27" s="295">
        <v>0</v>
      </c>
    </row>
    <row r="28" spans="1:8" s="293" customFormat="1">
      <c r="A28" s="295">
        <v>26</v>
      </c>
      <c r="B28" s="295" t="s">
        <v>162</v>
      </c>
      <c r="C28" s="295">
        <v>69.069999999999993</v>
      </c>
      <c r="D28" s="295">
        <v>35.770000000000003</v>
      </c>
      <c r="E28" s="295">
        <v>0</v>
      </c>
      <c r="F28" s="295">
        <v>0</v>
      </c>
      <c r="G28" s="295">
        <v>58.88</v>
      </c>
      <c r="H28" s="295">
        <v>0</v>
      </c>
    </row>
    <row r="29" spans="1:8" s="293" customFormat="1">
      <c r="A29" s="295">
        <v>27</v>
      </c>
      <c r="B29" s="295" t="s">
        <v>228</v>
      </c>
      <c r="C29" s="295">
        <v>75.69</v>
      </c>
      <c r="D29" s="295">
        <v>39.380000000000003</v>
      </c>
      <c r="E29" s="295">
        <v>9.6</v>
      </c>
      <c r="F29" s="295">
        <v>0</v>
      </c>
      <c r="G29" s="295">
        <v>52.3</v>
      </c>
      <c r="H29" s="295">
        <v>0</v>
      </c>
    </row>
    <row r="30" spans="1:8" s="293" customFormat="1">
      <c r="A30" s="295">
        <v>28</v>
      </c>
      <c r="B30" s="295" t="s">
        <v>475</v>
      </c>
      <c r="C30" s="295">
        <v>0.28999999999999998</v>
      </c>
      <c r="D30" s="295">
        <v>0.11</v>
      </c>
      <c r="E30" s="295">
        <v>0.01</v>
      </c>
      <c r="F30" s="295">
        <v>0.01</v>
      </c>
      <c r="G30" s="295">
        <v>0.25</v>
      </c>
      <c r="H30" s="295">
        <v>0.01</v>
      </c>
    </row>
    <row r="31" spans="1:8" s="293" customFormat="1">
      <c r="A31" s="295">
        <v>29</v>
      </c>
      <c r="B31" s="295" t="s">
        <v>476</v>
      </c>
      <c r="C31" s="295">
        <v>1.02</v>
      </c>
      <c r="D31" s="295">
        <v>0.24</v>
      </c>
      <c r="E31" s="295">
        <v>0</v>
      </c>
      <c r="F31" s="295">
        <v>0</v>
      </c>
      <c r="G31" s="295">
        <v>0.96</v>
      </c>
      <c r="H31" s="295">
        <v>0</v>
      </c>
    </row>
    <row r="32" spans="1:8" s="293" customFormat="1">
      <c r="A32" s="295">
        <v>30</v>
      </c>
      <c r="B32" s="295" t="s">
        <v>16</v>
      </c>
      <c r="C32" s="295">
        <v>102.43</v>
      </c>
      <c r="D32" s="295">
        <v>62.83</v>
      </c>
      <c r="E32" s="295">
        <v>0</v>
      </c>
      <c r="F32" s="295">
        <v>0</v>
      </c>
      <c r="G32" s="295">
        <v>73.16</v>
      </c>
      <c r="H32" s="295">
        <v>0</v>
      </c>
    </row>
    <row r="33" spans="1:8" s="293" customFormat="1">
      <c r="A33" s="295">
        <v>31</v>
      </c>
      <c r="B33" s="295" t="s">
        <v>165</v>
      </c>
      <c r="C33" s="295">
        <v>2.57</v>
      </c>
      <c r="D33" s="295">
        <v>1.75</v>
      </c>
      <c r="E33" s="295">
        <v>0</v>
      </c>
      <c r="F33" s="295">
        <v>0</v>
      </c>
      <c r="G33" s="295">
        <v>2.11</v>
      </c>
      <c r="H33" s="295">
        <v>0</v>
      </c>
    </row>
    <row r="34" spans="1:8" s="293" customFormat="1">
      <c r="A34" s="295">
        <v>32</v>
      </c>
      <c r="B34" s="295" t="s">
        <v>477</v>
      </c>
      <c r="C34" s="295">
        <v>9.98</v>
      </c>
      <c r="D34" s="295">
        <v>5.94</v>
      </c>
      <c r="E34" s="295">
        <v>0.6</v>
      </c>
      <c r="F34" s="295">
        <v>0</v>
      </c>
      <c r="G34" s="295">
        <v>6.09</v>
      </c>
      <c r="H34" s="295">
        <v>0</v>
      </c>
    </row>
    <row r="35" spans="1:8" s="293" customFormat="1">
      <c r="A35" s="295">
        <v>33</v>
      </c>
      <c r="B35" s="295" t="s">
        <v>237</v>
      </c>
      <c r="C35" s="295">
        <v>0.23</v>
      </c>
      <c r="D35" s="295">
        <v>0.17</v>
      </c>
      <c r="E35" s="295">
        <v>0</v>
      </c>
      <c r="F35" s="295">
        <v>0</v>
      </c>
      <c r="G35" s="295">
        <v>0.21</v>
      </c>
      <c r="H35" s="295">
        <v>0</v>
      </c>
    </row>
    <row r="36" spans="1:8" s="293" customFormat="1">
      <c r="A36" s="295">
        <v>34</v>
      </c>
      <c r="B36" s="295" t="s">
        <v>20</v>
      </c>
      <c r="C36" s="295">
        <v>46.54</v>
      </c>
      <c r="D36" s="295">
        <v>27.69</v>
      </c>
      <c r="E36" s="295">
        <v>5.58</v>
      </c>
      <c r="F36" s="295">
        <v>0.7</v>
      </c>
      <c r="G36" s="295">
        <v>37.42</v>
      </c>
      <c r="H36" s="295">
        <v>0.75</v>
      </c>
    </row>
    <row r="37" spans="1:8" s="293" customFormat="1">
      <c r="A37" s="295"/>
      <c r="B37" s="295" t="s">
        <v>127</v>
      </c>
      <c r="C37" s="295">
        <v>586.41</v>
      </c>
      <c r="D37" s="295">
        <v>329.67</v>
      </c>
      <c r="E37" s="295">
        <v>21.78</v>
      </c>
      <c r="F37" s="295">
        <v>4.87</v>
      </c>
      <c r="G37" s="295">
        <v>465.13</v>
      </c>
      <c r="H37" s="295">
        <v>6.77</v>
      </c>
    </row>
  </sheetData>
  <mergeCells count="1">
    <mergeCell ref="A1:I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D83"/>
  <sheetViews>
    <sheetView workbookViewId="0">
      <selection activeCell="D86" sqref="D86"/>
    </sheetView>
  </sheetViews>
  <sheetFormatPr defaultRowHeight="20.25"/>
  <cols>
    <col min="1" max="1" width="11" style="157" customWidth="1"/>
    <col min="2" max="2" width="29.7109375" style="157" customWidth="1"/>
    <col min="3" max="3" width="13.140625" style="157" customWidth="1"/>
    <col min="4" max="4" width="13.85546875" style="157" customWidth="1"/>
    <col min="5" max="5" width="13.5703125" style="157" customWidth="1"/>
    <col min="6" max="6" width="13.140625" style="157" customWidth="1"/>
    <col min="7" max="7" width="13" style="157" customWidth="1"/>
    <col min="8" max="8" width="13.42578125" style="157" customWidth="1"/>
    <col min="9" max="9" width="13.140625" style="157" customWidth="1"/>
    <col min="10" max="10" width="14.85546875" style="157" customWidth="1"/>
    <col min="11" max="11" width="11.140625" style="157" customWidth="1"/>
    <col min="12" max="12" width="12.28515625" style="157" customWidth="1"/>
    <col min="13" max="13" width="12.5703125" style="157" customWidth="1"/>
    <col min="14" max="15" width="11.7109375" style="157" customWidth="1"/>
    <col min="16" max="16" width="11" style="157" customWidth="1"/>
    <col min="17" max="18" width="12.5703125" style="157" customWidth="1"/>
    <col min="19" max="19" width="11.42578125" style="157" customWidth="1"/>
    <col min="20" max="20" width="10.85546875" style="157" customWidth="1"/>
    <col min="21" max="21" width="11.7109375" style="157" bestFit="1" customWidth="1"/>
    <col min="22" max="23" width="11.5703125" style="157" customWidth="1"/>
    <col min="24" max="24" width="14.140625" style="157" customWidth="1"/>
    <col min="25" max="25" width="10.85546875" style="157" customWidth="1"/>
    <col min="26" max="26" width="12.7109375" style="157" customWidth="1"/>
    <col min="27" max="28" width="13.85546875" style="157" customWidth="1"/>
    <col min="29" max="29" width="16" style="157" customWidth="1"/>
    <col min="30" max="30" width="16.28515625" style="157" customWidth="1"/>
    <col min="31" max="16384" width="9.140625" style="157"/>
  </cols>
  <sheetData>
    <row r="1" spans="1:30">
      <c r="A1" s="651" t="s">
        <v>0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  <c r="S1" s="651"/>
      <c r="T1" s="651"/>
      <c r="U1" s="651"/>
      <c r="V1" s="651"/>
      <c r="W1" s="651"/>
      <c r="X1" s="651"/>
      <c r="Y1" s="651"/>
      <c r="Z1" s="651"/>
      <c r="AA1" s="651"/>
      <c r="AB1" s="651"/>
      <c r="AC1" s="651"/>
      <c r="AD1" s="651"/>
    </row>
    <row r="2" spans="1:30" ht="40.5" customHeight="1">
      <c r="A2" s="651" t="s">
        <v>77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  <c r="S2" s="651"/>
      <c r="T2" s="651"/>
      <c r="U2" s="651"/>
      <c r="V2" s="651"/>
      <c r="W2" s="651"/>
      <c r="X2" s="651"/>
      <c r="Y2" s="651"/>
      <c r="Z2" s="651"/>
      <c r="AA2" s="651"/>
      <c r="AB2" s="651"/>
      <c r="AC2" s="651"/>
      <c r="AD2" s="651"/>
    </row>
    <row r="3" spans="1:30">
      <c r="A3" s="651" t="s">
        <v>317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651"/>
      <c r="T3" s="651"/>
      <c r="U3" s="651"/>
      <c r="V3" s="651"/>
      <c r="W3" s="651"/>
      <c r="X3" s="651"/>
      <c r="Y3" s="651"/>
      <c r="Z3" s="651"/>
      <c r="AA3" s="651"/>
      <c r="AB3" s="651"/>
      <c r="AC3" s="651"/>
      <c r="AD3" s="651"/>
    </row>
    <row r="4" spans="1:30" ht="5.25" customHeight="1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659"/>
      <c r="AD4" s="659"/>
    </row>
    <row r="5" spans="1:30">
      <c r="A5" s="652" t="s">
        <v>304</v>
      </c>
      <c r="B5" s="655" t="s">
        <v>5</v>
      </c>
      <c r="C5" s="648" t="s">
        <v>318</v>
      </c>
      <c r="D5" s="645"/>
      <c r="E5" s="645"/>
      <c r="F5" s="645"/>
      <c r="G5" s="645" t="s">
        <v>319</v>
      </c>
      <c r="H5" s="645"/>
      <c r="I5" s="645"/>
      <c r="J5" s="645"/>
      <c r="K5" s="645" t="s">
        <v>320</v>
      </c>
      <c r="L5" s="645"/>
      <c r="M5" s="645"/>
      <c r="N5" s="645"/>
      <c r="O5" s="645" t="s">
        <v>321</v>
      </c>
      <c r="P5" s="645"/>
      <c r="Q5" s="645"/>
      <c r="R5" s="645"/>
      <c r="S5" s="645" t="s">
        <v>322</v>
      </c>
      <c r="T5" s="645"/>
      <c r="U5" s="645"/>
      <c r="V5" s="645"/>
      <c r="W5" s="646" t="s">
        <v>323</v>
      </c>
      <c r="X5" s="647"/>
      <c r="Y5" s="647"/>
      <c r="Z5" s="648"/>
      <c r="AA5" s="645" t="s">
        <v>194</v>
      </c>
      <c r="AB5" s="645"/>
      <c r="AC5" s="645"/>
      <c r="AD5" s="645"/>
    </row>
    <row r="6" spans="1:30" ht="87.75" customHeight="1">
      <c r="A6" s="653"/>
      <c r="B6" s="656"/>
      <c r="C6" s="658" t="s">
        <v>324</v>
      </c>
      <c r="D6" s="643"/>
      <c r="E6" s="644" t="s">
        <v>325</v>
      </c>
      <c r="F6" s="644"/>
      <c r="G6" s="643" t="s">
        <v>324</v>
      </c>
      <c r="H6" s="643"/>
      <c r="I6" s="644" t="s">
        <v>325</v>
      </c>
      <c r="J6" s="644"/>
      <c r="K6" s="643" t="s">
        <v>324</v>
      </c>
      <c r="L6" s="643"/>
      <c r="M6" s="644" t="s">
        <v>325</v>
      </c>
      <c r="N6" s="644"/>
      <c r="O6" s="643" t="s">
        <v>324</v>
      </c>
      <c r="P6" s="643"/>
      <c r="Q6" s="644" t="s">
        <v>325</v>
      </c>
      <c r="R6" s="644"/>
      <c r="S6" s="643" t="s">
        <v>324</v>
      </c>
      <c r="T6" s="643"/>
      <c r="U6" s="644" t="s">
        <v>325</v>
      </c>
      <c r="V6" s="644"/>
      <c r="W6" s="643" t="s">
        <v>324</v>
      </c>
      <c r="X6" s="643"/>
      <c r="Y6" s="644" t="s">
        <v>325</v>
      </c>
      <c r="Z6" s="644"/>
      <c r="AA6" s="643" t="s">
        <v>324</v>
      </c>
      <c r="AB6" s="643"/>
      <c r="AC6" s="644" t="s">
        <v>325</v>
      </c>
      <c r="AD6" s="644"/>
    </row>
    <row r="7" spans="1:30" ht="33" customHeight="1">
      <c r="A7" s="654"/>
      <c r="B7" s="657"/>
      <c r="C7" s="159" t="s">
        <v>297</v>
      </c>
      <c r="D7" s="160" t="s">
        <v>326</v>
      </c>
      <c r="E7" s="161" t="s">
        <v>297</v>
      </c>
      <c r="F7" s="160" t="s">
        <v>326</v>
      </c>
      <c r="G7" s="161" t="s">
        <v>297</v>
      </c>
      <c r="H7" s="160" t="s">
        <v>326</v>
      </c>
      <c r="I7" s="161" t="s">
        <v>297</v>
      </c>
      <c r="J7" s="160" t="s">
        <v>326</v>
      </c>
      <c r="K7" s="161" t="s">
        <v>297</v>
      </c>
      <c r="L7" s="160" t="s">
        <v>326</v>
      </c>
      <c r="M7" s="161" t="s">
        <v>297</v>
      </c>
      <c r="N7" s="160" t="s">
        <v>326</v>
      </c>
      <c r="O7" s="161" t="s">
        <v>297</v>
      </c>
      <c r="P7" s="160" t="s">
        <v>326</v>
      </c>
      <c r="Q7" s="161" t="s">
        <v>297</v>
      </c>
      <c r="R7" s="160" t="s">
        <v>326</v>
      </c>
      <c r="S7" s="161" t="s">
        <v>297</v>
      </c>
      <c r="T7" s="160" t="s">
        <v>326</v>
      </c>
      <c r="U7" s="161" t="s">
        <v>297</v>
      </c>
      <c r="V7" s="160" t="s">
        <v>326</v>
      </c>
      <c r="W7" s="161" t="s">
        <v>297</v>
      </c>
      <c r="X7" s="160" t="s">
        <v>326</v>
      </c>
      <c r="Y7" s="161" t="s">
        <v>297</v>
      </c>
      <c r="Z7" s="160" t="s">
        <v>326</v>
      </c>
      <c r="AA7" s="161" t="s">
        <v>297</v>
      </c>
      <c r="AB7" s="160" t="s">
        <v>326</v>
      </c>
      <c r="AC7" s="161" t="s">
        <v>297</v>
      </c>
      <c r="AD7" s="160" t="s">
        <v>326</v>
      </c>
    </row>
    <row r="8" spans="1:30" ht="20.100000000000001" customHeight="1">
      <c r="A8" s="162" t="s">
        <v>12</v>
      </c>
      <c r="B8" s="163" t="s">
        <v>108</v>
      </c>
      <c r="C8" s="164"/>
      <c r="D8" s="165"/>
      <c r="E8" s="165"/>
      <c r="F8" s="165"/>
      <c r="G8" s="165"/>
      <c r="H8" s="165"/>
      <c r="I8" s="164"/>
      <c r="J8" s="165"/>
      <c r="K8" s="165"/>
      <c r="L8" s="165"/>
      <c r="M8" s="164"/>
      <c r="N8" s="165"/>
      <c r="O8" s="165"/>
      <c r="P8" s="165"/>
      <c r="Q8" s="164"/>
      <c r="R8" s="165"/>
      <c r="S8" s="165"/>
      <c r="T8" s="165"/>
      <c r="U8" s="164"/>
      <c r="V8" s="165"/>
      <c r="W8" s="165"/>
      <c r="X8" s="165"/>
      <c r="Y8" s="165"/>
      <c r="Z8" s="165"/>
      <c r="AA8" s="165"/>
      <c r="AB8" s="165"/>
      <c r="AC8" s="164"/>
      <c r="AD8" s="165"/>
    </row>
    <row r="9" spans="1:30" ht="30" customHeight="1">
      <c r="A9" s="166">
        <v>1</v>
      </c>
      <c r="B9" s="167" t="s">
        <v>14</v>
      </c>
      <c r="C9" s="168">
        <f>'[3]For-data-entry'!CR5</f>
        <v>5924</v>
      </c>
      <c r="D9" s="168">
        <f>'[3]For-data-entry'!CS5</f>
        <v>6591</v>
      </c>
      <c r="E9" s="168">
        <f>'[3]For-data-entry'!CT5</f>
        <v>57077</v>
      </c>
      <c r="F9" s="168">
        <f>'[3]For-data-entry'!CU5</f>
        <v>91577</v>
      </c>
      <c r="G9" s="168">
        <f>'[3]For-data-entry'!CV5</f>
        <v>16975</v>
      </c>
      <c r="H9" s="168">
        <f>'[3]For-data-entry'!CW5</f>
        <v>34842</v>
      </c>
      <c r="I9" s="168">
        <f>'[3]For-data-entry'!CX5</f>
        <v>229156</v>
      </c>
      <c r="J9" s="168">
        <f>'[3]For-data-entry'!CY5</f>
        <v>432797</v>
      </c>
      <c r="K9" s="168">
        <f>'[3]For-data-entry'!CZ5</f>
        <v>189</v>
      </c>
      <c r="L9" s="168">
        <f>'[3]For-data-entry'!DA5</f>
        <v>1470</v>
      </c>
      <c r="M9" s="168">
        <f>'[3]For-data-entry'!DB5</f>
        <v>1701</v>
      </c>
      <c r="N9" s="168">
        <f>'[3]For-data-entry'!DC5</f>
        <v>4504</v>
      </c>
      <c r="O9" s="168">
        <f>'[3]For-data-entry'!DD5</f>
        <v>107</v>
      </c>
      <c r="P9" s="168">
        <f>'[3]For-data-entry'!DE5</f>
        <v>379</v>
      </c>
      <c r="Q9" s="168">
        <f>'[3]For-data-entry'!DF5</f>
        <v>1190</v>
      </c>
      <c r="R9" s="168">
        <f>'[3]For-data-entry'!DG5</f>
        <v>3591</v>
      </c>
      <c r="S9" s="168">
        <f>'[3]For-data-entry'!DH5</f>
        <v>42</v>
      </c>
      <c r="T9" s="168">
        <f>'[3]For-data-entry'!DI5</f>
        <v>135</v>
      </c>
      <c r="U9" s="168">
        <f>'[3]For-data-entry'!DJ5</f>
        <v>72</v>
      </c>
      <c r="V9" s="168">
        <f>'[3]For-data-entry'!DK5</f>
        <v>169</v>
      </c>
      <c r="W9" s="168">
        <f>'[3]For-data-entry'!DL5</f>
        <v>51</v>
      </c>
      <c r="X9" s="168">
        <f>'[3]For-data-entry'!DM5</f>
        <v>102</v>
      </c>
      <c r="Y9" s="168">
        <f>'[3]For-data-entry'!DN5</f>
        <v>1152</v>
      </c>
      <c r="Z9" s="168">
        <f>'[3]For-data-entry'!DO5</f>
        <v>263</v>
      </c>
      <c r="AA9" s="168">
        <f>'[3]For-data-entry'!DP5</f>
        <v>23288</v>
      </c>
      <c r="AB9" s="168">
        <f>'[3]For-data-entry'!DQ5</f>
        <v>43519</v>
      </c>
      <c r="AC9" s="168">
        <f>'[3]For-data-entry'!DR5</f>
        <v>290348</v>
      </c>
      <c r="AD9" s="168">
        <f>'[3]For-data-entry'!DS5</f>
        <v>532901</v>
      </c>
    </row>
    <row r="10" spans="1:30" ht="30" customHeight="1">
      <c r="A10" s="166">
        <v>2</v>
      </c>
      <c r="B10" s="167" t="s">
        <v>15</v>
      </c>
      <c r="C10" s="168">
        <f>'[3]For-data-entry'!CR6</f>
        <v>1953</v>
      </c>
      <c r="D10" s="168">
        <f>'[3]For-data-entry'!CS6</f>
        <v>9859</v>
      </c>
      <c r="E10" s="168">
        <f>'[3]For-data-entry'!CT6</f>
        <v>8489</v>
      </c>
      <c r="F10" s="168">
        <f>'[3]For-data-entry'!CU6</f>
        <v>50842</v>
      </c>
      <c r="G10" s="168">
        <f>'[3]For-data-entry'!CV6</f>
        <v>7673</v>
      </c>
      <c r="H10" s="168">
        <f>'[3]For-data-entry'!CW6</f>
        <v>27366</v>
      </c>
      <c r="I10" s="168">
        <f>'[3]For-data-entry'!CX6</f>
        <v>23806</v>
      </c>
      <c r="J10" s="168">
        <f>'[3]For-data-entry'!CY6</f>
        <v>186721</v>
      </c>
      <c r="K10" s="168">
        <f>'[3]For-data-entry'!CZ6</f>
        <v>3448</v>
      </c>
      <c r="L10" s="168">
        <f>'[3]For-data-entry'!DA6</f>
        <v>8323</v>
      </c>
      <c r="M10" s="168">
        <f>'[3]For-data-entry'!DB6</f>
        <v>3318</v>
      </c>
      <c r="N10" s="168">
        <f>'[3]For-data-entry'!DC6</f>
        <v>6891</v>
      </c>
      <c r="O10" s="168">
        <f>'[3]For-data-entry'!DD6</f>
        <v>247</v>
      </c>
      <c r="P10" s="168">
        <f>'[3]For-data-entry'!DE6</f>
        <v>681</v>
      </c>
      <c r="Q10" s="168">
        <f>'[3]For-data-entry'!DF6</f>
        <v>601</v>
      </c>
      <c r="R10" s="168">
        <f>'[3]For-data-entry'!DG6</f>
        <v>3355</v>
      </c>
      <c r="S10" s="168">
        <f>'[3]For-data-entry'!DH6</f>
        <v>15</v>
      </c>
      <c r="T10" s="168">
        <f>'[3]For-data-entry'!DI6</f>
        <v>368</v>
      </c>
      <c r="U10" s="168">
        <f>'[3]For-data-entry'!DJ6</f>
        <v>22</v>
      </c>
      <c r="V10" s="168">
        <f>'[3]For-data-entry'!DK6</f>
        <v>4453</v>
      </c>
      <c r="W10" s="168">
        <f>'[3]For-data-entry'!DL6</f>
        <v>167</v>
      </c>
      <c r="X10" s="168">
        <f>'[3]For-data-entry'!DM6</f>
        <v>1635</v>
      </c>
      <c r="Y10" s="168">
        <f>'[3]For-data-entry'!DN6</f>
        <v>472</v>
      </c>
      <c r="Z10" s="168">
        <f>'[3]For-data-entry'!DO6</f>
        <v>4765</v>
      </c>
      <c r="AA10" s="168">
        <f>'[3]For-data-entry'!DP6</f>
        <v>13503</v>
      </c>
      <c r="AB10" s="168">
        <f>'[3]For-data-entry'!DQ6</f>
        <v>48232</v>
      </c>
      <c r="AC10" s="168">
        <f>'[3]For-data-entry'!DR6</f>
        <v>36708</v>
      </c>
      <c r="AD10" s="168">
        <f>'[3]For-data-entry'!DS6</f>
        <v>257027</v>
      </c>
    </row>
    <row r="11" spans="1:30" ht="30" customHeight="1">
      <c r="A11" s="166">
        <v>3</v>
      </c>
      <c r="B11" s="167" t="s">
        <v>16</v>
      </c>
      <c r="C11" s="168">
        <f>'[3]For-data-entry'!CR7</f>
        <v>2919</v>
      </c>
      <c r="D11" s="168">
        <f>'[3]For-data-entry'!CS7</f>
        <v>10641</v>
      </c>
      <c r="E11" s="168">
        <f>'[3]For-data-entry'!CT7</f>
        <v>9945</v>
      </c>
      <c r="F11" s="168">
        <f>'[3]For-data-entry'!CU7</f>
        <v>86919</v>
      </c>
      <c r="G11" s="168">
        <f>'[3]For-data-entry'!CV7</f>
        <v>13051</v>
      </c>
      <c r="H11" s="168">
        <f>'[3]For-data-entry'!CW7</f>
        <v>31106</v>
      </c>
      <c r="I11" s="168">
        <f>'[3]For-data-entry'!CX7</f>
        <v>51514</v>
      </c>
      <c r="J11" s="168">
        <f>'[3]For-data-entry'!CY7</f>
        <v>123108</v>
      </c>
      <c r="K11" s="168">
        <f>'[3]For-data-entry'!CZ7</f>
        <v>282</v>
      </c>
      <c r="L11" s="168">
        <f>'[3]For-data-entry'!DA7</f>
        <v>1058</v>
      </c>
      <c r="M11" s="168">
        <f>'[3]For-data-entry'!DB7</f>
        <v>1396</v>
      </c>
      <c r="N11" s="168">
        <f>'[3]For-data-entry'!DC7</f>
        <v>4889</v>
      </c>
      <c r="O11" s="168">
        <f>'[3]For-data-entry'!DD7</f>
        <v>186</v>
      </c>
      <c r="P11" s="168">
        <f>'[3]For-data-entry'!DE7</f>
        <v>229</v>
      </c>
      <c r="Q11" s="168">
        <f>'[3]For-data-entry'!DF7</f>
        <v>368</v>
      </c>
      <c r="R11" s="168">
        <f>'[3]For-data-entry'!DG7</f>
        <v>741</v>
      </c>
      <c r="S11" s="168">
        <f>'[3]For-data-entry'!DH7</f>
        <v>0</v>
      </c>
      <c r="T11" s="168">
        <f>'[3]For-data-entry'!DI7</f>
        <v>0</v>
      </c>
      <c r="U11" s="168">
        <f>'[3]For-data-entry'!DJ7</f>
        <v>0</v>
      </c>
      <c r="V11" s="168">
        <f>'[3]For-data-entry'!DK7</f>
        <v>0</v>
      </c>
      <c r="W11" s="168">
        <f>'[3]For-data-entry'!DL7</f>
        <v>261</v>
      </c>
      <c r="X11" s="168">
        <f>'[3]For-data-entry'!DM7</f>
        <v>2524</v>
      </c>
      <c r="Y11" s="168">
        <f>'[3]For-data-entry'!DN7</f>
        <v>1168</v>
      </c>
      <c r="Z11" s="168">
        <f>'[3]For-data-entry'!DO7</f>
        <v>3250</v>
      </c>
      <c r="AA11" s="168">
        <f>'[3]For-data-entry'!DP7</f>
        <v>16699</v>
      </c>
      <c r="AB11" s="168">
        <f>'[3]For-data-entry'!DQ7</f>
        <v>45558</v>
      </c>
      <c r="AC11" s="168">
        <f>'[3]For-data-entry'!DR7</f>
        <v>64391</v>
      </c>
      <c r="AD11" s="168">
        <f>'[3]For-data-entry'!DS7</f>
        <v>218907</v>
      </c>
    </row>
    <row r="12" spans="1:30" ht="30" customHeight="1">
      <c r="A12" s="166">
        <v>4</v>
      </c>
      <c r="B12" s="167" t="s">
        <v>17</v>
      </c>
      <c r="C12" s="168">
        <f>'[3]For-data-entry'!CR8</f>
        <v>988</v>
      </c>
      <c r="D12" s="168">
        <f>'[3]For-data-entry'!CS8</f>
        <v>5260</v>
      </c>
      <c r="E12" s="168">
        <f>'[3]For-data-entry'!CT8</f>
        <v>9756</v>
      </c>
      <c r="F12" s="168">
        <f>'[3]For-data-entry'!CU8</f>
        <v>16866</v>
      </c>
      <c r="G12" s="168">
        <f>'[3]For-data-entry'!CV8</f>
        <v>12681</v>
      </c>
      <c r="H12" s="168">
        <f>'[3]For-data-entry'!CW8</f>
        <v>40850</v>
      </c>
      <c r="I12" s="168">
        <f>'[3]For-data-entry'!CX8</f>
        <v>68380</v>
      </c>
      <c r="J12" s="168">
        <f>'[3]For-data-entry'!CY8</f>
        <v>101589</v>
      </c>
      <c r="K12" s="168">
        <f>'[3]For-data-entry'!CZ8</f>
        <v>158</v>
      </c>
      <c r="L12" s="168">
        <f>'[3]For-data-entry'!DA8</f>
        <v>460</v>
      </c>
      <c r="M12" s="168">
        <f>'[3]For-data-entry'!DB8</f>
        <v>5511</v>
      </c>
      <c r="N12" s="168">
        <f>'[3]For-data-entry'!DC8</f>
        <v>7615</v>
      </c>
      <c r="O12" s="168">
        <f>'[3]For-data-entry'!DD8</f>
        <v>126</v>
      </c>
      <c r="P12" s="168">
        <f>'[3]For-data-entry'!DE8</f>
        <v>330</v>
      </c>
      <c r="Q12" s="168">
        <f>'[3]For-data-entry'!DF8</f>
        <v>3316</v>
      </c>
      <c r="R12" s="168">
        <f>'[3]For-data-entry'!DG8</f>
        <v>6335</v>
      </c>
      <c r="S12" s="168">
        <f>'[3]For-data-entry'!DH8</f>
        <v>0</v>
      </c>
      <c r="T12" s="168">
        <f>'[3]For-data-entry'!DI8</f>
        <v>0</v>
      </c>
      <c r="U12" s="168">
        <f>'[3]For-data-entry'!DJ8</f>
        <v>0</v>
      </c>
      <c r="V12" s="168">
        <f>'[3]For-data-entry'!DK8</f>
        <v>0</v>
      </c>
      <c r="W12" s="168">
        <f>'[3]For-data-entry'!DL8</f>
        <v>540</v>
      </c>
      <c r="X12" s="168">
        <f>'[3]For-data-entry'!DM8</f>
        <v>1580</v>
      </c>
      <c r="Y12" s="168">
        <f>'[3]For-data-entry'!DN8</f>
        <v>5610</v>
      </c>
      <c r="Z12" s="168">
        <f>'[3]For-data-entry'!DO8</f>
        <v>7710</v>
      </c>
      <c r="AA12" s="168">
        <f>'[3]For-data-entry'!DP8</f>
        <v>14493</v>
      </c>
      <c r="AB12" s="168">
        <f>'[3]For-data-entry'!DQ8</f>
        <v>48480</v>
      </c>
      <c r="AC12" s="168">
        <f>'[3]For-data-entry'!DR8</f>
        <v>92573</v>
      </c>
      <c r="AD12" s="168">
        <f>'[3]For-data-entry'!DS8</f>
        <v>140115</v>
      </c>
    </row>
    <row r="13" spans="1:30" ht="30" customHeight="1">
      <c r="A13" s="166">
        <v>5</v>
      </c>
      <c r="B13" s="167" t="s">
        <v>18</v>
      </c>
      <c r="C13" s="168">
        <f>'[3]For-data-entry'!CR9</f>
        <v>165</v>
      </c>
      <c r="D13" s="168">
        <f>'[3]For-data-entry'!CS9</f>
        <v>397</v>
      </c>
      <c r="E13" s="168">
        <f>'[3]For-data-entry'!CT9</f>
        <v>34415</v>
      </c>
      <c r="F13" s="168">
        <f>'[3]For-data-entry'!CU9</f>
        <v>48012</v>
      </c>
      <c r="G13" s="168">
        <f>'[3]For-data-entry'!CV9</f>
        <v>531</v>
      </c>
      <c r="H13" s="168">
        <f>'[3]For-data-entry'!CW9</f>
        <v>2286</v>
      </c>
      <c r="I13" s="168">
        <f>'[3]For-data-entry'!CX9</f>
        <v>73686</v>
      </c>
      <c r="J13" s="168">
        <f>'[3]For-data-entry'!CY9</f>
        <v>227270</v>
      </c>
      <c r="K13" s="168">
        <f>'[3]For-data-entry'!CZ9</f>
        <v>13</v>
      </c>
      <c r="L13" s="168">
        <f>'[3]For-data-entry'!DA9</f>
        <v>16</v>
      </c>
      <c r="M13" s="168">
        <f>'[3]For-data-entry'!DB9</f>
        <v>8141</v>
      </c>
      <c r="N13" s="168">
        <f>'[3]For-data-entry'!DC9</f>
        <v>14003</v>
      </c>
      <c r="O13" s="168">
        <f>'[3]For-data-entry'!DD9</f>
        <v>0</v>
      </c>
      <c r="P13" s="168">
        <f>'[3]For-data-entry'!DE9</f>
        <v>0</v>
      </c>
      <c r="Q13" s="168">
        <f>'[3]For-data-entry'!DF9</f>
        <v>32</v>
      </c>
      <c r="R13" s="168">
        <f>'[3]For-data-entry'!DG9</f>
        <v>35</v>
      </c>
      <c r="S13" s="168">
        <f>'[3]For-data-entry'!DH9</f>
        <v>0</v>
      </c>
      <c r="T13" s="168">
        <f>'[3]For-data-entry'!DI9</f>
        <v>0</v>
      </c>
      <c r="U13" s="168">
        <f>'[3]For-data-entry'!DJ9</f>
        <v>0</v>
      </c>
      <c r="V13" s="168">
        <f>'[3]For-data-entry'!DK9</f>
        <v>0</v>
      </c>
      <c r="W13" s="168">
        <f>'[3]For-data-entry'!DL9</f>
        <v>12</v>
      </c>
      <c r="X13" s="168">
        <f>'[3]For-data-entry'!DM9</f>
        <v>13</v>
      </c>
      <c r="Y13" s="168">
        <f>'[3]For-data-entry'!DN9</f>
        <v>121</v>
      </c>
      <c r="Z13" s="168">
        <f>'[3]For-data-entry'!DO9</f>
        <v>285</v>
      </c>
      <c r="AA13" s="168">
        <f>'[3]For-data-entry'!DP9</f>
        <v>721</v>
      </c>
      <c r="AB13" s="168">
        <f>'[3]For-data-entry'!DQ9</f>
        <v>2712</v>
      </c>
      <c r="AC13" s="168">
        <f>'[3]For-data-entry'!DR9</f>
        <v>116395</v>
      </c>
      <c r="AD13" s="168">
        <f>'[3]For-data-entry'!DS9</f>
        <v>289605</v>
      </c>
    </row>
    <row r="14" spans="1:30" ht="30" customHeight="1">
      <c r="A14" s="166">
        <v>6</v>
      </c>
      <c r="B14" s="167" t="s">
        <v>19</v>
      </c>
      <c r="C14" s="168">
        <f>'[3]For-data-entry'!CR10</f>
        <v>1533</v>
      </c>
      <c r="D14" s="168">
        <f>'[3]For-data-entry'!CS10</f>
        <v>6412</v>
      </c>
      <c r="E14" s="168">
        <f>'[3]For-data-entry'!CT10</f>
        <v>8216</v>
      </c>
      <c r="F14" s="168">
        <f>'[3]For-data-entry'!CU10</f>
        <v>47401</v>
      </c>
      <c r="G14" s="168">
        <f>'[3]For-data-entry'!CV10</f>
        <v>6943</v>
      </c>
      <c r="H14" s="168">
        <f>'[3]For-data-entry'!CW10</f>
        <v>22433</v>
      </c>
      <c r="I14" s="168">
        <f>'[3]For-data-entry'!CX10</f>
        <v>32681</v>
      </c>
      <c r="J14" s="168">
        <f>'[3]For-data-entry'!CY10</f>
        <v>143912</v>
      </c>
      <c r="K14" s="168">
        <f>'[3]For-data-entry'!CZ10</f>
        <v>31</v>
      </c>
      <c r="L14" s="168">
        <f>'[3]For-data-entry'!DA10</f>
        <v>500</v>
      </c>
      <c r="M14" s="168">
        <f>'[3]For-data-entry'!DB10</f>
        <v>239</v>
      </c>
      <c r="N14" s="168">
        <f>'[3]For-data-entry'!DC10</f>
        <v>19668</v>
      </c>
      <c r="O14" s="168">
        <f>'[3]For-data-entry'!DD10</f>
        <v>113</v>
      </c>
      <c r="P14" s="168">
        <f>'[3]For-data-entry'!DE10</f>
        <v>203</v>
      </c>
      <c r="Q14" s="168">
        <f>'[3]For-data-entry'!DF10</f>
        <v>484</v>
      </c>
      <c r="R14" s="168">
        <f>'[3]For-data-entry'!DG10</f>
        <v>612</v>
      </c>
      <c r="S14" s="168">
        <f>'[3]For-data-entry'!DH10</f>
        <v>2</v>
      </c>
      <c r="T14" s="168">
        <f>'[3]For-data-entry'!DI10</f>
        <v>1</v>
      </c>
      <c r="U14" s="168">
        <f>'[3]For-data-entry'!DJ10</f>
        <v>4</v>
      </c>
      <c r="V14" s="168">
        <f>'[3]For-data-entry'!DK10</f>
        <v>30</v>
      </c>
      <c r="W14" s="168">
        <f>'[3]For-data-entry'!DL10</f>
        <v>86</v>
      </c>
      <c r="X14" s="168">
        <f>'[3]For-data-entry'!DM10</f>
        <v>784</v>
      </c>
      <c r="Y14" s="168">
        <f>'[3]For-data-entry'!DN10</f>
        <v>490</v>
      </c>
      <c r="Z14" s="168">
        <f>'[3]For-data-entry'!DO10</f>
        <v>6789</v>
      </c>
      <c r="AA14" s="168">
        <f>'[3]For-data-entry'!DP10</f>
        <v>8708</v>
      </c>
      <c r="AB14" s="168">
        <f>'[3]For-data-entry'!DQ10</f>
        <v>30333</v>
      </c>
      <c r="AC14" s="168">
        <f>'[3]For-data-entry'!DR10</f>
        <v>42114</v>
      </c>
      <c r="AD14" s="168">
        <f>'[3]For-data-entry'!DS10</f>
        <v>218412</v>
      </c>
    </row>
    <row r="15" spans="1:30" ht="30" customHeight="1">
      <c r="A15" s="166">
        <v>7</v>
      </c>
      <c r="B15" s="167" t="s">
        <v>20</v>
      </c>
      <c r="C15" s="168">
        <f>'[3]For-data-entry'!CR11</f>
        <v>4385</v>
      </c>
      <c r="D15" s="168">
        <f>'[3]For-data-entry'!CS11</f>
        <v>8813</v>
      </c>
      <c r="E15" s="168">
        <f>'[3]For-data-entry'!CT11</f>
        <v>7798</v>
      </c>
      <c r="F15" s="168">
        <f>'[3]For-data-entry'!CU11</f>
        <v>23065</v>
      </c>
      <c r="G15" s="168">
        <f>'[3]For-data-entry'!CV11</f>
        <v>21859</v>
      </c>
      <c r="H15" s="168">
        <f>'[3]For-data-entry'!CW11</f>
        <v>32668</v>
      </c>
      <c r="I15" s="168">
        <f>'[3]For-data-entry'!CX11</f>
        <v>35713</v>
      </c>
      <c r="J15" s="168">
        <f>'[3]For-data-entry'!CY11</f>
        <v>65413</v>
      </c>
      <c r="K15" s="168">
        <f>'[3]For-data-entry'!CZ11</f>
        <v>54</v>
      </c>
      <c r="L15" s="168">
        <f>'[3]For-data-entry'!DA11</f>
        <v>72</v>
      </c>
      <c r="M15" s="168">
        <f>'[3]For-data-entry'!DB11</f>
        <v>153</v>
      </c>
      <c r="N15" s="168">
        <f>'[3]For-data-entry'!DC11</f>
        <v>444</v>
      </c>
      <c r="O15" s="168">
        <f>'[3]For-data-entry'!DD11</f>
        <v>337</v>
      </c>
      <c r="P15" s="168">
        <f>'[3]For-data-entry'!DE11</f>
        <v>305</v>
      </c>
      <c r="Q15" s="168">
        <f>'[3]For-data-entry'!DF11</f>
        <v>659</v>
      </c>
      <c r="R15" s="168">
        <f>'[3]For-data-entry'!DG11</f>
        <v>1142</v>
      </c>
      <c r="S15" s="168">
        <f>'[3]For-data-entry'!DH11</f>
        <v>54</v>
      </c>
      <c r="T15" s="168">
        <f>'[3]For-data-entry'!DI11</f>
        <v>806</v>
      </c>
      <c r="U15" s="168">
        <f>'[3]For-data-entry'!DJ11</f>
        <v>72</v>
      </c>
      <c r="V15" s="168">
        <f>'[3]For-data-entry'!DK11</f>
        <v>858</v>
      </c>
      <c r="W15" s="168">
        <f>'[3]For-data-entry'!DL11</f>
        <v>1091</v>
      </c>
      <c r="X15" s="168">
        <f>'[3]For-data-entry'!DM11</f>
        <v>2729</v>
      </c>
      <c r="Y15" s="168">
        <f>'[3]For-data-entry'!DN11</f>
        <v>1830</v>
      </c>
      <c r="Z15" s="168">
        <f>'[3]For-data-entry'!DO11</f>
        <v>6905</v>
      </c>
      <c r="AA15" s="168">
        <f>'[3]For-data-entry'!DP11</f>
        <v>27780</v>
      </c>
      <c r="AB15" s="168">
        <f>'[3]For-data-entry'!DQ11</f>
        <v>45393</v>
      </c>
      <c r="AC15" s="168">
        <f>'[3]For-data-entry'!DR11</f>
        <v>46225</v>
      </c>
      <c r="AD15" s="168">
        <f>'[3]For-data-entry'!DS11</f>
        <v>97827</v>
      </c>
    </row>
    <row r="16" spans="1:30" ht="30" customHeight="1">
      <c r="A16" s="166"/>
      <c r="B16" s="163" t="s">
        <v>109</v>
      </c>
      <c r="C16" s="169">
        <f>'[3]For-data-entry'!CR12</f>
        <v>17867</v>
      </c>
      <c r="D16" s="169">
        <f>'[3]For-data-entry'!CS12</f>
        <v>47973</v>
      </c>
      <c r="E16" s="169">
        <f>'[3]For-data-entry'!CT12</f>
        <v>135696</v>
      </c>
      <c r="F16" s="169">
        <f>'[3]For-data-entry'!CU12</f>
        <v>364682</v>
      </c>
      <c r="G16" s="169">
        <f>'[3]For-data-entry'!CV12</f>
        <v>79713</v>
      </c>
      <c r="H16" s="169">
        <f>'[3]For-data-entry'!CW12</f>
        <v>191551</v>
      </c>
      <c r="I16" s="169">
        <f>'[3]For-data-entry'!CX12</f>
        <v>514936</v>
      </c>
      <c r="J16" s="169">
        <f>'[3]For-data-entry'!CY12</f>
        <v>1280810</v>
      </c>
      <c r="K16" s="169">
        <f>'[3]For-data-entry'!CZ12</f>
        <v>4175</v>
      </c>
      <c r="L16" s="169">
        <f>'[3]For-data-entry'!DA12</f>
        <v>11899</v>
      </c>
      <c r="M16" s="169">
        <f>'[3]For-data-entry'!DB12</f>
        <v>20459</v>
      </c>
      <c r="N16" s="169">
        <f>'[3]For-data-entry'!DC12</f>
        <v>58014</v>
      </c>
      <c r="O16" s="169">
        <f>'[3]For-data-entry'!DD12</f>
        <v>1116</v>
      </c>
      <c r="P16" s="169">
        <f>'[3]For-data-entry'!DE12</f>
        <v>2127</v>
      </c>
      <c r="Q16" s="169">
        <f>'[3]For-data-entry'!DF12</f>
        <v>6650</v>
      </c>
      <c r="R16" s="169">
        <f>'[3]For-data-entry'!DG12</f>
        <v>15811</v>
      </c>
      <c r="S16" s="169">
        <f>'[3]For-data-entry'!DH12</f>
        <v>113</v>
      </c>
      <c r="T16" s="169">
        <f>'[3]For-data-entry'!DI12</f>
        <v>1310</v>
      </c>
      <c r="U16" s="169">
        <f>'[3]For-data-entry'!DJ12</f>
        <v>170</v>
      </c>
      <c r="V16" s="169">
        <f>'[3]For-data-entry'!DK12</f>
        <v>5510</v>
      </c>
      <c r="W16" s="169">
        <f>'[3]For-data-entry'!DL12</f>
        <v>2208</v>
      </c>
      <c r="X16" s="169">
        <f>'[3]For-data-entry'!DM12</f>
        <v>9367</v>
      </c>
      <c r="Y16" s="169">
        <f>'[3]For-data-entry'!DN12</f>
        <v>10843</v>
      </c>
      <c r="Z16" s="169">
        <f>'[3]For-data-entry'!DO12</f>
        <v>29967</v>
      </c>
      <c r="AA16" s="169">
        <f>'[3]For-data-entry'!DP12</f>
        <v>105192</v>
      </c>
      <c r="AB16" s="169">
        <f>'[3]For-data-entry'!DQ12</f>
        <v>264227</v>
      </c>
      <c r="AC16" s="169">
        <f>'[3]For-data-entry'!DR12</f>
        <v>688754</v>
      </c>
      <c r="AD16" s="169">
        <f>'[3]For-data-entry'!DS12</f>
        <v>1754794</v>
      </c>
    </row>
    <row r="17" spans="1:30" ht="30" customHeight="1">
      <c r="A17" s="649" t="s">
        <v>110</v>
      </c>
      <c r="B17" s="650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</row>
    <row r="18" spans="1:30" ht="30" customHeight="1">
      <c r="A18" s="170">
        <v>1</v>
      </c>
      <c r="B18" s="171" t="s">
        <v>24</v>
      </c>
      <c r="C18" s="168">
        <f>'[3]For-data-entry'!CR15</f>
        <v>11</v>
      </c>
      <c r="D18" s="168">
        <f>'[3]For-data-entry'!CS15</f>
        <v>21</v>
      </c>
      <c r="E18" s="168">
        <f>'[3]For-data-entry'!CT15</f>
        <v>251</v>
      </c>
      <c r="F18" s="168">
        <f>'[3]For-data-entry'!CU15</f>
        <v>628</v>
      </c>
      <c r="G18" s="168">
        <f>'[3]For-data-entry'!CV15</f>
        <v>7</v>
      </c>
      <c r="H18" s="168">
        <f>'[3]For-data-entry'!CW15</f>
        <v>24</v>
      </c>
      <c r="I18" s="168">
        <f>'[3]For-data-entry'!CX15</f>
        <v>531</v>
      </c>
      <c r="J18" s="168">
        <f>'[3]For-data-entry'!CY15</f>
        <v>884</v>
      </c>
      <c r="K18" s="168">
        <f>'[3]For-data-entry'!CZ15</f>
        <v>0</v>
      </c>
      <c r="L18" s="168">
        <f>'[3]For-data-entry'!DA15</f>
        <v>0</v>
      </c>
      <c r="M18" s="168">
        <f>'[3]For-data-entry'!DB15</f>
        <v>0</v>
      </c>
      <c r="N18" s="168">
        <f>'[3]For-data-entry'!DC15</f>
        <v>0</v>
      </c>
      <c r="O18" s="168">
        <f>'[3]For-data-entry'!DD15</f>
        <v>0</v>
      </c>
      <c r="P18" s="168">
        <f>'[3]For-data-entry'!DE15</f>
        <v>0</v>
      </c>
      <c r="Q18" s="168">
        <f>'[3]For-data-entry'!DF15</f>
        <v>0</v>
      </c>
      <c r="R18" s="168">
        <f>'[3]For-data-entry'!DG15</f>
        <v>0</v>
      </c>
      <c r="S18" s="168">
        <f>'[3]For-data-entry'!DH15</f>
        <v>0</v>
      </c>
      <c r="T18" s="168">
        <f>'[3]For-data-entry'!DI15</f>
        <v>0</v>
      </c>
      <c r="U18" s="168">
        <f>'[3]For-data-entry'!DJ15</f>
        <v>0</v>
      </c>
      <c r="V18" s="168">
        <f>'[3]For-data-entry'!DK15</f>
        <v>0</v>
      </c>
      <c r="W18" s="168">
        <f>'[3]For-data-entry'!DL15</f>
        <v>0</v>
      </c>
      <c r="X18" s="168">
        <f>'[3]For-data-entry'!DM15</f>
        <v>0</v>
      </c>
      <c r="Y18" s="168">
        <f>'[3]For-data-entry'!DN15</f>
        <v>0</v>
      </c>
      <c r="Z18" s="168">
        <f>'[3]For-data-entry'!DO15</f>
        <v>0</v>
      </c>
      <c r="AA18" s="168">
        <f>'[3]For-data-entry'!DP15</f>
        <v>18</v>
      </c>
      <c r="AB18" s="168">
        <f>'[3]For-data-entry'!DQ15</f>
        <v>45</v>
      </c>
      <c r="AC18" s="168">
        <f>'[3]For-data-entry'!DR15</f>
        <v>782</v>
      </c>
      <c r="AD18" s="168">
        <f>'[3]For-data-entry'!DS15</f>
        <v>1512</v>
      </c>
    </row>
    <row r="19" spans="1:30" ht="30" customHeight="1">
      <c r="A19" s="170">
        <v>2</v>
      </c>
      <c r="B19" s="171" t="s">
        <v>25</v>
      </c>
      <c r="C19" s="168">
        <f>'[3]For-data-entry'!CR16</f>
        <v>248</v>
      </c>
      <c r="D19" s="168">
        <f>'[3]For-data-entry'!CS16</f>
        <v>1229</v>
      </c>
      <c r="E19" s="168">
        <f>'[3]For-data-entry'!CT16</f>
        <v>837</v>
      </c>
      <c r="F19" s="168">
        <f>'[3]For-data-entry'!CU16</f>
        <v>5458</v>
      </c>
      <c r="G19" s="168">
        <f>'[3]For-data-entry'!CV16</f>
        <v>767</v>
      </c>
      <c r="H19" s="168">
        <f>'[3]For-data-entry'!CW16</f>
        <v>3063</v>
      </c>
      <c r="I19" s="168">
        <f>'[3]For-data-entry'!CX16</f>
        <v>2360</v>
      </c>
      <c r="J19" s="168">
        <f>'[3]For-data-entry'!CY16</f>
        <v>6721</v>
      </c>
      <c r="K19" s="168">
        <f>'[3]For-data-entry'!CZ16</f>
        <v>10</v>
      </c>
      <c r="L19" s="168">
        <f>'[3]For-data-entry'!DA16</f>
        <v>21</v>
      </c>
      <c r="M19" s="168">
        <f>'[3]For-data-entry'!DB16</f>
        <v>84</v>
      </c>
      <c r="N19" s="168">
        <f>'[3]For-data-entry'!DC16</f>
        <v>451</v>
      </c>
      <c r="O19" s="168">
        <f>'[3]For-data-entry'!DD16</f>
        <v>3</v>
      </c>
      <c r="P19" s="168">
        <f>'[3]For-data-entry'!DE16</f>
        <v>3</v>
      </c>
      <c r="Q19" s="168">
        <f>'[3]For-data-entry'!DF16</f>
        <v>3</v>
      </c>
      <c r="R19" s="168">
        <f>'[3]For-data-entry'!DG16</f>
        <v>5</v>
      </c>
      <c r="S19" s="168">
        <f>'[3]For-data-entry'!DH16</f>
        <v>1</v>
      </c>
      <c r="T19" s="168">
        <f>'[3]For-data-entry'!DI16</f>
        <v>1</v>
      </c>
      <c r="U19" s="168">
        <f>'[3]For-data-entry'!DJ16</f>
        <v>2</v>
      </c>
      <c r="V19" s="168">
        <f>'[3]For-data-entry'!DK16</f>
        <v>123</v>
      </c>
      <c r="W19" s="168">
        <f>'[3]For-data-entry'!DL16</f>
        <v>0</v>
      </c>
      <c r="X19" s="168">
        <f>'[3]For-data-entry'!DM16</f>
        <v>0</v>
      </c>
      <c r="Y19" s="168">
        <f>'[3]For-data-entry'!DN16</f>
        <v>0</v>
      </c>
      <c r="Z19" s="168">
        <f>'[3]For-data-entry'!DO16</f>
        <v>0</v>
      </c>
      <c r="AA19" s="168">
        <f>'[3]For-data-entry'!DP16</f>
        <v>1029</v>
      </c>
      <c r="AB19" s="168">
        <f>'[3]For-data-entry'!DQ16</f>
        <v>4317</v>
      </c>
      <c r="AC19" s="168">
        <f>'[3]For-data-entry'!DR16</f>
        <v>3286</v>
      </c>
      <c r="AD19" s="168">
        <f>'[3]For-data-entry'!DS16</f>
        <v>12758</v>
      </c>
    </row>
    <row r="20" spans="1:30" ht="30" customHeight="1">
      <c r="A20" s="170">
        <v>3</v>
      </c>
      <c r="B20" s="171" t="s">
        <v>26</v>
      </c>
      <c r="C20" s="168">
        <f>'[3]For-data-entry'!CR17</f>
        <v>93</v>
      </c>
      <c r="D20" s="168">
        <f>'[3]For-data-entry'!CS17</f>
        <v>109</v>
      </c>
      <c r="E20" s="168">
        <f>'[3]For-data-entry'!CT17</f>
        <v>1409</v>
      </c>
      <c r="F20" s="168">
        <f>'[3]For-data-entry'!CU17</f>
        <v>7195</v>
      </c>
      <c r="G20" s="168">
        <f>'[3]For-data-entry'!CV17</f>
        <v>375</v>
      </c>
      <c r="H20" s="168">
        <f>'[3]For-data-entry'!CW17</f>
        <v>609</v>
      </c>
      <c r="I20" s="168">
        <f>'[3]For-data-entry'!CX17</f>
        <v>4373</v>
      </c>
      <c r="J20" s="168">
        <f>'[3]For-data-entry'!CY17</f>
        <v>22671</v>
      </c>
      <c r="K20" s="168">
        <f>'[3]For-data-entry'!CZ17</f>
        <v>3</v>
      </c>
      <c r="L20" s="168">
        <f>'[3]For-data-entry'!DA17</f>
        <v>4</v>
      </c>
      <c r="M20" s="168">
        <f>'[3]For-data-entry'!DB17</f>
        <v>60</v>
      </c>
      <c r="N20" s="168">
        <f>'[3]For-data-entry'!DC17</f>
        <v>414</v>
      </c>
      <c r="O20" s="168">
        <f>'[3]For-data-entry'!DD17</f>
        <v>2</v>
      </c>
      <c r="P20" s="168">
        <f>'[3]For-data-entry'!DE17</f>
        <v>2</v>
      </c>
      <c r="Q20" s="168">
        <f>'[3]For-data-entry'!DF17</f>
        <v>25</v>
      </c>
      <c r="R20" s="168">
        <f>'[3]For-data-entry'!DG17</f>
        <v>171</v>
      </c>
      <c r="S20" s="168">
        <f>'[3]For-data-entry'!DH17</f>
        <v>0</v>
      </c>
      <c r="T20" s="168">
        <f>'[3]For-data-entry'!DI17</f>
        <v>0</v>
      </c>
      <c r="U20" s="168">
        <f>'[3]For-data-entry'!DJ17</f>
        <v>1</v>
      </c>
      <c r="V20" s="168">
        <f>'[3]For-data-entry'!DK17</f>
        <v>79</v>
      </c>
      <c r="W20" s="168">
        <f>'[3]For-data-entry'!DL17</f>
        <v>0</v>
      </c>
      <c r="X20" s="168">
        <f>'[3]For-data-entry'!DM17</f>
        <v>0</v>
      </c>
      <c r="Y20" s="168">
        <f>'[3]For-data-entry'!DN17</f>
        <v>81</v>
      </c>
      <c r="Z20" s="168">
        <f>'[3]For-data-entry'!DO17</f>
        <v>933</v>
      </c>
      <c r="AA20" s="168">
        <f>'[3]For-data-entry'!DP17</f>
        <v>473</v>
      </c>
      <c r="AB20" s="168">
        <f>'[3]For-data-entry'!DQ17</f>
        <v>724</v>
      </c>
      <c r="AC20" s="168">
        <f>'[3]For-data-entry'!DR17</f>
        <v>5949</v>
      </c>
      <c r="AD20" s="168">
        <f>'[3]For-data-entry'!DS17</f>
        <v>31463</v>
      </c>
    </row>
    <row r="21" spans="1:30" ht="30" customHeight="1">
      <c r="A21" s="170">
        <v>4</v>
      </c>
      <c r="B21" s="172" t="s">
        <v>27</v>
      </c>
      <c r="C21" s="168">
        <f>'[3]For-data-entry'!CR18</f>
        <v>80</v>
      </c>
      <c r="D21" s="168">
        <f>'[3]For-data-entry'!CS18</f>
        <v>520</v>
      </c>
      <c r="E21" s="168">
        <f>'[3]For-data-entry'!CT18</f>
        <v>898</v>
      </c>
      <c r="F21" s="168">
        <f>'[3]For-data-entry'!CU18</f>
        <v>5265</v>
      </c>
      <c r="G21" s="168">
        <f>'[3]For-data-entry'!CV18</f>
        <v>630</v>
      </c>
      <c r="H21" s="168">
        <f>'[3]For-data-entry'!CW18</f>
        <v>1794</v>
      </c>
      <c r="I21" s="168">
        <f>'[3]For-data-entry'!CX18</f>
        <v>4677</v>
      </c>
      <c r="J21" s="168">
        <f>'[3]For-data-entry'!CY18</f>
        <v>16120</v>
      </c>
      <c r="K21" s="168">
        <f>'[3]For-data-entry'!CZ18</f>
        <v>3</v>
      </c>
      <c r="L21" s="168">
        <f>'[3]For-data-entry'!DA18</f>
        <v>11</v>
      </c>
      <c r="M21" s="168">
        <f>'[3]For-data-entry'!DB18</f>
        <v>24</v>
      </c>
      <c r="N21" s="168">
        <f>'[3]For-data-entry'!DC18</f>
        <v>1984</v>
      </c>
      <c r="O21" s="168">
        <f>'[3]For-data-entry'!DD18</f>
        <v>1</v>
      </c>
      <c r="P21" s="168">
        <f>'[3]For-data-entry'!DE18</f>
        <v>5</v>
      </c>
      <c r="Q21" s="168">
        <f>'[3]For-data-entry'!DF18</f>
        <v>1</v>
      </c>
      <c r="R21" s="168">
        <f>'[3]For-data-entry'!DG18</f>
        <v>5</v>
      </c>
      <c r="S21" s="168">
        <f>'[3]For-data-entry'!DH18</f>
        <v>0</v>
      </c>
      <c r="T21" s="168">
        <f>'[3]For-data-entry'!DI18</f>
        <v>0</v>
      </c>
      <c r="U21" s="168">
        <f>'[3]For-data-entry'!DJ18</f>
        <v>0</v>
      </c>
      <c r="V21" s="168">
        <f>'[3]For-data-entry'!DK18</f>
        <v>0</v>
      </c>
      <c r="W21" s="168">
        <f>'[3]For-data-entry'!DL18</f>
        <v>4</v>
      </c>
      <c r="X21" s="168">
        <f>'[3]For-data-entry'!DM18</f>
        <v>12</v>
      </c>
      <c r="Y21" s="168">
        <f>'[3]For-data-entry'!DN18</f>
        <v>29</v>
      </c>
      <c r="Z21" s="168">
        <f>'[3]For-data-entry'!DO18</f>
        <v>211</v>
      </c>
      <c r="AA21" s="168">
        <f>'[3]For-data-entry'!DP18</f>
        <v>718</v>
      </c>
      <c r="AB21" s="168">
        <f>'[3]For-data-entry'!DQ18</f>
        <v>2342</v>
      </c>
      <c r="AC21" s="168">
        <f>'[3]For-data-entry'!DR18</f>
        <v>5629</v>
      </c>
      <c r="AD21" s="168">
        <f>'[3]For-data-entry'!DS18</f>
        <v>23585</v>
      </c>
    </row>
    <row r="22" spans="1:30" ht="30" customHeight="1">
      <c r="A22" s="170">
        <v>5</v>
      </c>
      <c r="B22" s="172" t="s">
        <v>28</v>
      </c>
      <c r="C22" s="168">
        <f>'[3]For-data-entry'!CR19</f>
        <v>70</v>
      </c>
      <c r="D22" s="168">
        <f>'[3]For-data-entry'!CS19</f>
        <v>100</v>
      </c>
      <c r="E22" s="168">
        <f>'[3]For-data-entry'!CT19</f>
        <v>321</v>
      </c>
      <c r="F22" s="168">
        <f>'[3]For-data-entry'!CU19</f>
        <v>2583</v>
      </c>
      <c r="G22" s="168">
        <f>'[3]For-data-entry'!CV19</f>
        <v>118</v>
      </c>
      <c r="H22" s="168">
        <f>'[3]For-data-entry'!CW19</f>
        <v>144</v>
      </c>
      <c r="I22" s="168">
        <f>'[3]For-data-entry'!CX19</f>
        <v>2306</v>
      </c>
      <c r="J22" s="168">
        <f>'[3]For-data-entry'!CY19</f>
        <v>9038</v>
      </c>
      <c r="K22" s="168">
        <f>'[3]For-data-entry'!CZ19</f>
        <v>0</v>
      </c>
      <c r="L22" s="168">
        <f>'[3]For-data-entry'!DA19</f>
        <v>0</v>
      </c>
      <c r="M22" s="168">
        <f>'[3]For-data-entry'!DB19</f>
        <v>30</v>
      </c>
      <c r="N22" s="168">
        <f>'[3]For-data-entry'!DC19</f>
        <v>141</v>
      </c>
      <c r="O22" s="168">
        <f>'[3]For-data-entry'!DD19</f>
        <v>0</v>
      </c>
      <c r="P22" s="168">
        <f>'[3]For-data-entry'!DE19</f>
        <v>0</v>
      </c>
      <c r="Q22" s="168">
        <f>'[3]For-data-entry'!DF19</f>
        <v>7</v>
      </c>
      <c r="R22" s="168">
        <f>'[3]For-data-entry'!DG19</f>
        <v>25</v>
      </c>
      <c r="S22" s="168">
        <f>'[3]For-data-entry'!DH19</f>
        <v>0</v>
      </c>
      <c r="T22" s="168">
        <f>'[3]For-data-entry'!DI19</f>
        <v>0</v>
      </c>
      <c r="U22" s="168">
        <f>'[3]For-data-entry'!DJ19</f>
        <v>3</v>
      </c>
      <c r="V22" s="168">
        <f>'[3]For-data-entry'!DK19</f>
        <v>61</v>
      </c>
      <c r="W22" s="168">
        <f>'[3]For-data-entry'!DL19</f>
        <v>8</v>
      </c>
      <c r="X22" s="168">
        <f>'[3]For-data-entry'!DM19</f>
        <v>1915</v>
      </c>
      <c r="Y22" s="168">
        <f>'[3]For-data-entry'!DN19</f>
        <v>251</v>
      </c>
      <c r="Z22" s="168">
        <f>'[3]For-data-entry'!DO19</f>
        <v>6686</v>
      </c>
      <c r="AA22" s="168">
        <f>'[3]For-data-entry'!DP19</f>
        <v>196</v>
      </c>
      <c r="AB22" s="168">
        <f>'[3]For-data-entry'!DQ19</f>
        <v>2159</v>
      </c>
      <c r="AC22" s="168">
        <f>'[3]For-data-entry'!DR19</f>
        <v>2918</v>
      </c>
      <c r="AD22" s="168">
        <f>'[3]For-data-entry'!DS19</f>
        <v>18534</v>
      </c>
    </row>
    <row r="23" spans="1:30" ht="30" customHeight="1">
      <c r="A23" s="170">
        <v>6</v>
      </c>
      <c r="B23" s="171" t="s">
        <v>29</v>
      </c>
      <c r="C23" s="168">
        <f>'[3]For-data-entry'!CR20</f>
        <v>89</v>
      </c>
      <c r="D23" s="168">
        <f>'[3]For-data-entry'!CS20</f>
        <v>89</v>
      </c>
      <c r="E23" s="168">
        <f>'[3]For-data-entry'!CT20</f>
        <v>341</v>
      </c>
      <c r="F23" s="168">
        <f>'[3]For-data-entry'!CU20</f>
        <v>1459</v>
      </c>
      <c r="G23" s="168">
        <f>'[3]For-data-entry'!CV20</f>
        <v>429</v>
      </c>
      <c r="H23" s="168">
        <f>'[3]For-data-entry'!CW20</f>
        <v>699</v>
      </c>
      <c r="I23" s="168">
        <f>'[3]For-data-entry'!CX20</f>
        <v>2196</v>
      </c>
      <c r="J23" s="168">
        <f>'[3]For-data-entry'!CY20</f>
        <v>6496</v>
      </c>
      <c r="K23" s="168">
        <f>'[3]For-data-entry'!CZ20</f>
        <v>0</v>
      </c>
      <c r="L23" s="168">
        <f>'[3]For-data-entry'!DA20</f>
        <v>0</v>
      </c>
      <c r="M23" s="168">
        <f>'[3]For-data-entry'!DB20</f>
        <v>18</v>
      </c>
      <c r="N23" s="168">
        <f>'[3]For-data-entry'!DC20</f>
        <v>71</v>
      </c>
      <c r="O23" s="168">
        <f>'[3]For-data-entry'!DD20</f>
        <v>0</v>
      </c>
      <c r="P23" s="168">
        <f>'[3]For-data-entry'!DE20</f>
        <v>0</v>
      </c>
      <c r="Q23" s="168">
        <f>'[3]For-data-entry'!DF20</f>
        <v>15</v>
      </c>
      <c r="R23" s="168">
        <f>'[3]For-data-entry'!DG20</f>
        <v>228</v>
      </c>
      <c r="S23" s="168">
        <f>'[3]For-data-entry'!DH20</f>
        <v>0</v>
      </c>
      <c r="T23" s="168">
        <f>'[3]For-data-entry'!DI20</f>
        <v>0</v>
      </c>
      <c r="U23" s="168">
        <f>'[3]For-data-entry'!DJ20</f>
        <v>0</v>
      </c>
      <c r="V23" s="168">
        <f>'[3]For-data-entry'!DK20</f>
        <v>0</v>
      </c>
      <c r="W23" s="168">
        <f>'[3]For-data-entry'!DL20</f>
        <v>0</v>
      </c>
      <c r="X23" s="168">
        <f>'[3]For-data-entry'!DM20</f>
        <v>0</v>
      </c>
      <c r="Y23" s="168">
        <f>'[3]For-data-entry'!DN20</f>
        <v>47</v>
      </c>
      <c r="Z23" s="168">
        <f>'[3]For-data-entry'!DO20</f>
        <v>266</v>
      </c>
      <c r="AA23" s="168">
        <f>'[3]For-data-entry'!DP20</f>
        <v>518</v>
      </c>
      <c r="AB23" s="168">
        <f>'[3]For-data-entry'!DQ20</f>
        <v>788</v>
      </c>
      <c r="AC23" s="168">
        <f>'[3]For-data-entry'!DR20</f>
        <v>2617</v>
      </c>
      <c r="AD23" s="168">
        <f>'[3]For-data-entry'!DS20</f>
        <v>8520</v>
      </c>
    </row>
    <row r="24" spans="1:30" ht="30" customHeight="1">
      <c r="A24" s="170">
        <v>7</v>
      </c>
      <c r="B24" s="172" t="s">
        <v>30</v>
      </c>
      <c r="C24" s="168">
        <f>'[3]For-data-entry'!CR21</f>
        <v>51</v>
      </c>
      <c r="D24" s="168">
        <f>'[3]For-data-entry'!CS21</f>
        <v>88</v>
      </c>
      <c r="E24" s="168">
        <f>'[3]For-data-entry'!CT21</f>
        <v>177</v>
      </c>
      <c r="F24" s="168">
        <f>'[3]For-data-entry'!CU21</f>
        <v>642</v>
      </c>
      <c r="G24" s="168">
        <f>'[3]For-data-entry'!CV21</f>
        <v>197</v>
      </c>
      <c r="H24" s="168">
        <f>'[3]For-data-entry'!CW21</f>
        <v>683</v>
      </c>
      <c r="I24" s="168">
        <f>'[3]For-data-entry'!CX21</f>
        <v>866</v>
      </c>
      <c r="J24" s="168">
        <f>'[3]For-data-entry'!CY21</f>
        <v>1588</v>
      </c>
      <c r="K24" s="168">
        <f>'[3]For-data-entry'!CZ21</f>
        <v>0</v>
      </c>
      <c r="L24" s="168">
        <f>'[3]For-data-entry'!DA21</f>
        <v>0</v>
      </c>
      <c r="M24" s="168">
        <f>'[3]For-data-entry'!DB21</f>
        <v>10</v>
      </c>
      <c r="N24" s="168">
        <f>'[3]For-data-entry'!DC21</f>
        <v>8</v>
      </c>
      <c r="O24" s="168">
        <f>'[3]For-data-entry'!DD21</f>
        <v>0</v>
      </c>
      <c r="P24" s="168">
        <f>'[3]For-data-entry'!DE21</f>
        <v>0</v>
      </c>
      <c r="Q24" s="168">
        <f>'[3]For-data-entry'!DF21</f>
        <v>0</v>
      </c>
      <c r="R24" s="168">
        <f>'[3]For-data-entry'!DG21</f>
        <v>0</v>
      </c>
      <c r="S24" s="168">
        <f>'[3]For-data-entry'!DH21</f>
        <v>0</v>
      </c>
      <c r="T24" s="168">
        <f>'[3]For-data-entry'!DI21</f>
        <v>0</v>
      </c>
      <c r="U24" s="168">
        <f>'[3]For-data-entry'!DJ21</f>
        <v>1</v>
      </c>
      <c r="V24" s="168">
        <f>'[3]For-data-entry'!DK21</f>
        <v>20</v>
      </c>
      <c r="W24" s="168">
        <f>'[3]For-data-entry'!DL21</f>
        <v>0</v>
      </c>
      <c r="X24" s="168">
        <f>'[3]For-data-entry'!DM21</f>
        <v>0</v>
      </c>
      <c r="Y24" s="168">
        <f>'[3]For-data-entry'!DN21</f>
        <v>0</v>
      </c>
      <c r="Z24" s="168">
        <f>'[3]For-data-entry'!DO21</f>
        <v>0</v>
      </c>
      <c r="AA24" s="168">
        <f>'[3]For-data-entry'!DP21</f>
        <v>248</v>
      </c>
      <c r="AB24" s="168">
        <f>'[3]For-data-entry'!DQ21</f>
        <v>771</v>
      </c>
      <c r="AC24" s="168">
        <f>'[3]For-data-entry'!DR21</f>
        <v>1054</v>
      </c>
      <c r="AD24" s="168">
        <f>'[3]For-data-entry'!DS21</f>
        <v>2258</v>
      </c>
    </row>
    <row r="25" spans="1:30" ht="30" customHeight="1">
      <c r="A25" s="170">
        <v>8</v>
      </c>
      <c r="B25" s="172" t="s">
        <v>31</v>
      </c>
      <c r="C25" s="168">
        <f>'[3]For-data-entry'!CR22</f>
        <v>127</v>
      </c>
      <c r="D25" s="168">
        <f>'[3]For-data-entry'!CS22</f>
        <v>20</v>
      </c>
      <c r="E25" s="168">
        <f>'[3]For-data-entry'!CT22</f>
        <v>427</v>
      </c>
      <c r="F25" s="168">
        <f>'[3]For-data-entry'!CU22</f>
        <v>632</v>
      </c>
      <c r="G25" s="168">
        <f>'[3]For-data-entry'!CV22</f>
        <v>162</v>
      </c>
      <c r="H25" s="168">
        <f>'[3]For-data-entry'!CW22</f>
        <v>252</v>
      </c>
      <c r="I25" s="168">
        <f>'[3]For-data-entry'!CX22</f>
        <v>628</v>
      </c>
      <c r="J25" s="168">
        <f>'[3]For-data-entry'!CY22</f>
        <v>1456</v>
      </c>
      <c r="K25" s="168">
        <f>'[3]For-data-entry'!CZ22</f>
        <v>0</v>
      </c>
      <c r="L25" s="168">
        <f>'[3]For-data-entry'!DA22</f>
        <v>0</v>
      </c>
      <c r="M25" s="168">
        <f>'[3]For-data-entry'!DB22</f>
        <v>0</v>
      </c>
      <c r="N25" s="168">
        <f>'[3]For-data-entry'!DC22</f>
        <v>0</v>
      </c>
      <c r="O25" s="168">
        <f>'[3]For-data-entry'!DD22</f>
        <v>0</v>
      </c>
      <c r="P25" s="168">
        <f>'[3]For-data-entry'!DE22</f>
        <v>0</v>
      </c>
      <c r="Q25" s="168">
        <f>'[3]For-data-entry'!DF22</f>
        <v>0</v>
      </c>
      <c r="R25" s="168">
        <f>'[3]For-data-entry'!DG22</f>
        <v>0</v>
      </c>
      <c r="S25" s="168">
        <f>'[3]For-data-entry'!DH22</f>
        <v>0</v>
      </c>
      <c r="T25" s="168">
        <f>'[3]For-data-entry'!DI22</f>
        <v>0</v>
      </c>
      <c r="U25" s="168">
        <f>'[3]For-data-entry'!DJ22</f>
        <v>0</v>
      </c>
      <c r="V25" s="168">
        <f>'[3]For-data-entry'!DK22</f>
        <v>0</v>
      </c>
      <c r="W25" s="168">
        <f>'[3]For-data-entry'!DL22</f>
        <v>0</v>
      </c>
      <c r="X25" s="168">
        <f>'[3]For-data-entry'!DM22</f>
        <v>0</v>
      </c>
      <c r="Y25" s="168">
        <f>'[3]For-data-entry'!DN22</f>
        <v>0</v>
      </c>
      <c r="Z25" s="168">
        <f>'[3]For-data-entry'!DO22</f>
        <v>0</v>
      </c>
      <c r="AA25" s="168">
        <f>'[3]For-data-entry'!DP22</f>
        <v>289</v>
      </c>
      <c r="AB25" s="168">
        <f>'[3]For-data-entry'!DQ22</f>
        <v>272</v>
      </c>
      <c r="AC25" s="168">
        <f>'[3]For-data-entry'!DR22</f>
        <v>1055</v>
      </c>
      <c r="AD25" s="168">
        <f>'[3]For-data-entry'!DS22</f>
        <v>2088</v>
      </c>
    </row>
    <row r="26" spans="1:30" ht="30" customHeight="1">
      <c r="A26" s="170">
        <v>9</v>
      </c>
      <c r="B26" s="172" t="s">
        <v>32</v>
      </c>
      <c r="C26" s="168">
        <f>'[3]For-data-entry'!CR23</f>
        <v>44</v>
      </c>
      <c r="D26" s="168">
        <f>'[3]For-data-entry'!CS23</f>
        <v>112</v>
      </c>
      <c r="E26" s="168">
        <f>'[3]For-data-entry'!CT23</f>
        <v>7671</v>
      </c>
      <c r="F26" s="168">
        <f>'[3]For-data-entry'!CU23</f>
        <v>18508</v>
      </c>
      <c r="G26" s="168">
        <f>'[3]For-data-entry'!CV23</f>
        <v>113</v>
      </c>
      <c r="H26" s="168">
        <f>'[3]For-data-entry'!CW23</f>
        <v>159</v>
      </c>
      <c r="I26" s="168">
        <f>'[3]For-data-entry'!CX23</f>
        <v>20503</v>
      </c>
      <c r="J26" s="168">
        <f>'[3]For-data-entry'!CY23</f>
        <v>31696</v>
      </c>
      <c r="K26" s="168">
        <f>'[3]For-data-entry'!CZ23</f>
        <v>0</v>
      </c>
      <c r="L26" s="168">
        <f>'[3]For-data-entry'!DA23</f>
        <v>0</v>
      </c>
      <c r="M26" s="168">
        <f>'[3]For-data-entry'!DB23</f>
        <v>4</v>
      </c>
      <c r="N26" s="168">
        <f>'[3]For-data-entry'!DC23</f>
        <v>36</v>
      </c>
      <c r="O26" s="168">
        <f>'[3]For-data-entry'!DD23</f>
        <v>0</v>
      </c>
      <c r="P26" s="168">
        <f>'[3]For-data-entry'!DE23</f>
        <v>0</v>
      </c>
      <c r="Q26" s="168">
        <f>'[3]For-data-entry'!DF23</f>
        <v>0</v>
      </c>
      <c r="R26" s="168">
        <f>'[3]For-data-entry'!DG23</f>
        <v>0</v>
      </c>
      <c r="S26" s="168">
        <f>'[3]For-data-entry'!DH23</f>
        <v>0</v>
      </c>
      <c r="T26" s="168">
        <f>'[3]For-data-entry'!DI23</f>
        <v>0</v>
      </c>
      <c r="U26" s="168">
        <f>'[3]For-data-entry'!DJ23</f>
        <v>0</v>
      </c>
      <c r="V26" s="168">
        <f>'[3]For-data-entry'!DK23</f>
        <v>0</v>
      </c>
      <c r="W26" s="168">
        <f>'[3]For-data-entry'!DL23</f>
        <v>0</v>
      </c>
      <c r="X26" s="168">
        <f>'[3]For-data-entry'!DM23</f>
        <v>0</v>
      </c>
      <c r="Y26" s="168">
        <f>'[3]For-data-entry'!DN23</f>
        <v>0</v>
      </c>
      <c r="Z26" s="168">
        <f>'[3]For-data-entry'!DO23</f>
        <v>0</v>
      </c>
      <c r="AA26" s="168">
        <f>'[3]For-data-entry'!DP23</f>
        <v>157</v>
      </c>
      <c r="AB26" s="168">
        <f>'[3]For-data-entry'!DQ23</f>
        <v>271</v>
      </c>
      <c r="AC26" s="168">
        <f>'[3]For-data-entry'!DR23</f>
        <v>28178</v>
      </c>
      <c r="AD26" s="168">
        <f>'[3]For-data-entry'!DS23</f>
        <v>50240</v>
      </c>
    </row>
    <row r="27" spans="1:30" ht="30" customHeight="1">
      <c r="A27" s="170">
        <v>10</v>
      </c>
      <c r="B27" s="172" t="s">
        <v>33</v>
      </c>
      <c r="C27" s="168">
        <f>'[3]For-data-entry'!CR24</f>
        <v>72</v>
      </c>
      <c r="D27" s="168">
        <f>'[3]For-data-entry'!CS24</f>
        <v>370</v>
      </c>
      <c r="E27" s="168">
        <f>'[3]For-data-entry'!CT24</f>
        <v>542</v>
      </c>
      <c r="F27" s="168">
        <f>'[3]For-data-entry'!CU24</f>
        <v>3338</v>
      </c>
      <c r="G27" s="168">
        <f>'[3]For-data-entry'!CV24</f>
        <v>183</v>
      </c>
      <c r="H27" s="168">
        <f>'[3]For-data-entry'!CW24</f>
        <v>1633</v>
      </c>
      <c r="I27" s="168">
        <f>'[3]For-data-entry'!CX24</f>
        <v>1361</v>
      </c>
      <c r="J27" s="168">
        <f>'[3]For-data-entry'!CY24</f>
        <v>5970</v>
      </c>
      <c r="K27" s="168">
        <f>'[3]For-data-entry'!CZ24</f>
        <v>2</v>
      </c>
      <c r="L27" s="168">
        <f>'[3]For-data-entry'!DA24</f>
        <v>15</v>
      </c>
      <c r="M27" s="168">
        <f>'[3]For-data-entry'!DB24</f>
        <v>17</v>
      </c>
      <c r="N27" s="168">
        <f>'[3]For-data-entry'!DC24</f>
        <v>58</v>
      </c>
      <c r="O27" s="168">
        <f>'[3]For-data-entry'!DD24</f>
        <v>0</v>
      </c>
      <c r="P27" s="168">
        <f>'[3]For-data-entry'!DE24</f>
        <v>0</v>
      </c>
      <c r="Q27" s="168">
        <f>'[3]For-data-entry'!DF24</f>
        <v>1</v>
      </c>
      <c r="R27" s="168">
        <f>'[3]For-data-entry'!DG24</f>
        <v>16</v>
      </c>
      <c r="S27" s="168">
        <f>'[3]For-data-entry'!DH24</f>
        <v>0</v>
      </c>
      <c r="T27" s="168">
        <f>'[3]For-data-entry'!DI24</f>
        <v>0</v>
      </c>
      <c r="U27" s="168">
        <f>'[3]For-data-entry'!DJ24</f>
        <v>0</v>
      </c>
      <c r="V27" s="168">
        <f>'[3]For-data-entry'!DK24</f>
        <v>0</v>
      </c>
      <c r="W27" s="168">
        <f>'[3]For-data-entry'!DL24</f>
        <v>1</v>
      </c>
      <c r="X27" s="168">
        <f>'[3]For-data-entry'!DM24</f>
        <v>5</v>
      </c>
      <c r="Y27" s="168">
        <f>'[3]For-data-entry'!DN24</f>
        <v>11</v>
      </c>
      <c r="Z27" s="168">
        <f>'[3]For-data-entry'!DO24</f>
        <v>27</v>
      </c>
      <c r="AA27" s="168">
        <f>'[3]For-data-entry'!DP24</f>
        <v>258</v>
      </c>
      <c r="AB27" s="168">
        <f>'[3]For-data-entry'!DQ24</f>
        <v>2023</v>
      </c>
      <c r="AC27" s="168">
        <f>'[3]For-data-entry'!DR24</f>
        <v>1932</v>
      </c>
      <c r="AD27" s="168">
        <f>'[3]For-data-entry'!DS24</f>
        <v>9409</v>
      </c>
    </row>
    <row r="28" spans="1:30" ht="30" customHeight="1">
      <c r="A28" s="170">
        <v>11</v>
      </c>
      <c r="B28" s="172" t="s">
        <v>34</v>
      </c>
      <c r="C28" s="168">
        <f>'[3]For-data-entry'!CR25</f>
        <v>194</v>
      </c>
      <c r="D28" s="168">
        <f>'[3]For-data-entry'!CS25</f>
        <v>827</v>
      </c>
      <c r="E28" s="168">
        <f>'[3]For-data-entry'!CT25</f>
        <v>598</v>
      </c>
      <c r="F28" s="168">
        <f>'[3]For-data-entry'!CU25</f>
        <v>2587</v>
      </c>
      <c r="G28" s="168">
        <f>'[3]For-data-entry'!CV25</f>
        <v>763</v>
      </c>
      <c r="H28" s="168">
        <f>'[3]For-data-entry'!CW25</f>
        <v>2751</v>
      </c>
      <c r="I28" s="168">
        <f>'[3]For-data-entry'!CX25</f>
        <v>2560</v>
      </c>
      <c r="J28" s="168">
        <f>'[3]For-data-entry'!CY25</f>
        <v>7568</v>
      </c>
      <c r="K28" s="168">
        <f>'[3]For-data-entry'!CZ25</f>
        <v>20</v>
      </c>
      <c r="L28" s="168">
        <f>'[3]For-data-entry'!DA25</f>
        <v>119</v>
      </c>
      <c r="M28" s="168">
        <f>'[3]For-data-entry'!DB25</f>
        <v>57</v>
      </c>
      <c r="N28" s="168">
        <f>'[3]For-data-entry'!DC25</f>
        <v>388</v>
      </c>
      <c r="O28" s="168">
        <f>'[3]For-data-entry'!DD25</f>
        <v>0</v>
      </c>
      <c r="P28" s="168">
        <f>'[3]For-data-entry'!DE25</f>
        <v>0</v>
      </c>
      <c r="Q28" s="168">
        <f>'[3]For-data-entry'!DF25</f>
        <v>1</v>
      </c>
      <c r="R28" s="168">
        <f>'[3]For-data-entry'!DG25</f>
        <v>1</v>
      </c>
      <c r="S28" s="168">
        <f>'[3]For-data-entry'!DH25</f>
        <v>0</v>
      </c>
      <c r="T28" s="168">
        <f>'[3]For-data-entry'!DI25</f>
        <v>0</v>
      </c>
      <c r="U28" s="168">
        <f>'[3]For-data-entry'!DJ25</f>
        <v>0</v>
      </c>
      <c r="V28" s="168">
        <f>'[3]For-data-entry'!DK25</f>
        <v>0</v>
      </c>
      <c r="W28" s="168">
        <f>'[3]For-data-entry'!DL25</f>
        <v>28</v>
      </c>
      <c r="X28" s="168">
        <f>'[3]For-data-entry'!DM25</f>
        <v>1649</v>
      </c>
      <c r="Y28" s="168">
        <f>'[3]For-data-entry'!DN25</f>
        <v>100</v>
      </c>
      <c r="Z28" s="168">
        <f>'[3]For-data-entry'!DO25</f>
        <v>8134</v>
      </c>
      <c r="AA28" s="168">
        <f>'[3]For-data-entry'!DP25</f>
        <v>1005</v>
      </c>
      <c r="AB28" s="168">
        <f>'[3]For-data-entry'!DQ25</f>
        <v>5346</v>
      </c>
      <c r="AC28" s="168">
        <f>'[3]For-data-entry'!DR25</f>
        <v>3316</v>
      </c>
      <c r="AD28" s="168">
        <f>'[3]For-data-entry'!DS25</f>
        <v>18678</v>
      </c>
    </row>
    <row r="29" spans="1:30" ht="30" customHeight="1">
      <c r="A29" s="170">
        <v>12</v>
      </c>
      <c r="B29" s="172" t="s">
        <v>35</v>
      </c>
      <c r="C29" s="168">
        <f>'[3]For-data-entry'!CR26</f>
        <v>2</v>
      </c>
      <c r="D29" s="168">
        <f>'[3]For-data-entry'!CS26</f>
        <v>1</v>
      </c>
      <c r="E29" s="168">
        <f>'[3]For-data-entry'!CT26</f>
        <v>10</v>
      </c>
      <c r="F29" s="168">
        <f>'[3]For-data-entry'!CU26</f>
        <v>137</v>
      </c>
      <c r="G29" s="168">
        <f>'[3]For-data-entry'!CV26</f>
        <v>27</v>
      </c>
      <c r="H29" s="168">
        <f>'[3]For-data-entry'!CW26</f>
        <v>345</v>
      </c>
      <c r="I29" s="168">
        <f>'[3]For-data-entry'!CX26</f>
        <v>393</v>
      </c>
      <c r="J29" s="168">
        <f>'[3]For-data-entry'!CY26</f>
        <v>3092</v>
      </c>
      <c r="K29" s="168">
        <f>'[3]For-data-entry'!CZ26</f>
        <v>0</v>
      </c>
      <c r="L29" s="168">
        <f>'[3]For-data-entry'!DA26</f>
        <v>0</v>
      </c>
      <c r="M29" s="168">
        <f>'[3]For-data-entry'!DB26</f>
        <v>0</v>
      </c>
      <c r="N29" s="168">
        <f>'[3]For-data-entry'!DC26</f>
        <v>0</v>
      </c>
      <c r="O29" s="168">
        <f>'[3]For-data-entry'!DD26</f>
        <v>0</v>
      </c>
      <c r="P29" s="168">
        <f>'[3]For-data-entry'!DE26</f>
        <v>0</v>
      </c>
      <c r="Q29" s="168">
        <f>'[3]For-data-entry'!DF26</f>
        <v>0</v>
      </c>
      <c r="R29" s="168">
        <f>'[3]For-data-entry'!DG26</f>
        <v>0</v>
      </c>
      <c r="S29" s="168">
        <f>'[3]For-data-entry'!DH26</f>
        <v>0</v>
      </c>
      <c r="T29" s="168">
        <f>'[3]For-data-entry'!DI26</f>
        <v>0</v>
      </c>
      <c r="U29" s="168">
        <f>'[3]For-data-entry'!DJ26</f>
        <v>0</v>
      </c>
      <c r="V29" s="168">
        <f>'[3]For-data-entry'!DK26</f>
        <v>0</v>
      </c>
      <c r="W29" s="168">
        <f>'[3]For-data-entry'!DL26</f>
        <v>0</v>
      </c>
      <c r="X29" s="168">
        <f>'[3]For-data-entry'!DM26</f>
        <v>0</v>
      </c>
      <c r="Y29" s="168">
        <f>'[3]For-data-entry'!DN26</f>
        <v>0</v>
      </c>
      <c r="Z29" s="168">
        <f>'[3]For-data-entry'!DO26</f>
        <v>0</v>
      </c>
      <c r="AA29" s="168">
        <f>'[3]For-data-entry'!DP26</f>
        <v>29</v>
      </c>
      <c r="AB29" s="168">
        <f>'[3]For-data-entry'!DQ26</f>
        <v>346</v>
      </c>
      <c r="AC29" s="168">
        <f>'[3]For-data-entry'!DR26</f>
        <v>403</v>
      </c>
      <c r="AD29" s="168">
        <f>'[3]For-data-entry'!DS26</f>
        <v>3229</v>
      </c>
    </row>
    <row r="30" spans="1:30" ht="30" customHeight="1">
      <c r="A30" s="170">
        <v>13</v>
      </c>
      <c r="B30" s="171" t="s">
        <v>327</v>
      </c>
      <c r="C30" s="168">
        <f>'[3]For-data-entry'!CR27</f>
        <v>22</v>
      </c>
      <c r="D30" s="168">
        <f>'[3]For-data-entry'!CS27</f>
        <v>62</v>
      </c>
      <c r="E30" s="168">
        <f>'[3]For-data-entry'!CT27</f>
        <v>45</v>
      </c>
      <c r="F30" s="168">
        <f>'[3]For-data-entry'!CU27</f>
        <v>291</v>
      </c>
      <c r="G30" s="168">
        <f>'[3]For-data-entry'!CV27</f>
        <v>10</v>
      </c>
      <c r="H30" s="168">
        <f>'[3]For-data-entry'!CW27</f>
        <v>81</v>
      </c>
      <c r="I30" s="168">
        <f>'[3]For-data-entry'!CX27</f>
        <v>30</v>
      </c>
      <c r="J30" s="168">
        <f>'[3]For-data-entry'!CY27</f>
        <v>351</v>
      </c>
      <c r="K30" s="168">
        <f>'[3]For-data-entry'!CZ27</f>
        <v>0</v>
      </c>
      <c r="L30" s="168">
        <f>'[3]For-data-entry'!DA27</f>
        <v>0</v>
      </c>
      <c r="M30" s="168">
        <f>'[3]For-data-entry'!DB27</f>
        <v>13</v>
      </c>
      <c r="N30" s="168">
        <f>'[3]For-data-entry'!DC27</f>
        <v>144</v>
      </c>
      <c r="O30" s="168">
        <f>'[3]For-data-entry'!DD27</f>
        <v>0</v>
      </c>
      <c r="P30" s="168">
        <f>'[3]For-data-entry'!DE27</f>
        <v>0</v>
      </c>
      <c r="Q30" s="168">
        <f>'[3]For-data-entry'!DF27</f>
        <v>0</v>
      </c>
      <c r="R30" s="168">
        <f>'[3]For-data-entry'!DG27</f>
        <v>0</v>
      </c>
      <c r="S30" s="168">
        <f>'[3]For-data-entry'!DH27</f>
        <v>0</v>
      </c>
      <c r="T30" s="168">
        <f>'[3]For-data-entry'!DI27</f>
        <v>0</v>
      </c>
      <c r="U30" s="168">
        <f>'[3]For-data-entry'!DJ27</f>
        <v>0</v>
      </c>
      <c r="V30" s="168">
        <f>'[3]For-data-entry'!DK27</f>
        <v>0</v>
      </c>
      <c r="W30" s="168">
        <f>'[3]For-data-entry'!DL27</f>
        <v>1</v>
      </c>
      <c r="X30" s="168">
        <f>'[3]For-data-entry'!DM27</f>
        <v>37</v>
      </c>
      <c r="Y30" s="168">
        <f>'[3]For-data-entry'!DN27</f>
        <v>1</v>
      </c>
      <c r="Z30" s="168">
        <f>'[3]For-data-entry'!DO27</f>
        <v>37</v>
      </c>
      <c r="AA30" s="168">
        <f>'[3]For-data-entry'!DP27</f>
        <v>33</v>
      </c>
      <c r="AB30" s="168">
        <f>'[3]For-data-entry'!DQ27</f>
        <v>180</v>
      </c>
      <c r="AC30" s="168">
        <f>'[3]For-data-entry'!DR27</f>
        <v>89</v>
      </c>
      <c r="AD30" s="168">
        <f>'[3]For-data-entry'!DS27</f>
        <v>823</v>
      </c>
    </row>
    <row r="31" spans="1:30" ht="30" customHeight="1">
      <c r="A31" s="170">
        <v>14</v>
      </c>
      <c r="B31" s="171" t="s">
        <v>82</v>
      </c>
      <c r="C31" s="168">
        <f>'[3]For-data-entry'!CR28</f>
        <v>28</v>
      </c>
      <c r="D31" s="168">
        <f>'[3]For-data-entry'!CS28</f>
        <v>8</v>
      </c>
      <c r="E31" s="168">
        <f>'[3]For-data-entry'!CT28</f>
        <v>82</v>
      </c>
      <c r="F31" s="168">
        <f>'[3]For-data-entry'!CU28</f>
        <v>52</v>
      </c>
      <c r="G31" s="168">
        <f>'[3]For-data-entry'!CV28</f>
        <v>10</v>
      </c>
      <c r="H31" s="168">
        <f>'[3]For-data-entry'!CW28</f>
        <v>7</v>
      </c>
      <c r="I31" s="168">
        <f>'[3]For-data-entry'!CX28</f>
        <v>48</v>
      </c>
      <c r="J31" s="168">
        <f>'[3]For-data-entry'!CY28</f>
        <v>29</v>
      </c>
      <c r="K31" s="168">
        <f>'[3]For-data-entry'!CZ28</f>
        <v>0</v>
      </c>
      <c r="L31" s="168">
        <f>'[3]For-data-entry'!DA28</f>
        <v>0</v>
      </c>
      <c r="M31" s="168">
        <f>'[3]For-data-entry'!DB28</f>
        <v>0</v>
      </c>
      <c r="N31" s="168">
        <f>'[3]For-data-entry'!DC28</f>
        <v>0</v>
      </c>
      <c r="O31" s="168">
        <f>'[3]For-data-entry'!DD28</f>
        <v>0</v>
      </c>
      <c r="P31" s="168">
        <f>'[3]For-data-entry'!DE28</f>
        <v>0</v>
      </c>
      <c r="Q31" s="168">
        <f>'[3]For-data-entry'!DF28</f>
        <v>0</v>
      </c>
      <c r="R31" s="168">
        <f>'[3]For-data-entry'!DG28</f>
        <v>0</v>
      </c>
      <c r="S31" s="168">
        <f>'[3]For-data-entry'!DH28</f>
        <v>0</v>
      </c>
      <c r="T31" s="168">
        <f>'[3]For-data-entry'!DI28</f>
        <v>0</v>
      </c>
      <c r="U31" s="168">
        <f>'[3]For-data-entry'!DJ28</f>
        <v>0</v>
      </c>
      <c r="V31" s="168">
        <f>'[3]For-data-entry'!DK28</f>
        <v>0</v>
      </c>
      <c r="W31" s="168">
        <f>'[3]For-data-entry'!DL28</f>
        <v>0</v>
      </c>
      <c r="X31" s="168">
        <f>'[3]For-data-entry'!DM28</f>
        <v>0</v>
      </c>
      <c r="Y31" s="168">
        <f>'[3]For-data-entry'!DN28</f>
        <v>0</v>
      </c>
      <c r="Z31" s="168">
        <f>'[3]For-data-entry'!DO28</f>
        <v>0</v>
      </c>
      <c r="AA31" s="168">
        <f>'[3]For-data-entry'!DP28</f>
        <v>38</v>
      </c>
      <c r="AB31" s="168">
        <f>'[3]For-data-entry'!DQ28</f>
        <v>15</v>
      </c>
      <c r="AC31" s="168">
        <f>'[3]For-data-entry'!DR28</f>
        <v>130</v>
      </c>
      <c r="AD31" s="168">
        <f>'[3]For-data-entry'!DS28</f>
        <v>81</v>
      </c>
    </row>
    <row r="32" spans="1:30" ht="30" customHeight="1">
      <c r="A32" s="170">
        <v>15</v>
      </c>
      <c r="B32" s="171" t="s">
        <v>38</v>
      </c>
      <c r="C32" s="168">
        <f>'[3]For-data-entry'!CR29</f>
        <v>267</v>
      </c>
      <c r="D32" s="168">
        <f>'[3]For-data-entry'!CS29</f>
        <v>293</v>
      </c>
      <c r="E32" s="168">
        <f>'[3]For-data-entry'!CT29</f>
        <v>1271</v>
      </c>
      <c r="F32" s="168">
        <f>'[3]For-data-entry'!CU29</f>
        <v>1263</v>
      </c>
      <c r="G32" s="168">
        <f>'[3]For-data-entry'!CV29</f>
        <v>499</v>
      </c>
      <c r="H32" s="168">
        <f>'[3]For-data-entry'!CW29</f>
        <v>455</v>
      </c>
      <c r="I32" s="168">
        <f>'[3]For-data-entry'!CX29</f>
        <v>1575</v>
      </c>
      <c r="J32" s="168">
        <f>'[3]For-data-entry'!CY29</f>
        <v>1498</v>
      </c>
      <c r="K32" s="168">
        <f>'[3]For-data-entry'!CZ29</f>
        <v>0</v>
      </c>
      <c r="L32" s="168">
        <f>'[3]For-data-entry'!DA29</f>
        <v>0</v>
      </c>
      <c r="M32" s="168">
        <f>'[3]For-data-entry'!DB29</f>
        <v>12</v>
      </c>
      <c r="N32" s="168">
        <f>'[3]For-data-entry'!DC29</f>
        <v>16</v>
      </c>
      <c r="O32" s="168">
        <f>'[3]For-data-entry'!DD29</f>
        <v>0</v>
      </c>
      <c r="P32" s="168">
        <f>'[3]For-data-entry'!DE29</f>
        <v>0</v>
      </c>
      <c r="Q32" s="168">
        <f>'[3]For-data-entry'!DF29</f>
        <v>13</v>
      </c>
      <c r="R32" s="168">
        <f>'[3]For-data-entry'!DG29</f>
        <v>18</v>
      </c>
      <c r="S32" s="168">
        <f>'[3]For-data-entry'!DH29</f>
        <v>0</v>
      </c>
      <c r="T32" s="168">
        <f>'[3]For-data-entry'!DI29</f>
        <v>0</v>
      </c>
      <c r="U32" s="168">
        <f>'[3]For-data-entry'!DJ29</f>
        <v>0</v>
      </c>
      <c r="V32" s="168">
        <f>'[3]For-data-entry'!DK29</f>
        <v>0</v>
      </c>
      <c r="W32" s="168">
        <f>'[3]For-data-entry'!DL29</f>
        <v>1</v>
      </c>
      <c r="X32" s="168">
        <f>'[3]For-data-entry'!DM29</f>
        <v>5</v>
      </c>
      <c r="Y32" s="168">
        <f>'[3]For-data-entry'!DN29</f>
        <v>16</v>
      </c>
      <c r="Z32" s="168">
        <f>'[3]For-data-entry'!DO29</f>
        <v>120</v>
      </c>
      <c r="AA32" s="168">
        <f>'[3]For-data-entry'!DP29</f>
        <v>767</v>
      </c>
      <c r="AB32" s="168">
        <f>'[3]For-data-entry'!DQ29</f>
        <v>753</v>
      </c>
      <c r="AC32" s="168">
        <f>'[3]For-data-entry'!DR29</f>
        <v>2887</v>
      </c>
      <c r="AD32" s="168">
        <f>'[3]For-data-entry'!DS29</f>
        <v>2915</v>
      </c>
    </row>
    <row r="33" spans="1:30" ht="30" customHeight="1">
      <c r="A33" s="170">
        <v>16</v>
      </c>
      <c r="B33" s="172" t="s">
        <v>39</v>
      </c>
      <c r="C33" s="168">
        <f>'[3]For-data-entry'!CR30</f>
        <v>81</v>
      </c>
      <c r="D33" s="168">
        <f>'[3]For-data-entry'!CS30</f>
        <v>101</v>
      </c>
      <c r="E33" s="168">
        <f>'[3]For-data-entry'!CT30</f>
        <v>303</v>
      </c>
      <c r="F33" s="168">
        <f>'[3]For-data-entry'!CU30</f>
        <v>3700</v>
      </c>
      <c r="G33" s="168">
        <f>'[3]For-data-entry'!CV30</f>
        <v>45</v>
      </c>
      <c r="H33" s="168">
        <f>'[3]For-data-entry'!CW30</f>
        <v>118</v>
      </c>
      <c r="I33" s="168">
        <f>'[3]For-data-entry'!CX30</f>
        <v>3605</v>
      </c>
      <c r="J33" s="168">
        <f>'[3]For-data-entry'!CY30</f>
        <v>9998</v>
      </c>
      <c r="K33" s="168">
        <f>'[3]For-data-entry'!CZ30</f>
        <v>15</v>
      </c>
      <c r="L33" s="168">
        <f>'[3]For-data-entry'!DA30</f>
        <v>55</v>
      </c>
      <c r="M33" s="168">
        <f>'[3]For-data-entry'!DB30</f>
        <v>41</v>
      </c>
      <c r="N33" s="168">
        <f>'[3]For-data-entry'!DC30</f>
        <v>158</v>
      </c>
      <c r="O33" s="168">
        <f>'[3]For-data-entry'!DD30</f>
        <v>3</v>
      </c>
      <c r="P33" s="168">
        <f>'[3]For-data-entry'!DE30</f>
        <v>15</v>
      </c>
      <c r="Q33" s="168">
        <f>'[3]For-data-entry'!DF30</f>
        <v>21</v>
      </c>
      <c r="R33" s="168">
        <f>'[3]For-data-entry'!DG30</f>
        <v>45</v>
      </c>
      <c r="S33" s="168">
        <f>'[3]For-data-entry'!DH30</f>
        <v>0</v>
      </c>
      <c r="T33" s="168">
        <f>'[3]For-data-entry'!DI30</f>
        <v>0</v>
      </c>
      <c r="U33" s="168">
        <f>'[3]For-data-entry'!DJ30</f>
        <v>0</v>
      </c>
      <c r="V33" s="168">
        <f>'[3]For-data-entry'!DK30</f>
        <v>0</v>
      </c>
      <c r="W33" s="168">
        <f>'[3]For-data-entry'!DL30</f>
        <v>0</v>
      </c>
      <c r="X33" s="168">
        <f>'[3]For-data-entry'!DM30</f>
        <v>0</v>
      </c>
      <c r="Y33" s="168">
        <f>'[3]For-data-entry'!DN30</f>
        <v>0</v>
      </c>
      <c r="Z33" s="168">
        <f>'[3]For-data-entry'!DO30</f>
        <v>0</v>
      </c>
      <c r="AA33" s="168">
        <f>'[3]For-data-entry'!DP30</f>
        <v>144</v>
      </c>
      <c r="AB33" s="168">
        <f>'[3]For-data-entry'!DQ30</f>
        <v>289</v>
      </c>
      <c r="AC33" s="168">
        <f>'[3]For-data-entry'!DR30</f>
        <v>3970</v>
      </c>
      <c r="AD33" s="168">
        <f>'[3]For-data-entry'!DS30</f>
        <v>13901</v>
      </c>
    </row>
    <row r="34" spans="1:30" ht="30" customHeight="1">
      <c r="A34" s="170">
        <v>17</v>
      </c>
      <c r="B34" s="172" t="s">
        <v>40</v>
      </c>
      <c r="C34" s="168">
        <f>'[3]For-data-entry'!CR31</f>
        <v>934</v>
      </c>
      <c r="D34" s="168">
        <f>'[3]For-data-entry'!CS31</f>
        <v>5377</v>
      </c>
      <c r="E34" s="168">
        <f>'[3]For-data-entry'!CT31</f>
        <v>1040</v>
      </c>
      <c r="F34" s="168">
        <f>'[3]For-data-entry'!CU31</f>
        <v>4955</v>
      </c>
      <c r="G34" s="168">
        <f>'[3]For-data-entry'!CV31</f>
        <v>3161</v>
      </c>
      <c r="H34" s="168">
        <f>'[3]For-data-entry'!CW31</f>
        <v>8415</v>
      </c>
      <c r="I34" s="168">
        <f>'[3]For-data-entry'!CX31</f>
        <v>11167</v>
      </c>
      <c r="J34" s="168">
        <f>'[3]For-data-entry'!CY31</f>
        <v>21007</v>
      </c>
      <c r="K34" s="168">
        <f>'[3]For-data-entry'!CZ31</f>
        <v>2</v>
      </c>
      <c r="L34" s="168">
        <f>'[3]For-data-entry'!DA31</f>
        <v>82</v>
      </c>
      <c r="M34" s="168">
        <f>'[3]For-data-entry'!DB31</f>
        <v>19</v>
      </c>
      <c r="N34" s="168">
        <f>'[3]For-data-entry'!DC31</f>
        <v>812</v>
      </c>
      <c r="O34" s="168">
        <f>'[3]For-data-entry'!DD31</f>
        <v>468</v>
      </c>
      <c r="P34" s="168">
        <f>'[3]For-data-entry'!DE31</f>
        <v>2243</v>
      </c>
      <c r="Q34" s="168">
        <f>'[3]For-data-entry'!DF31</f>
        <v>67344</v>
      </c>
      <c r="R34" s="168">
        <f>'[3]For-data-entry'!DG31</f>
        <v>38240</v>
      </c>
      <c r="S34" s="168">
        <f>'[3]For-data-entry'!DH31</f>
        <v>0</v>
      </c>
      <c r="T34" s="168">
        <f>'[3]For-data-entry'!DI31</f>
        <v>0</v>
      </c>
      <c r="U34" s="168">
        <f>'[3]For-data-entry'!DJ31</f>
        <v>0</v>
      </c>
      <c r="V34" s="168">
        <f>'[3]For-data-entry'!DK31</f>
        <v>0</v>
      </c>
      <c r="W34" s="168">
        <f>'[3]For-data-entry'!DL31</f>
        <v>9</v>
      </c>
      <c r="X34" s="168">
        <f>'[3]For-data-entry'!DM31</f>
        <v>343</v>
      </c>
      <c r="Y34" s="168">
        <f>'[3]For-data-entry'!DN31</f>
        <v>382</v>
      </c>
      <c r="Z34" s="168">
        <f>'[3]For-data-entry'!DO31</f>
        <v>4465</v>
      </c>
      <c r="AA34" s="168">
        <f>'[3]For-data-entry'!DP31</f>
        <v>4574</v>
      </c>
      <c r="AB34" s="168">
        <f>'[3]For-data-entry'!DQ31</f>
        <v>16460</v>
      </c>
      <c r="AC34" s="168">
        <f>'[3]For-data-entry'!DR31</f>
        <v>79952</v>
      </c>
      <c r="AD34" s="168">
        <f>'[3]For-data-entry'!DS31</f>
        <v>69479</v>
      </c>
    </row>
    <row r="35" spans="1:30" ht="30" customHeight="1">
      <c r="A35" s="170">
        <v>18</v>
      </c>
      <c r="B35" s="172" t="s">
        <v>41</v>
      </c>
      <c r="C35" s="168">
        <f>'[3]For-data-entry'!CR32</f>
        <v>11</v>
      </c>
      <c r="D35" s="168">
        <f>'[3]For-data-entry'!CS32</f>
        <v>46</v>
      </c>
      <c r="E35" s="168">
        <f>'[3]For-data-entry'!CT32</f>
        <v>39</v>
      </c>
      <c r="F35" s="168">
        <f>'[3]For-data-entry'!CU32</f>
        <v>288</v>
      </c>
      <c r="G35" s="168">
        <f>'[3]For-data-entry'!CV32</f>
        <v>39</v>
      </c>
      <c r="H35" s="168">
        <f>'[3]For-data-entry'!CW32</f>
        <v>183</v>
      </c>
      <c r="I35" s="168">
        <f>'[3]For-data-entry'!CX32</f>
        <v>161</v>
      </c>
      <c r="J35" s="168">
        <f>'[3]For-data-entry'!CY32</f>
        <v>462</v>
      </c>
      <c r="K35" s="168">
        <f>'[3]For-data-entry'!CZ32</f>
        <v>0</v>
      </c>
      <c r="L35" s="168">
        <f>'[3]For-data-entry'!DA32</f>
        <v>0</v>
      </c>
      <c r="M35" s="168">
        <f>'[3]For-data-entry'!DB32</f>
        <v>12</v>
      </c>
      <c r="N35" s="168">
        <f>'[3]For-data-entry'!DC32</f>
        <v>24</v>
      </c>
      <c r="O35" s="168">
        <f>'[3]For-data-entry'!DD32</f>
        <v>0</v>
      </c>
      <c r="P35" s="168">
        <f>'[3]For-data-entry'!DE32</f>
        <v>0</v>
      </c>
      <c r="Q35" s="168">
        <f>'[3]For-data-entry'!DF32</f>
        <v>0</v>
      </c>
      <c r="R35" s="168">
        <f>'[3]For-data-entry'!DG32</f>
        <v>0</v>
      </c>
      <c r="S35" s="168">
        <f>'[3]For-data-entry'!DH32</f>
        <v>0</v>
      </c>
      <c r="T35" s="168">
        <f>'[3]For-data-entry'!DI32</f>
        <v>0</v>
      </c>
      <c r="U35" s="168">
        <f>'[3]For-data-entry'!DJ32</f>
        <v>3</v>
      </c>
      <c r="V35" s="168">
        <f>'[3]For-data-entry'!DK32</f>
        <v>2</v>
      </c>
      <c r="W35" s="168">
        <f>'[3]For-data-entry'!DL32</f>
        <v>0</v>
      </c>
      <c r="X35" s="168">
        <f>'[3]For-data-entry'!DM32</f>
        <v>0</v>
      </c>
      <c r="Y35" s="168">
        <f>'[3]For-data-entry'!DN32</f>
        <v>0</v>
      </c>
      <c r="Z35" s="168">
        <f>'[3]For-data-entry'!DO32</f>
        <v>0</v>
      </c>
      <c r="AA35" s="168">
        <f>'[3]For-data-entry'!DP32</f>
        <v>50</v>
      </c>
      <c r="AB35" s="168">
        <f>'[3]For-data-entry'!DQ32</f>
        <v>229</v>
      </c>
      <c r="AC35" s="168">
        <f>'[3]For-data-entry'!DR32</f>
        <v>215</v>
      </c>
      <c r="AD35" s="168">
        <f>'[3]For-data-entry'!DS32</f>
        <v>776</v>
      </c>
    </row>
    <row r="36" spans="1:30" ht="30" customHeight="1">
      <c r="A36" s="170">
        <v>19</v>
      </c>
      <c r="B36" s="172" t="s">
        <v>238</v>
      </c>
      <c r="C36" s="168">
        <f>'[3]For-data-entry'!CR33</f>
        <v>423</v>
      </c>
      <c r="D36" s="168">
        <f>'[3]For-data-entry'!CS33</f>
        <v>3208</v>
      </c>
      <c r="E36" s="168">
        <f>'[3]For-data-entry'!CT33</f>
        <v>1561</v>
      </c>
      <c r="F36" s="168">
        <f>'[3]For-data-entry'!CU33</f>
        <v>19900</v>
      </c>
      <c r="G36" s="168">
        <f>'[3]For-data-entry'!CV33</f>
        <v>1611</v>
      </c>
      <c r="H36" s="168">
        <f>'[3]For-data-entry'!CW33</f>
        <v>6149</v>
      </c>
      <c r="I36" s="168">
        <f>'[3]For-data-entry'!CX33</f>
        <v>2907</v>
      </c>
      <c r="J36" s="168">
        <f>'[3]For-data-entry'!CY33</f>
        <v>16510</v>
      </c>
      <c r="K36" s="168">
        <f>'[3]For-data-entry'!CZ33</f>
        <v>596</v>
      </c>
      <c r="L36" s="168">
        <f>'[3]For-data-entry'!DA33</f>
        <v>1821</v>
      </c>
      <c r="M36" s="168">
        <f>'[3]For-data-entry'!DB33</f>
        <v>58</v>
      </c>
      <c r="N36" s="168">
        <f>'[3]For-data-entry'!DC33</f>
        <v>787</v>
      </c>
      <c r="O36" s="168">
        <f>'[3]For-data-entry'!DD33</f>
        <v>2</v>
      </c>
      <c r="P36" s="168">
        <f>'[3]For-data-entry'!DE33</f>
        <v>50</v>
      </c>
      <c r="Q36" s="168">
        <f>'[3]For-data-entry'!DF33</f>
        <v>4</v>
      </c>
      <c r="R36" s="168">
        <f>'[3]For-data-entry'!DG33</f>
        <v>57</v>
      </c>
      <c r="S36" s="168">
        <f>'[3]For-data-entry'!DH33</f>
        <v>0</v>
      </c>
      <c r="T36" s="168">
        <f>'[3]For-data-entry'!DI33</f>
        <v>0</v>
      </c>
      <c r="U36" s="168">
        <f>'[3]For-data-entry'!DJ33</f>
        <v>1</v>
      </c>
      <c r="V36" s="168">
        <f>'[3]For-data-entry'!DK33</f>
        <v>34</v>
      </c>
      <c r="W36" s="168">
        <f>'[3]For-data-entry'!DL33</f>
        <v>74</v>
      </c>
      <c r="X36" s="168">
        <f>'[3]For-data-entry'!DM33</f>
        <v>808</v>
      </c>
      <c r="Y36" s="168">
        <f>'[3]For-data-entry'!DN33</f>
        <v>206</v>
      </c>
      <c r="Z36" s="168">
        <f>'[3]For-data-entry'!DO33</f>
        <v>2291</v>
      </c>
      <c r="AA36" s="168">
        <f>'[3]For-data-entry'!DP33</f>
        <v>2706</v>
      </c>
      <c r="AB36" s="168">
        <f>'[3]For-data-entry'!DQ33</f>
        <v>12036</v>
      </c>
      <c r="AC36" s="168">
        <f>'[3]For-data-entry'!DR33</f>
        <v>4737</v>
      </c>
      <c r="AD36" s="168">
        <f>'[3]For-data-entry'!DS33</f>
        <v>39579</v>
      </c>
    </row>
    <row r="37" spans="1:30" ht="30" customHeight="1">
      <c r="A37" s="170">
        <v>20</v>
      </c>
      <c r="B37" s="172" t="s">
        <v>171</v>
      </c>
      <c r="C37" s="168">
        <f>'[3]For-data-entry'!CR34</f>
        <v>11</v>
      </c>
      <c r="D37" s="168">
        <f>'[3]For-data-entry'!CS34</f>
        <v>39</v>
      </c>
      <c r="E37" s="168">
        <f>'[3]For-data-entry'!CT34</f>
        <v>27</v>
      </c>
      <c r="F37" s="168">
        <f>'[3]For-data-entry'!CU34</f>
        <v>78</v>
      </c>
      <c r="G37" s="168">
        <f>'[3]For-data-entry'!CV34</f>
        <v>12</v>
      </c>
      <c r="H37" s="168">
        <f>'[3]For-data-entry'!CW34</f>
        <v>6</v>
      </c>
      <c r="I37" s="168">
        <f>'[3]For-data-entry'!CX34</f>
        <v>24</v>
      </c>
      <c r="J37" s="168">
        <f>'[3]For-data-entry'!CY34</f>
        <v>14</v>
      </c>
      <c r="K37" s="168">
        <f>'[3]For-data-entry'!CZ34</f>
        <v>0</v>
      </c>
      <c r="L37" s="168">
        <f>'[3]For-data-entry'!DA34</f>
        <v>0</v>
      </c>
      <c r="M37" s="168">
        <f>'[3]For-data-entry'!DB34</f>
        <v>0</v>
      </c>
      <c r="N37" s="168">
        <f>'[3]For-data-entry'!DC34</f>
        <v>0</v>
      </c>
      <c r="O37" s="168">
        <f>'[3]For-data-entry'!DD34</f>
        <v>0</v>
      </c>
      <c r="P37" s="168">
        <f>'[3]For-data-entry'!DE34</f>
        <v>0</v>
      </c>
      <c r="Q37" s="168">
        <f>'[3]For-data-entry'!DF34</f>
        <v>0</v>
      </c>
      <c r="R37" s="168">
        <f>'[3]For-data-entry'!DG34</f>
        <v>0</v>
      </c>
      <c r="S37" s="168">
        <f>'[3]For-data-entry'!DH34</f>
        <v>0</v>
      </c>
      <c r="T37" s="168">
        <f>'[3]For-data-entry'!DI34</f>
        <v>0</v>
      </c>
      <c r="U37" s="168">
        <f>'[3]For-data-entry'!DJ34</f>
        <v>0</v>
      </c>
      <c r="V37" s="168">
        <f>'[3]For-data-entry'!DK34</f>
        <v>0</v>
      </c>
      <c r="W37" s="168">
        <f>'[3]For-data-entry'!DL34</f>
        <v>0</v>
      </c>
      <c r="X37" s="168">
        <f>'[3]For-data-entry'!DM34</f>
        <v>0</v>
      </c>
      <c r="Y37" s="168">
        <f>'[3]For-data-entry'!DN34</f>
        <v>0</v>
      </c>
      <c r="Z37" s="168">
        <f>'[3]For-data-entry'!DO34</f>
        <v>0</v>
      </c>
      <c r="AA37" s="168">
        <f>'[3]For-data-entry'!DP34</f>
        <v>23</v>
      </c>
      <c r="AB37" s="168">
        <f>'[3]For-data-entry'!DQ34</f>
        <v>45</v>
      </c>
      <c r="AC37" s="168">
        <f>'[3]For-data-entry'!DR34</f>
        <v>51</v>
      </c>
      <c r="AD37" s="168">
        <f>'[3]For-data-entry'!DS34</f>
        <v>92</v>
      </c>
    </row>
    <row r="38" spans="1:30" ht="30" customHeight="1">
      <c r="A38" s="173"/>
      <c r="B38" s="174" t="s">
        <v>42</v>
      </c>
      <c r="C38" s="169">
        <f>'[3]For-data-entry'!CR35</f>
        <v>2858</v>
      </c>
      <c r="D38" s="169">
        <f>'[3]For-data-entry'!CS35</f>
        <v>12620</v>
      </c>
      <c r="E38" s="169">
        <f>'[3]For-data-entry'!CT35</f>
        <v>17850</v>
      </c>
      <c r="F38" s="169">
        <f>'[3]For-data-entry'!CU35</f>
        <v>78959</v>
      </c>
      <c r="G38" s="169">
        <f>'[3]For-data-entry'!CV35</f>
        <v>9158</v>
      </c>
      <c r="H38" s="169">
        <f>'[3]For-data-entry'!CW35</f>
        <v>27570</v>
      </c>
      <c r="I38" s="169">
        <f>'[3]For-data-entry'!CX35</f>
        <v>62271</v>
      </c>
      <c r="J38" s="169">
        <f>'[3]For-data-entry'!CY35</f>
        <v>163169</v>
      </c>
      <c r="K38" s="169">
        <f>'[3]For-data-entry'!CZ35</f>
        <v>651</v>
      </c>
      <c r="L38" s="169">
        <f>'[3]For-data-entry'!DA35</f>
        <v>2128</v>
      </c>
      <c r="M38" s="169">
        <f>'[3]For-data-entry'!DB35</f>
        <v>459</v>
      </c>
      <c r="N38" s="169">
        <f>'[3]For-data-entry'!DC35</f>
        <v>5492</v>
      </c>
      <c r="O38" s="169">
        <f>'[3]For-data-entry'!DD35</f>
        <v>479</v>
      </c>
      <c r="P38" s="169">
        <f>'[3]For-data-entry'!DE35</f>
        <v>2318</v>
      </c>
      <c r="Q38" s="169">
        <f>'[3]For-data-entry'!DF35</f>
        <v>67435</v>
      </c>
      <c r="R38" s="169">
        <f>'[3]For-data-entry'!DG35</f>
        <v>38811</v>
      </c>
      <c r="S38" s="169">
        <f>'[3]For-data-entry'!DH35</f>
        <v>1</v>
      </c>
      <c r="T38" s="169">
        <f>'[3]For-data-entry'!DI35</f>
        <v>1</v>
      </c>
      <c r="U38" s="169">
        <f>'[3]For-data-entry'!DJ35</f>
        <v>11</v>
      </c>
      <c r="V38" s="169">
        <f>'[3]For-data-entry'!DK35</f>
        <v>319</v>
      </c>
      <c r="W38" s="169">
        <f>'[3]For-data-entry'!DL35</f>
        <v>126</v>
      </c>
      <c r="X38" s="169">
        <f>'[3]For-data-entry'!DM35</f>
        <v>4774</v>
      </c>
      <c r="Y38" s="169">
        <f>'[3]For-data-entry'!DN35</f>
        <v>1124</v>
      </c>
      <c r="Z38" s="169">
        <f>'[3]For-data-entry'!DO35</f>
        <v>23170</v>
      </c>
      <c r="AA38" s="169">
        <f>'[3]For-data-entry'!DP35</f>
        <v>13273</v>
      </c>
      <c r="AB38" s="169">
        <f>'[3]For-data-entry'!DQ35</f>
        <v>49411</v>
      </c>
      <c r="AC38" s="169">
        <f>'[3]For-data-entry'!DR35</f>
        <v>149150</v>
      </c>
      <c r="AD38" s="169">
        <f>'[3]For-data-entry'!DS35</f>
        <v>309920</v>
      </c>
    </row>
    <row r="39" spans="1:30" ht="20.100000000000001" customHeight="1">
      <c r="A39" s="166"/>
      <c r="B39" s="167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</row>
    <row r="40" spans="1:30">
      <c r="A40" s="175"/>
      <c r="B40" s="176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</row>
    <row r="41" spans="1:30" ht="23.1" customHeight="1">
      <c r="A41" s="651" t="s">
        <v>76</v>
      </c>
      <c r="B41" s="651"/>
      <c r="C41" s="651"/>
      <c r="D41" s="651"/>
      <c r="E41" s="651"/>
      <c r="F41" s="651"/>
      <c r="G41" s="651"/>
      <c r="H41" s="651"/>
      <c r="I41" s="651"/>
      <c r="J41" s="651"/>
      <c r="K41" s="651"/>
      <c r="L41" s="651"/>
      <c r="M41" s="651"/>
      <c r="N41" s="651"/>
      <c r="O41" s="651"/>
      <c r="P41" s="651"/>
      <c r="Q41" s="651"/>
      <c r="R41" s="651"/>
      <c r="S41" s="651"/>
      <c r="T41" s="651"/>
      <c r="U41" s="651"/>
      <c r="V41" s="651"/>
      <c r="W41" s="651"/>
      <c r="X41" s="651"/>
      <c r="Y41" s="651"/>
      <c r="Z41" s="651"/>
      <c r="AA41" s="651"/>
      <c r="AB41" s="651"/>
      <c r="AC41" s="651"/>
      <c r="AD41" s="651"/>
    </row>
    <row r="42" spans="1:30" ht="23.1" customHeight="1">
      <c r="A42" s="651" t="s">
        <v>291</v>
      </c>
      <c r="B42" s="651"/>
      <c r="C42" s="651"/>
      <c r="D42" s="651"/>
      <c r="E42" s="651"/>
      <c r="F42" s="651"/>
      <c r="G42" s="651"/>
      <c r="H42" s="651"/>
      <c r="I42" s="651"/>
      <c r="J42" s="651"/>
      <c r="K42" s="651"/>
      <c r="L42" s="651"/>
      <c r="M42" s="651"/>
      <c r="N42" s="651"/>
      <c r="O42" s="651"/>
      <c r="P42" s="651"/>
      <c r="Q42" s="651"/>
      <c r="R42" s="651"/>
      <c r="S42" s="651"/>
      <c r="T42" s="651"/>
      <c r="U42" s="651"/>
      <c r="V42" s="651"/>
      <c r="W42" s="651"/>
      <c r="X42" s="651"/>
      <c r="Y42" s="651"/>
      <c r="Z42" s="651"/>
      <c r="AA42" s="651"/>
      <c r="AB42" s="651"/>
      <c r="AC42" s="651"/>
      <c r="AD42" s="651"/>
    </row>
    <row r="43" spans="1:30" ht="20.100000000000001" customHeight="1">
      <c r="A43" s="651" t="s">
        <v>328</v>
      </c>
      <c r="B43" s="651"/>
      <c r="C43" s="651"/>
      <c r="D43" s="651"/>
      <c r="E43" s="651"/>
      <c r="F43" s="651"/>
      <c r="G43" s="651"/>
      <c r="H43" s="651"/>
      <c r="I43" s="651"/>
      <c r="J43" s="651"/>
      <c r="K43" s="651"/>
      <c r="L43" s="651"/>
      <c r="M43" s="651"/>
      <c r="N43" s="651"/>
      <c r="O43" s="651"/>
      <c r="P43" s="651"/>
      <c r="Q43" s="651"/>
      <c r="R43" s="651"/>
      <c r="S43" s="651"/>
      <c r="T43" s="651"/>
      <c r="U43" s="651"/>
      <c r="V43" s="651"/>
      <c r="W43" s="651"/>
      <c r="X43" s="651"/>
      <c r="Y43" s="651"/>
      <c r="Z43" s="651"/>
      <c r="AA43" s="651"/>
      <c r="AB43" s="651"/>
      <c r="AC43" s="651"/>
      <c r="AD43" s="651"/>
    </row>
    <row r="44" spans="1:30" ht="20.100000000000001" customHeight="1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</row>
    <row r="45" spans="1:30" ht="32.25" customHeight="1">
      <c r="A45" s="652" t="s">
        <v>304</v>
      </c>
      <c r="B45" s="655" t="s">
        <v>5</v>
      </c>
      <c r="C45" s="648" t="s">
        <v>318</v>
      </c>
      <c r="D45" s="645"/>
      <c r="E45" s="645"/>
      <c r="F45" s="645"/>
      <c r="G45" s="645" t="s">
        <v>319</v>
      </c>
      <c r="H45" s="645"/>
      <c r="I45" s="645"/>
      <c r="J45" s="645"/>
      <c r="K45" s="645" t="s">
        <v>320</v>
      </c>
      <c r="L45" s="645"/>
      <c r="M45" s="645"/>
      <c r="N45" s="645"/>
      <c r="O45" s="645" t="s">
        <v>321</v>
      </c>
      <c r="P45" s="645"/>
      <c r="Q45" s="645"/>
      <c r="R45" s="645"/>
      <c r="S45" s="645" t="s">
        <v>322</v>
      </c>
      <c r="T45" s="645"/>
      <c r="U45" s="645"/>
      <c r="V45" s="645"/>
      <c r="W45" s="646" t="s">
        <v>323</v>
      </c>
      <c r="X45" s="647"/>
      <c r="Y45" s="647"/>
      <c r="Z45" s="648"/>
      <c r="AA45" s="645" t="s">
        <v>194</v>
      </c>
      <c r="AB45" s="645"/>
      <c r="AC45" s="645"/>
      <c r="AD45" s="645"/>
    </row>
    <row r="46" spans="1:30" ht="77.25" customHeight="1">
      <c r="A46" s="653"/>
      <c r="B46" s="656"/>
      <c r="C46" s="658" t="s">
        <v>324</v>
      </c>
      <c r="D46" s="643"/>
      <c r="E46" s="644" t="s">
        <v>325</v>
      </c>
      <c r="F46" s="644"/>
      <c r="G46" s="643" t="s">
        <v>324</v>
      </c>
      <c r="H46" s="643"/>
      <c r="I46" s="644" t="s">
        <v>325</v>
      </c>
      <c r="J46" s="644"/>
      <c r="K46" s="643" t="s">
        <v>324</v>
      </c>
      <c r="L46" s="643"/>
      <c r="M46" s="644" t="s">
        <v>325</v>
      </c>
      <c r="N46" s="644"/>
      <c r="O46" s="643" t="s">
        <v>324</v>
      </c>
      <c r="P46" s="643"/>
      <c r="Q46" s="644" t="s">
        <v>325</v>
      </c>
      <c r="R46" s="644"/>
      <c r="S46" s="643" t="s">
        <v>324</v>
      </c>
      <c r="T46" s="643"/>
      <c r="U46" s="644" t="s">
        <v>325</v>
      </c>
      <c r="V46" s="644"/>
      <c r="W46" s="643" t="s">
        <v>324</v>
      </c>
      <c r="X46" s="643"/>
      <c r="Y46" s="644" t="s">
        <v>325</v>
      </c>
      <c r="Z46" s="644"/>
      <c r="AA46" s="643" t="s">
        <v>324</v>
      </c>
      <c r="AB46" s="643"/>
      <c r="AC46" s="644" t="s">
        <v>325</v>
      </c>
      <c r="AD46" s="644"/>
    </row>
    <row r="47" spans="1:30" ht="43.5" customHeight="1">
      <c r="A47" s="654"/>
      <c r="B47" s="657"/>
      <c r="C47" s="159" t="s">
        <v>297</v>
      </c>
      <c r="D47" s="160" t="s">
        <v>326</v>
      </c>
      <c r="E47" s="161" t="s">
        <v>297</v>
      </c>
      <c r="F47" s="160" t="s">
        <v>326</v>
      </c>
      <c r="G47" s="161" t="s">
        <v>297</v>
      </c>
      <c r="H47" s="160" t="s">
        <v>326</v>
      </c>
      <c r="I47" s="161" t="s">
        <v>297</v>
      </c>
      <c r="J47" s="160" t="s">
        <v>326</v>
      </c>
      <c r="K47" s="161" t="s">
        <v>297</v>
      </c>
      <c r="L47" s="160" t="s">
        <v>326</v>
      </c>
      <c r="M47" s="161" t="s">
        <v>297</v>
      </c>
      <c r="N47" s="160" t="s">
        <v>326</v>
      </c>
      <c r="O47" s="161" t="s">
        <v>297</v>
      </c>
      <c r="P47" s="160" t="s">
        <v>326</v>
      </c>
      <c r="Q47" s="161" t="s">
        <v>297</v>
      </c>
      <c r="R47" s="160" t="s">
        <v>326</v>
      </c>
      <c r="S47" s="161" t="s">
        <v>297</v>
      </c>
      <c r="T47" s="160" t="s">
        <v>326</v>
      </c>
      <c r="U47" s="161" t="s">
        <v>297</v>
      </c>
      <c r="V47" s="160" t="s">
        <v>326</v>
      </c>
      <c r="W47" s="161" t="s">
        <v>297</v>
      </c>
      <c r="X47" s="160" t="s">
        <v>326</v>
      </c>
      <c r="Y47" s="161" t="s">
        <v>297</v>
      </c>
      <c r="Z47" s="160" t="s">
        <v>326</v>
      </c>
      <c r="AA47" s="161" t="s">
        <v>297</v>
      </c>
      <c r="AB47" s="160" t="s">
        <v>326</v>
      </c>
      <c r="AC47" s="161" t="s">
        <v>297</v>
      </c>
      <c r="AD47" s="160" t="s">
        <v>326</v>
      </c>
    </row>
    <row r="48" spans="1:30" ht="20.100000000000001" customHeight="1">
      <c r="A48" s="179" t="s">
        <v>329</v>
      </c>
      <c r="B48" s="171" t="s">
        <v>111</v>
      </c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</row>
    <row r="49" spans="1:30" ht="24.95" customHeight="1">
      <c r="A49" s="181">
        <v>1</v>
      </c>
      <c r="B49" s="172" t="s">
        <v>45</v>
      </c>
      <c r="C49" s="168">
        <f>'[3]For-data-entry'!CR38</f>
        <v>1306</v>
      </c>
      <c r="D49" s="168">
        <f>'[3]For-data-entry'!CS38</f>
        <v>2681</v>
      </c>
      <c r="E49" s="168">
        <f>'[3]For-data-entry'!CT38</f>
        <v>2799</v>
      </c>
      <c r="F49" s="168">
        <f>'[3]For-data-entry'!CU38</f>
        <v>10164</v>
      </c>
      <c r="G49" s="168">
        <f>'[3]For-data-entry'!CV38</f>
        <v>11395</v>
      </c>
      <c r="H49" s="168">
        <f>'[3]For-data-entry'!CW38</f>
        <v>14266</v>
      </c>
      <c r="I49" s="168">
        <f>'[3]For-data-entry'!CX38</f>
        <v>18666</v>
      </c>
      <c r="J49" s="168">
        <f>'[3]For-data-entry'!CY38</f>
        <v>35185</v>
      </c>
      <c r="K49" s="168">
        <f>'[3]For-data-entry'!CZ38</f>
        <v>5</v>
      </c>
      <c r="L49" s="168">
        <f>'[3]For-data-entry'!DA38</f>
        <v>18</v>
      </c>
      <c r="M49" s="168">
        <f>'[3]For-data-entry'!DB38</f>
        <v>13</v>
      </c>
      <c r="N49" s="168">
        <f>'[3]For-data-entry'!DC38</f>
        <v>106</v>
      </c>
      <c r="O49" s="168">
        <f>'[3]For-data-entry'!DD38</f>
        <v>4</v>
      </c>
      <c r="P49" s="168">
        <f>'[3]For-data-entry'!DE38</f>
        <v>10</v>
      </c>
      <c r="Q49" s="168">
        <f>'[3]For-data-entry'!DF38</f>
        <v>6</v>
      </c>
      <c r="R49" s="168">
        <f>'[3]For-data-entry'!DG38</f>
        <v>94</v>
      </c>
      <c r="S49" s="168">
        <f>'[3]For-data-entry'!DH38</f>
        <v>0</v>
      </c>
      <c r="T49" s="168">
        <f>'[3]For-data-entry'!DI38</f>
        <v>0</v>
      </c>
      <c r="U49" s="168">
        <f>'[3]For-data-entry'!DJ38</f>
        <v>1</v>
      </c>
      <c r="V49" s="168">
        <f>'[3]For-data-entry'!DK38</f>
        <v>3</v>
      </c>
      <c r="W49" s="168">
        <f>'[3]For-data-entry'!DL38</f>
        <v>223</v>
      </c>
      <c r="X49" s="168">
        <f>'[3]For-data-entry'!DM38</f>
        <v>1380</v>
      </c>
      <c r="Y49" s="168">
        <f>'[3]For-data-entry'!DN38</f>
        <v>466</v>
      </c>
      <c r="Z49" s="168">
        <f>'[3]For-data-entry'!DO38</f>
        <v>3293</v>
      </c>
      <c r="AA49" s="168">
        <f>'[3]For-data-entry'!DP38</f>
        <v>12933</v>
      </c>
      <c r="AB49" s="168">
        <f>'[3]For-data-entry'!DQ38</f>
        <v>18355</v>
      </c>
      <c r="AC49" s="168">
        <f>'[3]For-data-entry'!DR38</f>
        <v>21951</v>
      </c>
      <c r="AD49" s="168">
        <f>'[3]For-data-entry'!DS38</f>
        <v>48845</v>
      </c>
    </row>
    <row r="50" spans="1:30" ht="24.95" customHeight="1">
      <c r="A50" s="181">
        <v>2</v>
      </c>
      <c r="B50" s="172" t="s">
        <v>330</v>
      </c>
      <c r="C50" s="168">
        <f>'[3]For-data-entry'!CR39</f>
        <v>50</v>
      </c>
      <c r="D50" s="168">
        <f>'[3]For-data-entry'!CS39</f>
        <v>330</v>
      </c>
      <c r="E50" s="168">
        <f>'[3]For-data-entry'!CT39</f>
        <v>297</v>
      </c>
      <c r="F50" s="168">
        <f>'[3]For-data-entry'!CU39</f>
        <v>2639</v>
      </c>
      <c r="G50" s="168">
        <f>'[3]For-data-entry'!CV39</f>
        <v>139</v>
      </c>
      <c r="H50" s="168">
        <f>'[3]For-data-entry'!CW39</f>
        <v>576</v>
      </c>
      <c r="I50" s="168">
        <f>'[3]For-data-entry'!CX39</f>
        <v>829</v>
      </c>
      <c r="J50" s="168">
        <f>'[3]For-data-entry'!CY39</f>
        <v>4641</v>
      </c>
      <c r="K50" s="168">
        <f>'[3]For-data-entry'!CZ39</f>
        <v>4</v>
      </c>
      <c r="L50" s="168">
        <f>'[3]For-data-entry'!DA39</f>
        <v>13</v>
      </c>
      <c r="M50" s="168">
        <f>'[3]For-data-entry'!DB39</f>
        <v>210</v>
      </c>
      <c r="N50" s="168">
        <f>'[3]For-data-entry'!DC39</f>
        <v>9686</v>
      </c>
      <c r="O50" s="168">
        <f>'[3]For-data-entry'!DD39</f>
        <v>1</v>
      </c>
      <c r="P50" s="168">
        <f>'[3]For-data-entry'!DE39</f>
        <v>1</v>
      </c>
      <c r="Q50" s="168">
        <f>'[3]For-data-entry'!DF39</f>
        <v>12</v>
      </c>
      <c r="R50" s="168">
        <f>'[3]For-data-entry'!DG39</f>
        <v>20</v>
      </c>
      <c r="S50" s="168">
        <f>'[3]For-data-entry'!DH39</f>
        <v>0</v>
      </c>
      <c r="T50" s="168">
        <f>'[3]For-data-entry'!DI39</f>
        <v>0</v>
      </c>
      <c r="U50" s="168">
        <f>'[3]For-data-entry'!DJ39</f>
        <v>2</v>
      </c>
      <c r="V50" s="168">
        <f>'[3]For-data-entry'!DK39</f>
        <v>2</v>
      </c>
      <c r="W50" s="168">
        <f>'[3]For-data-entry'!DL39</f>
        <v>7</v>
      </c>
      <c r="X50" s="168">
        <f>'[3]For-data-entry'!DM39</f>
        <v>19</v>
      </c>
      <c r="Y50" s="168">
        <f>'[3]For-data-entry'!DN39</f>
        <v>202</v>
      </c>
      <c r="Z50" s="168">
        <f>'[3]For-data-entry'!DO39</f>
        <v>10446</v>
      </c>
      <c r="AA50" s="168">
        <f>'[3]For-data-entry'!DP39</f>
        <v>201</v>
      </c>
      <c r="AB50" s="168">
        <f>'[3]For-data-entry'!DQ39</f>
        <v>939</v>
      </c>
      <c r="AC50" s="168">
        <f>'[3]For-data-entry'!DR39</f>
        <v>1552</v>
      </c>
      <c r="AD50" s="168">
        <f>'[3]For-data-entry'!DS39</f>
        <v>27434</v>
      </c>
    </row>
    <row r="51" spans="1:30" ht="24.95" customHeight="1">
      <c r="A51" s="181">
        <v>3</v>
      </c>
      <c r="B51" s="172" t="s">
        <v>184</v>
      </c>
      <c r="C51" s="168">
        <f>'[3]For-data-entry'!CR40</f>
        <v>828</v>
      </c>
      <c r="D51" s="168">
        <f>'[3]For-data-entry'!CS40</f>
        <v>1285</v>
      </c>
      <c r="E51" s="168">
        <f>'[3]For-data-entry'!CT40</f>
        <v>1080</v>
      </c>
      <c r="F51" s="168">
        <f>'[3]For-data-entry'!CU40</f>
        <v>1843</v>
      </c>
      <c r="G51" s="168">
        <f>'[3]For-data-entry'!CV40</f>
        <v>1416</v>
      </c>
      <c r="H51" s="168">
        <f>'[3]For-data-entry'!CW40</f>
        <v>1963</v>
      </c>
      <c r="I51" s="168">
        <f>'[3]For-data-entry'!CX40</f>
        <v>1869</v>
      </c>
      <c r="J51" s="168">
        <f>'[3]For-data-entry'!CY40</f>
        <v>3918</v>
      </c>
      <c r="K51" s="168">
        <f>'[3]For-data-entry'!CZ40</f>
        <v>0</v>
      </c>
      <c r="L51" s="168">
        <f>'[3]For-data-entry'!DA40</f>
        <v>0</v>
      </c>
      <c r="M51" s="168">
        <f>'[3]For-data-entry'!DB40</f>
        <v>0</v>
      </c>
      <c r="N51" s="168">
        <f>'[3]For-data-entry'!DC40</f>
        <v>0</v>
      </c>
      <c r="O51" s="168">
        <f>'[3]For-data-entry'!DD40</f>
        <v>0</v>
      </c>
      <c r="P51" s="168">
        <f>'[3]For-data-entry'!DE40</f>
        <v>0</v>
      </c>
      <c r="Q51" s="168">
        <f>'[3]For-data-entry'!DF40</f>
        <v>0</v>
      </c>
      <c r="R51" s="168">
        <f>'[3]For-data-entry'!DG40</f>
        <v>0</v>
      </c>
      <c r="S51" s="168">
        <f>'[3]For-data-entry'!DH40</f>
        <v>0</v>
      </c>
      <c r="T51" s="168">
        <f>'[3]For-data-entry'!DI40</f>
        <v>0</v>
      </c>
      <c r="U51" s="168">
        <f>'[3]For-data-entry'!DJ40</f>
        <v>0</v>
      </c>
      <c r="V51" s="168">
        <f>'[3]For-data-entry'!DK40</f>
        <v>0</v>
      </c>
      <c r="W51" s="168">
        <f>'[3]For-data-entry'!DL40</f>
        <v>0</v>
      </c>
      <c r="X51" s="168">
        <f>'[3]For-data-entry'!DM40</f>
        <v>0</v>
      </c>
      <c r="Y51" s="168">
        <f>'[3]For-data-entry'!DN40</f>
        <v>0</v>
      </c>
      <c r="Z51" s="168">
        <f>'[3]For-data-entry'!DO40</f>
        <v>0</v>
      </c>
      <c r="AA51" s="168">
        <f>'[3]For-data-entry'!DP40</f>
        <v>2244</v>
      </c>
      <c r="AB51" s="168">
        <f>'[3]For-data-entry'!DQ40</f>
        <v>3248</v>
      </c>
      <c r="AC51" s="168">
        <f>'[3]For-data-entry'!DR40</f>
        <v>2949</v>
      </c>
      <c r="AD51" s="168">
        <f>'[3]For-data-entry'!DS40</f>
        <v>5761</v>
      </c>
    </row>
    <row r="52" spans="1:30" ht="24.95" customHeight="1">
      <c r="A52" s="181">
        <v>4</v>
      </c>
      <c r="B52" s="172" t="s">
        <v>65</v>
      </c>
      <c r="C52" s="168">
        <f>'[3]For-data-entry'!CR41</f>
        <v>73</v>
      </c>
      <c r="D52" s="168">
        <f>'[3]For-data-entry'!CS41</f>
        <v>269</v>
      </c>
      <c r="E52" s="168">
        <f>'[3]For-data-entry'!CT41</f>
        <v>119</v>
      </c>
      <c r="F52" s="168">
        <f>'[3]For-data-entry'!CU41</f>
        <v>1192</v>
      </c>
      <c r="G52" s="168">
        <f>'[3]For-data-entry'!CV41</f>
        <v>179</v>
      </c>
      <c r="H52" s="168">
        <f>'[3]For-data-entry'!CW41</f>
        <v>330</v>
      </c>
      <c r="I52" s="168">
        <f>'[3]For-data-entry'!CX41</f>
        <v>279</v>
      </c>
      <c r="J52" s="168">
        <f>'[3]For-data-entry'!CY41</f>
        <v>980</v>
      </c>
      <c r="K52" s="168">
        <f>'[3]For-data-entry'!CZ41</f>
        <v>1</v>
      </c>
      <c r="L52" s="168">
        <f>'[3]For-data-entry'!DA41</f>
        <v>1</v>
      </c>
      <c r="M52" s="168">
        <f>'[3]For-data-entry'!DB41</f>
        <v>1</v>
      </c>
      <c r="N52" s="168">
        <f>'[3]For-data-entry'!DC41</f>
        <v>1</v>
      </c>
      <c r="O52" s="168">
        <f>'[3]For-data-entry'!DD41</f>
        <v>0</v>
      </c>
      <c r="P52" s="168">
        <f>'[3]For-data-entry'!DE41</f>
        <v>0</v>
      </c>
      <c r="Q52" s="168">
        <f>'[3]For-data-entry'!DF41</f>
        <v>0</v>
      </c>
      <c r="R52" s="168">
        <f>'[3]For-data-entry'!DG41</f>
        <v>0</v>
      </c>
      <c r="S52" s="168">
        <f>'[3]For-data-entry'!DH41</f>
        <v>0</v>
      </c>
      <c r="T52" s="168">
        <f>'[3]For-data-entry'!DI41</f>
        <v>0</v>
      </c>
      <c r="U52" s="168">
        <f>'[3]For-data-entry'!DJ41</f>
        <v>0</v>
      </c>
      <c r="V52" s="168">
        <f>'[3]For-data-entry'!DK41</f>
        <v>0</v>
      </c>
      <c r="W52" s="168">
        <f>'[3]For-data-entry'!DL41</f>
        <v>2</v>
      </c>
      <c r="X52" s="168">
        <f>'[3]For-data-entry'!DM41</f>
        <v>21</v>
      </c>
      <c r="Y52" s="168">
        <f>'[3]For-data-entry'!DN41</f>
        <v>4</v>
      </c>
      <c r="Z52" s="168">
        <f>'[3]For-data-entry'!DO41</f>
        <v>29</v>
      </c>
      <c r="AA52" s="168">
        <f>'[3]For-data-entry'!DP41</f>
        <v>255</v>
      </c>
      <c r="AB52" s="168">
        <f>'[3]For-data-entry'!DQ41</f>
        <v>621</v>
      </c>
      <c r="AC52" s="168">
        <f>'[3]For-data-entry'!DR41</f>
        <v>403</v>
      </c>
      <c r="AD52" s="168">
        <f>'[3]For-data-entry'!DS41</f>
        <v>2202</v>
      </c>
    </row>
    <row r="53" spans="1:30" ht="24.95" customHeight="1">
      <c r="A53" s="181">
        <v>5</v>
      </c>
      <c r="B53" s="172" t="s">
        <v>66</v>
      </c>
      <c r="C53" s="168">
        <f>'[3]For-data-entry'!CR42</f>
        <v>0</v>
      </c>
      <c r="D53" s="168">
        <f>'[3]For-data-entry'!CS42</f>
        <v>0</v>
      </c>
      <c r="E53" s="168">
        <f>'[3]For-data-entry'!CT42</f>
        <v>142</v>
      </c>
      <c r="F53" s="168">
        <f>'[3]For-data-entry'!CU42</f>
        <v>381</v>
      </c>
      <c r="G53" s="168">
        <f>'[3]For-data-entry'!CV42</f>
        <v>0</v>
      </c>
      <c r="H53" s="168">
        <f>'[3]For-data-entry'!CW42</f>
        <v>0</v>
      </c>
      <c r="I53" s="168">
        <f>'[3]For-data-entry'!CX42</f>
        <v>327</v>
      </c>
      <c r="J53" s="168">
        <f>'[3]For-data-entry'!CY42</f>
        <v>525</v>
      </c>
      <c r="K53" s="168">
        <f>'[3]For-data-entry'!CZ42</f>
        <v>0</v>
      </c>
      <c r="L53" s="168">
        <f>'[3]For-data-entry'!DA42</f>
        <v>0</v>
      </c>
      <c r="M53" s="168">
        <f>'[3]For-data-entry'!DB42</f>
        <v>0</v>
      </c>
      <c r="N53" s="168">
        <f>'[3]For-data-entry'!DC42</f>
        <v>0</v>
      </c>
      <c r="O53" s="168">
        <f>'[3]For-data-entry'!DD42</f>
        <v>0</v>
      </c>
      <c r="P53" s="168">
        <f>'[3]For-data-entry'!DE42</f>
        <v>0</v>
      </c>
      <c r="Q53" s="168">
        <f>'[3]For-data-entry'!DF42</f>
        <v>0</v>
      </c>
      <c r="R53" s="168">
        <f>'[3]For-data-entry'!DG42</f>
        <v>0</v>
      </c>
      <c r="S53" s="168">
        <f>'[3]For-data-entry'!DH42</f>
        <v>0</v>
      </c>
      <c r="T53" s="168">
        <f>'[3]For-data-entry'!DI42</f>
        <v>0</v>
      </c>
      <c r="U53" s="168">
        <f>'[3]For-data-entry'!DJ42</f>
        <v>0</v>
      </c>
      <c r="V53" s="168">
        <f>'[3]For-data-entry'!DK42</f>
        <v>0</v>
      </c>
      <c r="W53" s="168">
        <f>'[3]For-data-entry'!DL42</f>
        <v>0</v>
      </c>
      <c r="X53" s="168">
        <f>'[3]For-data-entry'!DM42</f>
        <v>0</v>
      </c>
      <c r="Y53" s="168">
        <f>'[3]For-data-entry'!DN42</f>
        <v>0</v>
      </c>
      <c r="Z53" s="168">
        <f>'[3]For-data-entry'!DO42</f>
        <v>0</v>
      </c>
      <c r="AA53" s="168">
        <f>'[3]For-data-entry'!DP42</f>
        <v>0</v>
      </c>
      <c r="AB53" s="168">
        <f>'[3]For-data-entry'!DQ42</f>
        <v>0</v>
      </c>
      <c r="AC53" s="168">
        <f>'[3]For-data-entry'!DR42</f>
        <v>469</v>
      </c>
      <c r="AD53" s="168">
        <f>'[3]For-data-entry'!DS42</f>
        <v>906</v>
      </c>
    </row>
    <row r="54" spans="1:30" ht="24.95" customHeight="1">
      <c r="A54" s="181">
        <v>6</v>
      </c>
      <c r="B54" s="172" t="s">
        <v>185</v>
      </c>
      <c r="C54" s="168">
        <f>'[3]For-data-entry'!CR43</f>
        <v>2548</v>
      </c>
      <c r="D54" s="168">
        <f>'[3]For-data-entry'!CS43</f>
        <v>9415</v>
      </c>
      <c r="E54" s="168">
        <f>'[3]For-data-entry'!CT43</f>
        <v>3190</v>
      </c>
      <c r="F54" s="168">
        <f>'[3]For-data-entry'!CU43</f>
        <v>22793</v>
      </c>
      <c r="G54" s="168">
        <f>'[3]For-data-entry'!CV43</f>
        <v>3377</v>
      </c>
      <c r="H54" s="168">
        <f>'[3]For-data-entry'!CW43</f>
        <v>9255</v>
      </c>
      <c r="I54" s="168">
        <f>'[3]For-data-entry'!CX43</f>
        <v>3329</v>
      </c>
      <c r="J54" s="168">
        <f>'[3]For-data-entry'!CY43</f>
        <v>14285</v>
      </c>
      <c r="K54" s="168">
        <f>'[3]For-data-entry'!CZ43</f>
        <v>11</v>
      </c>
      <c r="L54" s="168">
        <f>'[3]For-data-entry'!DA43</f>
        <v>2187</v>
      </c>
      <c r="M54" s="168">
        <f>'[3]For-data-entry'!DB43</f>
        <v>21</v>
      </c>
      <c r="N54" s="168">
        <f>'[3]For-data-entry'!DC43</f>
        <v>1124</v>
      </c>
      <c r="O54" s="168">
        <f>'[3]For-data-entry'!DD43</f>
        <v>2</v>
      </c>
      <c r="P54" s="168">
        <f>'[3]For-data-entry'!DE43</f>
        <v>3</v>
      </c>
      <c r="Q54" s="168">
        <f>'[3]For-data-entry'!DF43</f>
        <v>3</v>
      </c>
      <c r="R54" s="168">
        <f>'[3]For-data-entry'!DG43</f>
        <v>8</v>
      </c>
      <c r="S54" s="168">
        <f>'[3]For-data-entry'!DH43</f>
        <v>3</v>
      </c>
      <c r="T54" s="168">
        <f>'[3]For-data-entry'!DI43</f>
        <v>21</v>
      </c>
      <c r="U54" s="168">
        <f>'[3]For-data-entry'!DJ43</f>
        <v>1</v>
      </c>
      <c r="V54" s="168">
        <f>'[3]For-data-entry'!DK43</f>
        <v>5</v>
      </c>
      <c r="W54" s="168">
        <f>'[3]For-data-entry'!DL43</f>
        <v>0</v>
      </c>
      <c r="X54" s="168">
        <f>'[3]For-data-entry'!DM43</f>
        <v>0</v>
      </c>
      <c r="Y54" s="168">
        <f>'[3]For-data-entry'!DN43</f>
        <v>0</v>
      </c>
      <c r="Z54" s="168">
        <f>'[3]For-data-entry'!DO43</f>
        <v>0</v>
      </c>
      <c r="AA54" s="168">
        <f>'[3]For-data-entry'!DP43</f>
        <v>5941</v>
      </c>
      <c r="AB54" s="168">
        <f>'[3]For-data-entry'!DQ43</f>
        <v>20881</v>
      </c>
      <c r="AC54" s="168">
        <f>'[3]For-data-entry'!DR43</f>
        <v>6544</v>
      </c>
      <c r="AD54" s="168">
        <f>'[3]For-data-entry'!DS43</f>
        <v>38215</v>
      </c>
    </row>
    <row r="55" spans="1:30" ht="24.95" customHeight="1">
      <c r="A55" s="181">
        <v>7</v>
      </c>
      <c r="B55" s="171" t="s">
        <v>69</v>
      </c>
      <c r="C55" s="168">
        <f>'[3]For-data-entry'!CR44</f>
        <v>11</v>
      </c>
      <c r="D55" s="168">
        <f>'[3]For-data-entry'!CS44</f>
        <v>26</v>
      </c>
      <c r="E55" s="168">
        <f>'[3]For-data-entry'!CT44</f>
        <v>17</v>
      </c>
      <c r="F55" s="168">
        <f>'[3]For-data-entry'!CU44</f>
        <v>59</v>
      </c>
      <c r="G55" s="168">
        <f>'[3]For-data-entry'!CV44</f>
        <v>147</v>
      </c>
      <c r="H55" s="168">
        <f>'[3]For-data-entry'!CW44</f>
        <v>63</v>
      </c>
      <c r="I55" s="168">
        <f>'[3]For-data-entry'!CX44</f>
        <v>814</v>
      </c>
      <c r="J55" s="168">
        <f>'[3]For-data-entry'!CY44</f>
        <v>27873</v>
      </c>
      <c r="K55" s="168">
        <f>'[3]For-data-entry'!CZ44</f>
        <v>1</v>
      </c>
      <c r="L55" s="168">
        <f>'[3]For-data-entry'!DA44</f>
        <v>5</v>
      </c>
      <c r="M55" s="168">
        <f>'[3]For-data-entry'!DB44</f>
        <v>8</v>
      </c>
      <c r="N55" s="168">
        <f>'[3]For-data-entry'!DC44</f>
        <v>39</v>
      </c>
      <c r="O55" s="168">
        <f>'[3]For-data-entry'!DD44</f>
        <v>0</v>
      </c>
      <c r="P55" s="168">
        <f>'[3]For-data-entry'!DE44</f>
        <v>0</v>
      </c>
      <c r="Q55" s="168">
        <f>'[3]For-data-entry'!DF44</f>
        <v>0</v>
      </c>
      <c r="R55" s="168">
        <f>'[3]For-data-entry'!DG44</f>
        <v>0</v>
      </c>
      <c r="S55" s="168">
        <f>'[3]For-data-entry'!DH44</f>
        <v>0</v>
      </c>
      <c r="T55" s="168">
        <f>'[3]For-data-entry'!DI44</f>
        <v>0</v>
      </c>
      <c r="U55" s="168">
        <f>'[3]For-data-entry'!DJ44</f>
        <v>0</v>
      </c>
      <c r="V55" s="168">
        <f>'[3]For-data-entry'!DK44</f>
        <v>0</v>
      </c>
      <c r="W55" s="168">
        <f>'[3]For-data-entry'!DL44</f>
        <v>0</v>
      </c>
      <c r="X55" s="168">
        <f>'[3]For-data-entry'!DM44</f>
        <v>0</v>
      </c>
      <c r="Y55" s="168">
        <f>'[3]For-data-entry'!DN44</f>
        <v>0</v>
      </c>
      <c r="Z55" s="168">
        <f>'[3]For-data-entry'!DO44</f>
        <v>0</v>
      </c>
      <c r="AA55" s="168">
        <f>'[3]For-data-entry'!DP44</f>
        <v>159</v>
      </c>
      <c r="AB55" s="168">
        <f>'[3]For-data-entry'!DQ44</f>
        <v>94</v>
      </c>
      <c r="AC55" s="168">
        <f>'[3]For-data-entry'!DR44</f>
        <v>839</v>
      </c>
      <c r="AD55" s="168">
        <f>'[3]For-data-entry'!DS44</f>
        <v>27971</v>
      </c>
    </row>
    <row r="56" spans="1:30" ht="24.95" customHeight="1">
      <c r="A56" s="181">
        <v>8</v>
      </c>
      <c r="B56" s="172" t="s">
        <v>70</v>
      </c>
      <c r="C56" s="168">
        <f>'[3]For-data-entry'!CR45</f>
        <v>67</v>
      </c>
      <c r="D56" s="168">
        <f>'[3]For-data-entry'!CS45</f>
        <v>62</v>
      </c>
      <c r="E56" s="168">
        <f>'[3]For-data-entry'!CT45</f>
        <v>355</v>
      </c>
      <c r="F56" s="168">
        <f>'[3]For-data-entry'!CU45</f>
        <v>507</v>
      </c>
      <c r="G56" s="168">
        <f>'[3]For-data-entry'!CV45</f>
        <v>383</v>
      </c>
      <c r="H56" s="168">
        <f>'[3]For-data-entry'!CW45</f>
        <v>565</v>
      </c>
      <c r="I56" s="168">
        <f>'[3]For-data-entry'!CX45</f>
        <v>9983</v>
      </c>
      <c r="J56" s="168">
        <f>'[3]For-data-entry'!CY45</f>
        <v>15211</v>
      </c>
      <c r="K56" s="168">
        <f>'[3]For-data-entry'!CZ45</f>
        <v>0</v>
      </c>
      <c r="L56" s="168">
        <f>'[3]For-data-entry'!DA45</f>
        <v>0</v>
      </c>
      <c r="M56" s="168">
        <f>'[3]For-data-entry'!DB45</f>
        <v>82</v>
      </c>
      <c r="N56" s="168">
        <f>'[3]For-data-entry'!DC45</f>
        <v>184</v>
      </c>
      <c r="O56" s="168">
        <f>'[3]For-data-entry'!DD45</f>
        <v>0</v>
      </c>
      <c r="P56" s="168">
        <f>'[3]For-data-entry'!DE45</f>
        <v>0</v>
      </c>
      <c r="Q56" s="168">
        <f>'[3]For-data-entry'!DF45</f>
        <v>93</v>
      </c>
      <c r="R56" s="168">
        <f>'[3]For-data-entry'!DG45</f>
        <v>284</v>
      </c>
      <c r="S56" s="168">
        <f>'[3]For-data-entry'!DH45</f>
        <v>0</v>
      </c>
      <c r="T56" s="168">
        <f>'[3]For-data-entry'!DI45</f>
        <v>0</v>
      </c>
      <c r="U56" s="168">
        <f>'[3]For-data-entry'!DJ45</f>
        <v>0</v>
      </c>
      <c r="V56" s="168">
        <f>'[3]For-data-entry'!DK45</f>
        <v>0.21</v>
      </c>
      <c r="W56" s="168">
        <f>'[3]For-data-entry'!DL45</f>
        <v>10</v>
      </c>
      <c r="X56" s="168">
        <f>'[3]For-data-entry'!DM45</f>
        <v>12</v>
      </c>
      <c r="Y56" s="168">
        <f>'[3]For-data-entry'!DN45</f>
        <v>2826</v>
      </c>
      <c r="Z56" s="168">
        <f>'[3]For-data-entry'!DO45</f>
        <v>5597</v>
      </c>
      <c r="AA56" s="168">
        <f>'[3]For-data-entry'!DP45</f>
        <v>460</v>
      </c>
      <c r="AB56" s="168">
        <f>'[3]For-data-entry'!DQ45</f>
        <v>639</v>
      </c>
      <c r="AC56" s="168">
        <f>'[3]For-data-entry'!DR45</f>
        <v>13339</v>
      </c>
      <c r="AD56" s="168">
        <f>'[3]For-data-entry'!DS45</f>
        <v>21783.21</v>
      </c>
    </row>
    <row r="57" spans="1:30" ht="24.95" customHeight="1">
      <c r="A57" s="181">
        <v>9</v>
      </c>
      <c r="B57" s="171" t="s">
        <v>71</v>
      </c>
      <c r="C57" s="168">
        <f>'[3]For-data-entry'!CR46</f>
        <v>14</v>
      </c>
      <c r="D57" s="168">
        <f>'[3]For-data-entry'!CS46</f>
        <v>10</v>
      </c>
      <c r="E57" s="168">
        <f>'[3]For-data-entry'!CT46</f>
        <v>40</v>
      </c>
      <c r="F57" s="168">
        <f>'[3]For-data-entry'!CU46</f>
        <v>205</v>
      </c>
      <c r="G57" s="168">
        <f>'[3]For-data-entry'!CV46</f>
        <v>223</v>
      </c>
      <c r="H57" s="168">
        <f>'[3]For-data-entry'!CW46</f>
        <v>262</v>
      </c>
      <c r="I57" s="168">
        <f>'[3]For-data-entry'!CX46</f>
        <v>394</v>
      </c>
      <c r="J57" s="168">
        <f>'[3]For-data-entry'!CY46</f>
        <v>1702</v>
      </c>
      <c r="K57" s="168">
        <f>'[3]For-data-entry'!CZ46</f>
        <v>0</v>
      </c>
      <c r="L57" s="168">
        <f>'[3]For-data-entry'!DA46</f>
        <v>0</v>
      </c>
      <c r="M57" s="168">
        <f>'[3]For-data-entry'!DB46</f>
        <v>0</v>
      </c>
      <c r="N57" s="168">
        <f>'[3]For-data-entry'!DC46</f>
        <v>0</v>
      </c>
      <c r="O57" s="168">
        <f>'[3]For-data-entry'!DD46</f>
        <v>0</v>
      </c>
      <c r="P57" s="168">
        <f>'[3]For-data-entry'!DE46</f>
        <v>0</v>
      </c>
      <c r="Q57" s="168">
        <f>'[3]For-data-entry'!DF46</f>
        <v>0</v>
      </c>
      <c r="R57" s="168">
        <f>'[3]For-data-entry'!DG46</f>
        <v>0</v>
      </c>
      <c r="S57" s="168">
        <f>'[3]For-data-entry'!DH46</f>
        <v>1</v>
      </c>
      <c r="T57" s="168">
        <f>'[3]For-data-entry'!DI46</f>
        <v>1</v>
      </c>
      <c r="U57" s="168">
        <f>'[3]For-data-entry'!DJ46</f>
        <v>2</v>
      </c>
      <c r="V57" s="168">
        <f>'[3]For-data-entry'!DK46</f>
        <v>2</v>
      </c>
      <c r="W57" s="168">
        <f>'[3]For-data-entry'!DL46</f>
        <v>74</v>
      </c>
      <c r="X57" s="168">
        <f>'[3]For-data-entry'!DM46</f>
        <v>63</v>
      </c>
      <c r="Y57" s="168">
        <f>'[3]For-data-entry'!DN46</f>
        <v>63</v>
      </c>
      <c r="Z57" s="168">
        <f>'[3]For-data-entry'!DO46</f>
        <v>131</v>
      </c>
      <c r="AA57" s="168">
        <f>'[3]For-data-entry'!DP46</f>
        <v>312</v>
      </c>
      <c r="AB57" s="168">
        <f>'[3]For-data-entry'!DQ46</f>
        <v>336</v>
      </c>
      <c r="AC57" s="168">
        <f>'[3]For-data-entry'!DR46</f>
        <v>499</v>
      </c>
      <c r="AD57" s="168">
        <f>'[3]For-data-entry'!DS46</f>
        <v>2040</v>
      </c>
    </row>
    <row r="58" spans="1:30" ht="24.95" customHeight="1">
      <c r="A58" s="181">
        <v>10</v>
      </c>
      <c r="B58" s="171" t="s">
        <v>331</v>
      </c>
      <c r="C58" s="168">
        <f>'[3]For-data-entry'!CR47</f>
        <v>50</v>
      </c>
      <c r="D58" s="168">
        <f>'[3]For-data-entry'!CS47</f>
        <v>12</v>
      </c>
      <c r="E58" s="168">
        <f>'[3]For-data-entry'!CT47</f>
        <v>188</v>
      </c>
      <c r="F58" s="168">
        <f>'[3]For-data-entry'!CU47</f>
        <v>25</v>
      </c>
      <c r="G58" s="168">
        <f>'[3]For-data-entry'!CV47</f>
        <v>3791</v>
      </c>
      <c r="H58" s="168">
        <f>'[3]For-data-entry'!CW47</f>
        <v>864</v>
      </c>
      <c r="I58" s="168">
        <f>'[3]For-data-entry'!CX47</f>
        <v>10874</v>
      </c>
      <c r="J58" s="168">
        <f>'[3]For-data-entry'!CY47</f>
        <v>1504</v>
      </c>
      <c r="K58" s="168">
        <f>'[3]For-data-entry'!CZ47</f>
        <v>0</v>
      </c>
      <c r="L58" s="168">
        <f>'[3]For-data-entry'!DA47</f>
        <v>0</v>
      </c>
      <c r="M58" s="168">
        <f>'[3]For-data-entry'!DB47</f>
        <v>7</v>
      </c>
      <c r="N58" s="168">
        <f>'[3]For-data-entry'!DC47</f>
        <v>1</v>
      </c>
      <c r="O58" s="168">
        <f>'[3]For-data-entry'!DD47</f>
        <v>1</v>
      </c>
      <c r="P58" s="168">
        <f>'[3]For-data-entry'!DE47</f>
        <v>0</v>
      </c>
      <c r="Q58" s="168">
        <f>'[3]For-data-entry'!DF47</f>
        <v>3</v>
      </c>
      <c r="R58" s="168">
        <f>'[3]For-data-entry'!DG47</f>
        <v>0</v>
      </c>
      <c r="S58" s="168">
        <f>'[3]For-data-entry'!DH47</f>
        <v>1</v>
      </c>
      <c r="T58" s="168">
        <f>'[3]For-data-entry'!DI47</f>
        <v>0</v>
      </c>
      <c r="U58" s="168">
        <f>'[3]For-data-entry'!DJ47</f>
        <v>5</v>
      </c>
      <c r="V58" s="168">
        <f>'[3]For-data-entry'!DK47</f>
        <v>1</v>
      </c>
      <c r="W58" s="168">
        <f>'[3]For-data-entry'!DL47</f>
        <v>0</v>
      </c>
      <c r="X58" s="168">
        <f>'[3]For-data-entry'!DM47</f>
        <v>0</v>
      </c>
      <c r="Y58" s="168">
        <f>'[3]For-data-entry'!DN47</f>
        <v>0</v>
      </c>
      <c r="Z58" s="168">
        <f>'[3]For-data-entry'!DO47</f>
        <v>0</v>
      </c>
      <c r="AA58" s="168">
        <f>'[3]For-data-entry'!DP47</f>
        <v>3843</v>
      </c>
      <c r="AB58" s="168">
        <f>'[3]For-data-entry'!DQ47</f>
        <v>876</v>
      </c>
      <c r="AC58" s="168">
        <f>'[3]For-data-entry'!DR47</f>
        <v>11077</v>
      </c>
      <c r="AD58" s="168">
        <f>'[3]For-data-entry'!DS47</f>
        <v>1531</v>
      </c>
    </row>
    <row r="59" spans="1:30" ht="24.95" customHeight="1">
      <c r="A59" s="181">
        <v>11</v>
      </c>
      <c r="B59" s="172" t="s">
        <v>74</v>
      </c>
      <c r="C59" s="168">
        <f>'[3]For-data-entry'!CR48</f>
        <v>2428</v>
      </c>
      <c r="D59" s="168">
        <f>'[3]For-data-entry'!CS48</f>
        <v>3343</v>
      </c>
      <c r="E59" s="168">
        <f>'[3]For-data-entry'!CT48</f>
        <v>2697</v>
      </c>
      <c r="F59" s="168">
        <f>'[3]For-data-entry'!CU48</f>
        <v>8759</v>
      </c>
      <c r="G59" s="168">
        <f>'[3]For-data-entry'!CV48</f>
        <v>7038</v>
      </c>
      <c r="H59" s="168">
        <f>'[3]For-data-entry'!CW48</f>
        <v>5119</v>
      </c>
      <c r="I59" s="168">
        <f>'[3]For-data-entry'!CX48</f>
        <v>5775</v>
      </c>
      <c r="J59" s="168">
        <f>'[3]For-data-entry'!CY48</f>
        <v>7338</v>
      </c>
      <c r="K59" s="168">
        <f>'[3]For-data-entry'!CZ48</f>
        <v>20</v>
      </c>
      <c r="L59" s="168">
        <f>'[3]For-data-entry'!DA48</f>
        <v>11</v>
      </c>
      <c r="M59" s="168">
        <f>'[3]For-data-entry'!DB48</f>
        <v>14</v>
      </c>
      <c r="N59" s="168">
        <f>'[3]For-data-entry'!DC48</f>
        <v>11</v>
      </c>
      <c r="O59" s="168">
        <f>'[3]For-data-entry'!DD48</f>
        <v>23</v>
      </c>
      <c r="P59" s="168">
        <f>'[3]For-data-entry'!DE48</f>
        <v>6</v>
      </c>
      <c r="Q59" s="168">
        <f>'[3]For-data-entry'!DF48</f>
        <v>18</v>
      </c>
      <c r="R59" s="168">
        <f>'[3]For-data-entry'!DG48</f>
        <v>7</v>
      </c>
      <c r="S59" s="168">
        <f>'[3]For-data-entry'!DH48</f>
        <v>62</v>
      </c>
      <c r="T59" s="168">
        <f>'[3]For-data-entry'!DI48</f>
        <v>37</v>
      </c>
      <c r="U59" s="168">
        <f>'[3]For-data-entry'!DJ48</f>
        <v>52</v>
      </c>
      <c r="V59" s="168">
        <f>'[3]For-data-entry'!DK48</f>
        <v>17</v>
      </c>
      <c r="W59" s="168">
        <f>'[3]For-data-entry'!DL48</f>
        <v>2</v>
      </c>
      <c r="X59" s="168">
        <f>'[3]For-data-entry'!DM48</f>
        <v>16</v>
      </c>
      <c r="Y59" s="168">
        <f>'[3]For-data-entry'!DN48</f>
        <v>3</v>
      </c>
      <c r="Z59" s="168">
        <f>'[3]For-data-entry'!DO48</f>
        <v>17</v>
      </c>
      <c r="AA59" s="168">
        <f>'[3]For-data-entry'!DP48</f>
        <v>9573</v>
      </c>
      <c r="AB59" s="168">
        <f>'[3]For-data-entry'!DQ48</f>
        <v>8532</v>
      </c>
      <c r="AC59" s="168">
        <f>'[3]For-data-entry'!DR48</f>
        <v>8559</v>
      </c>
      <c r="AD59" s="168">
        <f>'[3]For-data-entry'!DS48</f>
        <v>16149</v>
      </c>
    </row>
    <row r="60" spans="1:30" ht="24.95" customHeight="1">
      <c r="A60" s="181">
        <v>12</v>
      </c>
      <c r="B60" s="171" t="s">
        <v>75</v>
      </c>
      <c r="C60" s="168">
        <f>'[3]For-data-entry'!CR49</f>
        <v>121</v>
      </c>
      <c r="D60" s="168">
        <f>'[3]For-data-entry'!CS49</f>
        <v>889</v>
      </c>
      <c r="E60" s="168">
        <f>'[3]For-data-entry'!CT49</f>
        <v>131</v>
      </c>
      <c r="F60" s="168">
        <f>'[3]For-data-entry'!CU49</f>
        <v>905</v>
      </c>
      <c r="G60" s="168">
        <f>'[3]For-data-entry'!CV49</f>
        <v>141</v>
      </c>
      <c r="H60" s="168">
        <f>'[3]For-data-entry'!CW49</f>
        <v>951</v>
      </c>
      <c r="I60" s="168">
        <f>'[3]For-data-entry'!CX49</f>
        <v>154</v>
      </c>
      <c r="J60" s="168">
        <f>'[3]For-data-entry'!CY49</f>
        <v>961</v>
      </c>
      <c r="K60" s="168">
        <f>'[3]For-data-entry'!CZ49</f>
        <v>0</v>
      </c>
      <c r="L60" s="168">
        <f>'[3]For-data-entry'!DA49</f>
        <v>0</v>
      </c>
      <c r="M60" s="168">
        <f>'[3]For-data-entry'!DB49</f>
        <v>0</v>
      </c>
      <c r="N60" s="168">
        <f>'[3]For-data-entry'!DC49</f>
        <v>0</v>
      </c>
      <c r="O60" s="168">
        <f>'[3]For-data-entry'!DD49</f>
        <v>0</v>
      </c>
      <c r="P60" s="168">
        <f>'[3]For-data-entry'!DE49</f>
        <v>0</v>
      </c>
      <c r="Q60" s="168">
        <f>'[3]For-data-entry'!DF49</f>
        <v>0</v>
      </c>
      <c r="R60" s="168">
        <f>'[3]For-data-entry'!DG49</f>
        <v>0</v>
      </c>
      <c r="S60" s="168">
        <f>'[3]For-data-entry'!DH49</f>
        <v>99</v>
      </c>
      <c r="T60" s="168">
        <f>'[3]For-data-entry'!DI49</f>
        <v>1341</v>
      </c>
      <c r="U60" s="168">
        <f>'[3]For-data-entry'!DJ49</f>
        <v>121</v>
      </c>
      <c r="V60" s="168">
        <f>'[3]For-data-entry'!DK49</f>
        <v>1382</v>
      </c>
      <c r="W60" s="168">
        <f>'[3]For-data-entry'!DL49</f>
        <v>0</v>
      </c>
      <c r="X60" s="168">
        <f>'[3]For-data-entry'!DM49</f>
        <v>0</v>
      </c>
      <c r="Y60" s="168">
        <f>'[3]For-data-entry'!DN49</f>
        <v>0</v>
      </c>
      <c r="Z60" s="168">
        <f>'[3]For-data-entry'!DO49</f>
        <v>0</v>
      </c>
      <c r="AA60" s="168">
        <f>'[3]For-data-entry'!DP49</f>
        <v>361</v>
      </c>
      <c r="AB60" s="168">
        <f>'[3]For-data-entry'!DQ49</f>
        <v>3181</v>
      </c>
      <c r="AC60" s="168">
        <f>'[3]For-data-entry'!DR49</f>
        <v>406</v>
      </c>
      <c r="AD60" s="168">
        <f>'[3]For-data-entry'!DS49</f>
        <v>3248</v>
      </c>
    </row>
    <row r="61" spans="1:30" ht="24.95" customHeight="1">
      <c r="A61" s="181">
        <v>13</v>
      </c>
      <c r="B61" s="172" t="s">
        <v>279</v>
      </c>
      <c r="C61" s="168">
        <f>'[3]For-data-entry'!CR50</f>
        <v>1156</v>
      </c>
      <c r="D61" s="168">
        <f>'[3]For-data-entry'!CS50</f>
        <v>1644</v>
      </c>
      <c r="E61" s="168">
        <f>'[3]For-data-entry'!CT50</f>
        <v>3218</v>
      </c>
      <c r="F61" s="168">
        <f>'[3]For-data-entry'!CU50</f>
        <v>4403</v>
      </c>
      <c r="G61" s="168">
        <f>'[3]For-data-entry'!CV50</f>
        <v>20218</v>
      </c>
      <c r="H61" s="168">
        <f>'[3]For-data-entry'!CW50</f>
        <v>12209</v>
      </c>
      <c r="I61" s="168">
        <f>'[3]For-data-entry'!CX50</f>
        <v>45086</v>
      </c>
      <c r="J61" s="168">
        <f>'[3]For-data-entry'!CY50</f>
        <v>27569</v>
      </c>
      <c r="K61" s="168">
        <f>'[3]For-data-entry'!CZ50</f>
        <v>22</v>
      </c>
      <c r="L61" s="168">
        <f>'[3]For-data-entry'!DA50</f>
        <v>18</v>
      </c>
      <c r="M61" s="168">
        <f>'[3]For-data-entry'!DB50</f>
        <v>62</v>
      </c>
      <c r="N61" s="168">
        <f>'[3]For-data-entry'!DC50</f>
        <v>60</v>
      </c>
      <c r="O61" s="168">
        <f>'[3]For-data-entry'!DD50</f>
        <v>7</v>
      </c>
      <c r="P61" s="168">
        <f>'[3]For-data-entry'!DE50</f>
        <v>1</v>
      </c>
      <c r="Q61" s="168">
        <f>'[3]For-data-entry'!DF50</f>
        <v>16</v>
      </c>
      <c r="R61" s="168">
        <f>'[3]For-data-entry'!DG50</f>
        <v>9</v>
      </c>
      <c r="S61" s="168">
        <f>'[3]For-data-entry'!DH50</f>
        <v>12</v>
      </c>
      <c r="T61" s="168">
        <f>'[3]For-data-entry'!DI50</f>
        <v>5</v>
      </c>
      <c r="U61" s="168">
        <f>'[3]For-data-entry'!DJ50</f>
        <v>32</v>
      </c>
      <c r="V61" s="168">
        <f>'[3]For-data-entry'!DK50</f>
        <v>25</v>
      </c>
      <c r="W61" s="168">
        <f>'[3]For-data-entry'!DL50</f>
        <v>79</v>
      </c>
      <c r="X61" s="168">
        <f>'[3]For-data-entry'!DM50</f>
        <v>108</v>
      </c>
      <c r="Y61" s="168">
        <f>'[3]For-data-entry'!DN50</f>
        <v>178</v>
      </c>
      <c r="Z61" s="168">
        <f>'[3]For-data-entry'!DO50</f>
        <v>289</v>
      </c>
      <c r="AA61" s="168">
        <f>'[3]For-data-entry'!DP50</f>
        <v>21494</v>
      </c>
      <c r="AB61" s="168">
        <f>'[3]For-data-entry'!DQ50</f>
        <v>13985</v>
      </c>
      <c r="AC61" s="168">
        <f>'[3]For-data-entry'!DR50</f>
        <v>48592</v>
      </c>
      <c r="AD61" s="168">
        <f>'[3]For-data-entry'!DS50</f>
        <v>32355</v>
      </c>
    </row>
    <row r="62" spans="1:30" ht="24.95" customHeight="1">
      <c r="A62" s="181">
        <v>14</v>
      </c>
      <c r="B62" s="172" t="s">
        <v>280</v>
      </c>
      <c r="C62" s="168">
        <f>'[3]For-data-entry'!CR51</f>
        <v>1498</v>
      </c>
      <c r="D62" s="168">
        <f>'[3]For-data-entry'!CS51</f>
        <v>15513</v>
      </c>
      <c r="E62" s="168">
        <f>'[3]For-data-entry'!CT51</f>
        <v>5093</v>
      </c>
      <c r="F62" s="168">
        <f>'[3]For-data-entry'!CU51</f>
        <v>58651</v>
      </c>
      <c r="G62" s="168">
        <f>'[3]For-data-entry'!CV51</f>
        <v>9653</v>
      </c>
      <c r="H62" s="168">
        <f>'[3]For-data-entry'!CW51</f>
        <v>26646</v>
      </c>
      <c r="I62" s="168">
        <f>'[3]For-data-entry'!CX51</f>
        <v>15006</v>
      </c>
      <c r="J62" s="168">
        <f>'[3]For-data-entry'!CY51</f>
        <v>64391</v>
      </c>
      <c r="K62" s="168">
        <f>'[3]For-data-entry'!CZ51</f>
        <v>61</v>
      </c>
      <c r="L62" s="168">
        <f>'[3]For-data-entry'!DA51</f>
        <v>861</v>
      </c>
      <c r="M62" s="168">
        <f>'[3]For-data-entry'!DB51</f>
        <v>250</v>
      </c>
      <c r="N62" s="168">
        <f>'[3]For-data-entry'!DC51</f>
        <v>3920</v>
      </c>
      <c r="O62" s="168">
        <f>'[3]For-data-entry'!DD51</f>
        <v>44</v>
      </c>
      <c r="P62" s="168">
        <f>'[3]For-data-entry'!DE51</f>
        <v>100</v>
      </c>
      <c r="Q62" s="168">
        <f>'[3]For-data-entry'!DF51</f>
        <v>151</v>
      </c>
      <c r="R62" s="168">
        <f>'[3]For-data-entry'!DG51</f>
        <v>714</v>
      </c>
      <c r="S62" s="168">
        <f>'[3]For-data-entry'!DH51</f>
        <v>41</v>
      </c>
      <c r="T62" s="168">
        <f>'[3]For-data-entry'!DI51</f>
        <v>78</v>
      </c>
      <c r="U62" s="168">
        <f>'[3]For-data-entry'!DJ51</f>
        <v>59</v>
      </c>
      <c r="V62" s="168">
        <f>'[3]For-data-entry'!DK51</f>
        <v>198</v>
      </c>
      <c r="W62" s="168">
        <f>'[3]For-data-entry'!DL51</f>
        <v>53</v>
      </c>
      <c r="X62" s="168">
        <f>'[3]For-data-entry'!DM51</f>
        <v>1898</v>
      </c>
      <c r="Y62" s="168">
        <f>'[3]For-data-entry'!DN51</f>
        <v>183</v>
      </c>
      <c r="Z62" s="168">
        <f>'[3]For-data-entry'!DO51</f>
        <v>4792</v>
      </c>
      <c r="AA62" s="168">
        <f>'[3]For-data-entry'!DP51</f>
        <v>11350</v>
      </c>
      <c r="AB62" s="168">
        <f>'[3]For-data-entry'!DQ51</f>
        <v>45096</v>
      </c>
      <c r="AC62" s="168">
        <f>'[3]For-data-entry'!DR51</f>
        <v>20742</v>
      </c>
      <c r="AD62" s="168">
        <f>'[3]For-data-entry'!DS51</f>
        <v>132666</v>
      </c>
    </row>
    <row r="63" spans="1:30" ht="24.95" customHeight="1">
      <c r="A63" s="181">
        <v>15</v>
      </c>
      <c r="B63" s="172" t="s">
        <v>281</v>
      </c>
      <c r="C63" s="168">
        <f>'[3]For-data-entry'!CR52</f>
        <v>89</v>
      </c>
      <c r="D63" s="168">
        <f>'[3]For-data-entry'!CS52</f>
        <v>1541</v>
      </c>
      <c r="E63" s="168">
        <f>'[3]For-data-entry'!CT52</f>
        <v>655</v>
      </c>
      <c r="F63" s="168">
        <f>'[3]For-data-entry'!CU52</f>
        <v>5745</v>
      </c>
      <c r="G63" s="168">
        <f>'[3]For-data-entry'!CV52</f>
        <v>1047</v>
      </c>
      <c r="H63" s="168">
        <f>'[3]For-data-entry'!CW52</f>
        <v>5386</v>
      </c>
      <c r="I63" s="168">
        <f>'[3]For-data-entry'!CX52</f>
        <v>3542</v>
      </c>
      <c r="J63" s="168">
        <f>'[3]For-data-entry'!CY52</f>
        <v>11480</v>
      </c>
      <c r="K63" s="168">
        <f>'[3]For-data-entry'!CZ52</f>
        <v>6</v>
      </c>
      <c r="L63" s="168">
        <f>'[3]For-data-entry'!DA52</f>
        <v>30</v>
      </c>
      <c r="M63" s="168">
        <f>'[3]For-data-entry'!DB52</f>
        <v>26</v>
      </c>
      <c r="N63" s="168">
        <f>'[3]For-data-entry'!DC52</f>
        <v>200</v>
      </c>
      <c r="O63" s="168">
        <f>'[3]For-data-entry'!DD52</f>
        <v>1</v>
      </c>
      <c r="P63" s="168">
        <f>'[3]For-data-entry'!DE52</f>
        <v>3</v>
      </c>
      <c r="Q63" s="168">
        <f>'[3]For-data-entry'!DF52</f>
        <v>4</v>
      </c>
      <c r="R63" s="168">
        <f>'[3]For-data-entry'!DG52</f>
        <v>40</v>
      </c>
      <c r="S63" s="168">
        <f>'[3]For-data-entry'!DH52</f>
        <v>0</v>
      </c>
      <c r="T63" s="168">
        <f>'[3]For-data-entry'!DI52</f>
        <v>0</v>
      </c>
      <c r="U63" s="168">
        <f>'[3]For-data-entry'!DJ52</f>
        <v>0</v>
      </c>
      <c r="V63" s="168">
        <f>'[3]For-data-entry'!DK52</f>
        <v>0</v>
      </c>
      <c r="W63" s="168">
        <f>'[3]For-data-entry'!DL52</f>
        <v>0</v>
      </c>
      <c r="X63" s="168">
        <f>'[3]For-data-entry'!DM52</f>
        <v>0</v>
      </c>
      <c r="Y63" s="168">
        <f>'[3]For-data-entry'!DN52</f>
        <v>0</v>
      </c>
      <c r="Z63" s="168">
        <f>'[3]For-data-entry'!DO52</f>
        <v>0</v>
      </c>
      <c r="AA63" s="168">
        <f>'[3]For-data-entry'!DP52</f>
        <v>1143</v>
      </c>
      <c r="AB63" s="168">
        <f>'[3]For-data-entry'!DQ52</f>
        <v>6960</v>
      </c>
      <c r="AC63" s="168">
        <f>'[3]For-data-entry'!DR52</f>
        <v>4227</v>
      </c>
      <c r="AD63" s="168">
        <f>'[3]For-data-entry'!DS52</f>
        <v>17465</v>
      </c>
    </row>
    <row r="64" spans="1:30" ht="24.95" customHeight="1">
      <c r="A64" s="181">
        <v>16</v>
      </c>
      <c r="B64" s="172" t="s">
        <v>253</v>
      </c>
      <c r="C64" s="168">
        <f>'[3]For-data-entry'!CR53</f>
        <v>163</v>
      </c>
      <c r="D64" s="168">
        <f>'[3]For-data-entry'!CS53</f>
        <v>266</v>
      </c>
      <c r="E64" s="168">
        <f>'[3]For-data-entry'!CT53</f>
        <v>438</v>
      </c>
      <c r="F64" s="168">
        <f>'[3]For-data-entry'!CU53</f>
        <v>581</v>
      </c>
      <c r="G64" s="168">
        <f>'[3]For-data-entry'!CV53</f>
        <v>2280</v>
      </c>
      <c r="H64" s="168">
        <f>'[3]For-data-entry'!CW53</f>
        <v>5490</v>
      </c>
      <c r="I64" s="168">
        <f>'[3]For-data-entry'!CX53</f>
        <v>7437</v>
      </c>
      <c r="J64" s="168">
        <f>'[3]For-data-entry'!CY53</f>
        <v>13973</v>
      </c>
      <c r="K64" s="168">
        <f>'[3]For-data-entry'!CZ53</f>
        <v>2</v>
      </c>
      <c r="L64" s="168">
        <f>'[3]For-data-entry'!DA53</f>
        <v>2</v>
      </c>
      <c r="M64" s="168">
        <f>'[3]For-data-entry'!DB53</f>
        <v>5</v>
      </c>
      <c r="N64" s="168">
        <f>'[3]For-data-entry'!DC53</f>
        <v>8</v>
      </c>
      <c r="O64" s="168">
        <f>'[3]For-data-entry'!DD53</f>
        <v>0</v>
      </c>
      <c r="P64" s="168">
        <f>'[3]For-data-entry'!DE53</f>
        <v>0</v>
      </c>
      <c r="Q64" s="168">
        <f>'[3]For-data-entry'!DF53</f>
        <v>3</v>
      </c>
      <c r="R64" s="168">
        <f>'[3]For-data-entry'!DG53</f>
        <v>0</v>
      </c>
      <c r="S64" s="168">
        <f>'[3]For-data-entry'!DH53</f>
        <v>0</v>
      </c>
      <c r="T64" s="168">
        <f>'[3]For-data-entry'!DI53</f>
        <v>0</v>
      </c>
      <c r="U64" s="168">
        <f>'[3]For-data-entry'!DJ53</f>
        <v>0</v>
      </c>
      <c r="V64" s="168">
        <f>'[3]For-data-entry'!DK53</f>
        <v>0</v>
      </c>
      <c r="W64" s="168">
        <f>'[3]For-data-entry'!DL53</f>
        <v>4</v>
      </c>
      <c r="X64" s="168">
        <f>'[3]For-data-entry'!DM53</f>
        <v>7</v>
      </c>
      <c r="Y64" s="168">
        <f>'[3]For-data-entry'!DN53</f>
        <v>19</v>
      </c>
      <c r="Z64" s="168">
        <f>'[3]For-data-entry'!DO53</f>
        <v>30</v>
      </c>
      <c r="AA64" s="168">
        <f>'[3]For-data-entry'!DP53</f>
        <v>2449</v>
      </c>
      <c r="AB64" s="168">
        <f>'[3]For-data-entry'!DQ53</f>
        <v>5765</v>
      </c>
      <c r="AC64" s="168">
        <f>'[3]For-data-entry'!DR53</f>
        <v>7902</v>
      </c>
      <c r="AD64" s="168">
        <f>'[3]For-data-entry'!DS53</f>
        <v>14592</v>
      </c>
    </row>
    <row r="65" spans="1:30" ht="24.95" customHeight="1">
      <c r="A65" s="181">
        <v>17</v>
      </c>
      <c r="B65" s="172" t="s">
        <v>169</v>
      </c>
      <c r="C65" s="168">
        <f>'[3]For-data-entry'!CR54</f>
        <v>92</v>
      </c>
      <c r="D65" s="168">
        <f>'[3]For-data-entry'!CS54</f>
        <v>361</v>
      </c>
      <c r="E65" s="168">
        <f>'[3]For-data-entry'!CT54</f>
        <v>194</v>
      </c>
      <c r="F65" s="168">
        <f>'[3]For-data-entry'!CU54</f>
        <v>1677</v>
      </c>
      <c r="G65" s="168">
        <f>'[3]For-data-entry'!CV54</f>
        <v>169</v>
      </c>
      <c r="H65" s="168">
        <f>'[3]For-data-entry'!CW54</f>
        <v>710</v>
      </c>
      <c r="I65" s="168">
        <f>'[3]For-data-entry'!CX54</f>
        <v>721</v>
      </c>
      <c r="J65" s="168">
        <f>'[3]For-data-entry'!CY54</f>
        <v>19116</v>
      </c>
      <c r="K65" s="168">
        <f>'[3]For-data-entry'!CZ54</f>
        <v>1</v>
      </c>
      <c r="L65" s="168">
        <f>'[3]For-data-entry'!DA54</f>
        <v>6</v>
      </c>
      <c r="M65" s="168">
        <f>'[3]For-data-entry'!DB54</f>
        <v>2</v>
      </c>
      <c r="N65" s="168">
        <f>'[3]For-data-entry'!DC54</f>
        <v>27</v>
      </c>
      <c r="O65" s="168">
        <f>'[3]For-data-entry'!DD54</f>
        <v>0</v>
      </c>
      <c r="P65" s="168">
        <f>'[3]For-data-entry'!DE54</f>
        <v>0</v>
      </c>
      <c r="Q65" s="168">
        <f>'[3]For-data-entry'!DF54</f>
        <v>1</v>
      </c>
      <c r="R65" s="168">
        <f>'[3]For-data-entry'!DG54</f>
        <v>4</v>
      </c>
      <c r="S65" s="168">
        <f>'[3]For-data-entry'!DH54</f>
        <v>0</v>
      </c>
      <c r="T65" s="168">
        <f>'[3]For-data-entry'!DI54</f>
        <v>0</v>
      </c>
      <c r="U65" s="168">
        <f>'[3]For-data-entry'!DJ54</f>
        <v>0</v>
      </c>
      <c r="V65" s="168">
        <f>'[3]For-data-entry'!DK54</f>
        <v>0</v>
      </c>
      <c r="W65" s="168">
        <f>'[3]For-data-entry'!DL54</f>
        <v>13</v>
      </c>
      <c r="X65" s="168">
        <f>'[3]For-data-entry'!DM54</f>
        <v>453</v>
      </c>
      <c r="Y65" s="168">
        <f>'[3]For-data-entry'!DN54</f>
        <v>51</v>
      </c>
      <c r="Z65" s="168">
        <f>'[3]For-data-entry'!DO54</f>
        <v>6781</v>
      </c>
      <c r="AA65" s="168">
        <f>'[3]For-data-entry'!DP54</f>
        <v>275</v>
      </c>
      <c r="AB65" s="168">
        <f>'[3]For-data-entry'!DQ54</f>
        <v>1530</v>
      </c>
      <c r="AC65" s="168">
        <f>'[3]For-data-entry'!DR54</f>
        <v>969</v>
      </c>
      <c r="AD65" s="168">
        <f>'[3]For-data-entry'!DS54</f>
        <v>27605</v>
      </c>
    </row>
    <row r="66" spans="1:30" ht="24.95" customHeight="1">
      <c r="A66" s="173"/>
      <c r="B66" s="174" t="s">
        <v>284</v>
      </c>
      <c r="C66" s="169">
        <f>'[3]For-data-entry'!CR55</f>
        <v>10494</v>
      </c>
      <c r="D66" s="169">
        <f>'[3]For-data-entry'!CS55</f>
        <v>37647</v>
      </c>
      <c r="E66" s="169">
        <f>'[3]For-data-entry'!CT55</f>
        <v>20653</v>
      </c>
      <c r="F66" s="169">
        <f>'[3]For-data-entry'!CU55</f>
        <v>120529</v>
      </c>
      <c r="G66" s="169">
        <f>'[3]For-data-entry'!CV55</f>
        <v>61596</v>
      </c>
      <c r="H66" s="169">
        <f>'[3]For-data-entry'!CW55</f>
        <v>84655</v>
      </c>
      <c r="I66" s="169">
        <f>'[3]For-data-entry'!CX55</f>
        <v>125085</v>
      </c>
      <c r="J66" s="169">
        <f>'[3]For-data-entry'!CY55</f>
        <v>250652</v>
      </c>
      <c r="K66" s="169">
        <f>'[3]For-data-entry'!CZ55</f>
        <v>134</v>
      </c>
      <c r="L66" s="169">
        <f>'[3]For-data-entry'!DA55</f>
        <v>3152</v>
      </c>
      <c r="M66" s="169">
        <f>'[3]For-data-entry'!DB55</f>
        <v>701</v>
      </c>
      <c r="N66" s="169">
        <f>'[3]For-data-entry'!DC55</f>
        <v>15367</v>
      </c>
      <c r="O66" s="169">
        <f>'[3]For-data-entry'!DD55</f>
        <v>83</v>
      </c>
      <c r="P66" s="169">
        <f>'[3]For-data-entry'!DE55</f>
        <v>124</v>
      </c>
      <c r="Q66" s="169">
        <f>'[3]For-data-entry'!DF55</f>
        <v>310</v>
      </c>
      <c r="R66" s="169">
        <f>'[3]For-data-entry'!DG55</f>
        <v>1180</v>
      </c>
      <c r="S66" s="169">
        <f>'[3]For-data-entry'!DH55</f>
        <v>219</v>
      </c>
      <c r="T66" s="169">
        <f>'[3]For-data-entry'!DI55</f>
        <v>1483</v>
      </c>
      <c r="U66" s="169">
        <f>'[3]For-data-entry'!DJ55</f>
        <v>275</v>
      </c>
      <c r="V66" s="169">
        <f>'[3]For-data-entry'!DK55</f>
        <v>1635.21</v>
      </c>
      <c r="W66" s="169">
        <f>'[3]For-data-entry'!DL55</f>
        <v>467</v>
      </c>
      <c r="X66" s="169">
        <f>'[3]For-data-entry'!DM55</f>
        <v>3977</v>
      </c>
      <c r="Y66" s="169">
        <f>'[3]For-data-entry'!DN55</f>
        <v>3995</v>
      </c>
      <c r="Z66" s="169">
        <f>'[3]For-data-entry'!DO55</f>
        <v>31405</v>
      </c>
      <c r="AA66" s="169">
        <f>'[3]For-data-entry'!DP55</f>
        <v>72993</v>
      </c>
      <c r="AB66" s="169">
        <f>'[3]For-data-entry'!DQ55</f>
        <v>131038</v>
      </c>
      <c r="AC66" s="169">
        <f>'[3]For-data-entry'!DR55</f>
        <v>151019</v>
      </c>
      <c r="AD66" s="169">
        <f>'[3]For-data-entry'!DS55</f>
        <v>420768.20999999996</v>
      </c>
    </row>
    <row r="67" spans="1:30" ht="24.95" customHeight="1">
      <c r="A67" s="170" t="s">
        <v>49</v>
      </c>
      <c r="B67" s="171" t="s">
        <v>50</v>
      </c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68"/>
      <c r="AD67" s="168"/>
    </row>
    <row r="68" spans="1:30" ht="24.95" customHeight="1">
      <c r="A68" s="170">
        <v>1</v>
      </c>
      <c r="B68" s="171" t="s">
        <v>285</v>
      </c>
      <c r="C68" s="168">
        <f>'[3]For-data-entry'!CR57</f>
        <v>92</v>
      </c>
      <c r="D68" s="168">
        <f>'[3]For-data-entry'!CS57</f>
        <v>158</v>
      </c>
      <c r="E68" s="168">
        <f>'[3]For-data-entry'!CT57</f>
        <v>3618</v>
      </c>
      <c r="F68" s="168">
        <f>'[3]For-data-entry'!CU57</f>
        <v>7239</v>
      </c>
      <c r="G68" s="168">
        <f>'[3]For-data-entry'!CV57</f>
        <v>164</v>
      </c>
      <c r="H68" s="168">
        <f>'[3]For-data-entry'!CW57</f>
        <v>245</v>
      </c>
      <c r="I68" s="168">
        <f>'[3]For-data-entry'!CX57</f>
        <v>11988</v>
      </c>
      <c r="J68" s="168">
        <f>'[3]For-data-entry'!CY57</f>
        <v>22913</v>
      </c>
      <c r="K68" s="168">
        <f>'[3]For-data-entry'!CZ57</f>
        <v>0</v>
      </c>
      <c r="L68" s="168">
        <f>'[3]For-data-entry'!DA57</f>
        <v>0</v>
      </c>
      <c r="M68" s="168">
        <f>'[3]For-data-entry'!DB57</f>
        <v>78</v>
      </c>
      <c r="N68" s="168">
        <f>'[3]For-data-entry'!DC57</f>
        <v>911</v>
      </c>
      <c r="O68" s="168">
        <f>'[3]For-data-entry'!DD57</f>
        <v>0</v>
      </c>
      <c r="P68" s="168">
        <f>'[3]For-data-entry'!DE57</f>
        <v>0</v>
      </c>
      <c r="Q68" s="168">
        <f>'[3]For-data-entry'!DF57</f>
        <v>0</v>
      </c>
      <c r="R68" s="168">
        <f>'[3]For-data-entry'!DG57</f>
        <v>0</v>
      </c>
      <c r="S68" s="168">
        <f>'[3]For-data-entry'!DH57</f>
        <v>0</v>
      </c>
      <c r="T68" s="168">
        <f>'[3]For-data-entry'!DI57</f>
        <v>0</v>
      </c>
      <c r="U68" s="168">
        <f>'[3]For-data-entry'!DJ57</f>
        <v>0</v>
      </c>
      <c r="V68" s="168">
        <f>'[3]For-data-entry'!DK57</f>
        <v>0</v>
      </c>
      <c r="W68" s="168">
        <f>'[3]For-data-entry'!DL57</f>
        <v>8</v>
      </c>
      <c r="X68" s="168">
        <f>'[3]For-data-entry'!DM57</f>
        <v>12</v>
      </c>
      <c r="Y68" s="168">
        <f>'[3]For-data-entry'!DN57</f>
        <v>155</v>
      </c>
      <c r="Z68" s="168">
        <f>'[3]For-data-entry'!DO57</f>
        <v>117</v>
      </c>
      <c r="AA68" s="168">
        <f>'[3]For-data-entry'!DP57</f>
        <v>264</v>
      </c>
      <c r="AB68" s="168">
        <f>'[3]For-data-entry'!DQ57</f>
        <v>415</v>
      </c>
      <c r="AC68" s="168">
        <f>'[3]For-data-entry'!DR57</f>
        <v>15839</v>
      </c>
      <c r="AD68" s="168">
        <f>'[3]For-data-entry'!DS57</f>
        <v>31180</v>
      </c>
    </row>
    <row r="69" spans="1:30" ht="24.95" customHeight="1">
      <c r="A69" s="181">
        <v>2</v>
      </c>
      <c r="B69" s="172" t="s">
        <v>112</v>
      </c>
      <c r="C69" s="168">
        <f>'[3]For-data-entry'!CR58</f>
        <v>1639</v>
      </c>
      <c r="D69" s="168">
        <f>'[3]For-data-entry'!CS58</f>
        <v>4537</v>
      </c>
      <c r="E69" s="168">
        <f>'[3]For-data-entry'!CT58</f>
        <v>5620</v>
      </c>
      <c r="F69" s="168">
        <f>'[3]For-data-entry'!CU58</f>
        <v>8217</v>
      </c>
      <c r="G69" s="168">
        <f>'[3]For-data-entry'!CV58</f>
        <v>38315</v>
      </c>
      <c r="H69" s="168">
        <f>'[3]For-data-entry'!CW58</f>
        <v>37525</v>
      </c>
      <c r="I69" s="168">
        <f>'[3]For-data-entry'!CX58</f>
        <v>77926</v>
      </c>
      <c r="J69" s="168">
        <f>'[3]For-data-entry'!CY58</f>
        <v>60421</v>
      </c>
      <c r="K69" s="168">
        <f>'[3]For-data-entry'!CZ58</f>
        <v>593</v>
      </c>
      <c r="L69" s="168">
        <f>'[3]For-data-entry'!DA58</f>
        <v>582</v>
      </c>
      <c r="M69" s="168">
        <f>'[3]For-data-entry'!DB58</f>
        <v>8347</v>
      </c>
      <c r="N69" s="168">
        <f>'[3]For-data-entry'!DC58</f>
        <v>6715</v>
      </c>
      <c r="O69" s="168">
        <f>'[3]For-data-entry'!DD58</f>
        <v>264</v>
      </c>
      <c r="P69" s="168">
        <f>'[3]For-data-entry'!DE58</f>
        <v>269</v>
      </c>
      <c r="Q69" s="168">
        <f>'[3]For-data-entry'!DF58</f>
        <v>8389</v>
      </c>
      <c r="R69" s="168">
        <f>'[3]For-data-entry'!DG58</f>
        <v>5356</v>
      </c>
      <c r="S69" s="168">
        <f>'[3]For-data-entry'!DH58</f>
        <v>0</v>
      </c>
      <c r="T69" s="168">
        <f>'[3]For-data-entry'!DI58</f>
        <v>0</v>
      </c>
      <c r="U69" s="168">
        <f>'[3]For-data-entry'!DJ58</f>
        <v>0</v>
      </c>
      <c r="V69" s="168">
        <f>'[3]For-data-entry'!DK58</f>
        <v>0</v>
      </c>
      <c r="W69" s="168">
        <f>'[3]For-data-entry'!DL58</f>
        <v>947</v>
      </c>
      <c r="X69" s="168">
        <f>'[3]For-data-entry'!DM58</f>
        <v>935</v>
      </c>
      <c r="Y69" s="168">
        <f>'[3]For-data-entry'!DN58</f>
        <v>603</v>
      </c>
      <c r="Z69" s="168">
        <f>'[3]For-data-entry'!DO58</f>
        <v>493</v>
      </c>
      <c r="AA69" s="168">
        <f>'[3]For-data-entry'!DP58</f>
        <v>41758</v>
      </c>
      <c r="AB69" s="168">
        <f>'[3]For-data-entry'!DQ58</f>
        <v>43848</v>
      </c>
      <c r="AC69" s="168">
        <f>'[3]For-data-entry'!DR58</f>
        <v>100885</v>
      </c>
      <c r="AD69" s="168">
        <f>'[3]For-data-entry'!DS58</f>
        <v>81202</v>
      </c>
    </row>
    <row r="70" spans="1:30" ht="24.95" customHeight="1">
      <c r="A70" s="181">
        <v>3</v>
      </c>
      <c r="B70" s="172" t="s">
        <v>53</v>
      </c>
      <c r="C70" s="168">
        <f>'[3]For-data-entry'!CR59</f>
        <v>313</v>
      </c>
      <c r="D70" s="168">
        <f>'[3]For-data-entry'!CS59</f>
        <v>322</v>
      </c>
      <c r="E70" s="168">
        <f>'[3]For-data-entry'!CT59</f>
        <v>872</v>
      </c>
      <c r="F70" s="168">
        <f>'[3]For-data-entry'!CU59</f>
        <v>1403</v>
      </c>
      <c r="G70" s="168">
        <f>'[3]For-data-entry'!CV59</f>
        <v>12923</v>
      </c>
      <c r="H70" s="168">
        <f>'[3]For-data-entry'!CW59</f>
        <v>9829</v>
      </c>
      <c r="I70" s="168">
        <f>'[3]For-data-entry'!CX59</f>
        <v>29436</v>
      </c>
      <c r="J70" s="168">
        <f>'[3]For-data-entry'!CY59</f>
        <v>27645</v>
      </c>
      <c r="K70" s="168">
        <f>'[3]For-data-entry'!CZ59</f>
        <v>0</v>
      </c>
      <c r="L70" s="168">
        <f>'[3]For-data-entry'!DA59</f>
        <v>0</v>
      </c>
      <c r="M70" s="168">
        <f>'[3]For-data-entry'!DB59</f>
        <v>6</v>
      </c>
      <c r="N70" s="168">
        <f>'[3]For-data-entry'!DC59</f>
        <v>33</v>
      </c>
      <c r="O70" s="168">
        <f>'[3]For-data-entry'!DD59</f>
        <v>27</v>
      </c>
      <c r="P70" s="168">
        <f>'[3]For-data-entry'!DE59</f>
        <v>20</v>
      </c>
      <c r="Q70" s="168">
        <f>'[3]For-data-entry'!DF59</f>
        <v>69</v>
      </c>
      <c r="R70" s="168">
        <f>'[3]For-data-entry'!DG59</f>
        <v>77</v>
      </c>
      <c r="S70" s="168">
        <f>'[3]For-data-entry'!DH59</f>
        <v>0</v>
      </c>
      <c r="T70" s="168">
        <f>'[3]For-data-entry'!DI59</f>
        <v>0</v>
      </c>
      <c r="U70" s="168">
        <f>'[3]For-data-entry'!DJ59</f>
        <v>0</v>
      </c>
      <c r="V70" s="168">
        <f>'[3]For-data-entry'!DK59</f>
        <v>0</v>
      </c>
      <c r="W70" s="168">
        <f>'[3]For-data-entry'!DL59</f>
        <v>117</v>
      </c>
      <c r="X70" s="168">
        <f>'[3]For-data-entry'!DM59</f>
        <v>166</v>
      </c>
      <c r="Y70" s="168">
        <f>'[3]For-data-entry'!DN59</f>
        <v>194</v>
      </c>
      <c r="Z70" s="168">
        <f>'[3]For-data-entry'!DO59</f>
        <v>346</v>
      </c>
      <c r="AA70" s="168">
        <f>'[3]For-data-entry'!DP59</f>
        <v>13380</v>
      </c>
      <c r="AB70" s="168">
        <f>'[3]For-data-entry'!DQ59</f>
        <v>10337</v>
      </c>
      <c r="AC70" s="168">
        <f>'[3]For-data-entry'!DR59</f>
        <v>30577</v>
      </c>
      <c r="AD70" s="168">
        <f>'[3]For-data-entry'!DS59</f>
        <v>29504</v>
      </c>
    </row>
    <row r="71" spans="1:30" ht="24.95" customHeight="1">
      <c r="A71" s="170"/>
      <c r="B71" s="171" t="s">
        <v>54</v>
      </c>
      <c r="C71" s="169">
        <f>'[3]For-data-entry'!CR60</f>
        <v>2044</v>
      </c>
      <c r="D71" s="169">
        <f>'[3]For-data-entry'!CS60</f>
        <v>5017</v>
      </c>
      <c r="E71" s="169">
        <f>'[3]For-data-entry'!CT60</f>
        <v>10110</v>
      </c>
      <c r="F71" s="169">
        <f>'[3]For-data-entry'!CU60</f>
        <v>16859</v>
      </c>
      <c r="G71" s="169">
        <f>'[3]For-data-entry'!CV60</f>
        <v>51402</v>
      </c>
      <c r="H71" s="169">
        <f>'[3]For-data-entry'!CW60</f>
        <v>47599</v>
      </c>
      <c r="I71" s="169">
        <f>'[3]For-data-entry'!CX60</f>
        <v>119350</v>
      </c>
      <c r="J71" s="169">
        <f>'[3]For-data-entry'!CY60</f>
        <v>110979</v>
      </c>
      <c r="K71" s="169">
        <f>'[3]For-data-entry'!CZ60</f>
        <v>593</v>
      </c>
      <c r="L71" s="169">
        <f>'[3]For-data-entry'!DA60</f>
        <v>582</v>
      </c>
      <c r="M71" s="169">
        <f>'[3]For-data-entry'!DB60</f>
        <v>8431</v>
      </c>
      <c r="N71" s="169">
        <f>'[3]For-data-entry'!DC60</f>
        <v>7659</v>
      </c>
      <c r="O71" s="169">
        <f>'[3]For-data-entry'!DD60</f>
        <v>291</v>
      </c>
      <c r="P71" s="169">
        <f>'[3]For-data-entry'!DE60</f>
        <v>289</v>
      </c>
      <c r="Q71" s="169">
        <f>'[3]For-data-entry'!DF60</f>
        <v>8458</v>
      </c>
      <c r="R71" s="169">
        <f>'[3]For-data-entry'!DG60</f>
        <v>5433</v>
      </c>
      <c r="S71" s="169">
        <f>'[3]For-data-entry'!DH60</f>
        <v>0</v>
      </c>
      <c r="T71" s="169">
        <f>'[3]For-data-entry'!DI60</f>
        <v>0</v>
      </c>
      <c r="U71" s="169">
        <f>'[3]For-data-entry'!DJ60</f>
        <v>0</v>
      </c>
      <c r="V71" s="169">
        <f>'[3]For-data-entry'!DK60</f>
        <v>0</v>
      </c>
      <c r="W71" s="169">
        <f>'[3]For-data-entry'!DL60</f>
        <v>1072</v>
      </c>
      <c r="X71" s="169">
        <f>'[3]For-data-entry'!DM60</f>
        <v>1113</v>
      </c>
      <c r="Y71" s="169">
        <f>'[3]For-data-entry'!DN60</f>
        <v>952</v>
      </c>
      <c r="Z71" s="169">
        <f>'[3]For-data-entry'!DO60</f>
        <v>956</v>
      </c>
      <c r="AA71" s="169">
        <f>'[3]For-data-entry'!DP60</f>
        <v>55402</v>
      </c>
      <c r="AB71" s="169">
        <f>'[3]For-data-entry'!DQ60</f>
        <v>54600</v>
      </c>
      <c r="AC71" s="169">
        <f>'[3]For-data-entry'!DR60</f>
        <v>147301</v>
      </c>
      <c r="AD71" s="169">
        <f>'[3]For-data-entry'!DS60</f>
        <v>141886</v>
      </c>
    </row>
    <row r="72" spans="1:30" ht="24.95" customHeight="1">
      <c r="A72" s="174" t="s">
        <v>287</v>
      </c>
      <c r="B72" s="182"/>
      <c r="C72" s="169">
        <f>'[3]For-data-entry'!CR64</f>
        <v>31219</v>
      </c>
      <c r="D72" s="169">
        <f>'[3]For-data-entry'!CS64</f>
        <v>98240</v>
      </c>
      <c r="E72" s="169">
        <f>'[3]For-data-entry'!CT64</f>
        <v>174199</v>
      </c>
      <c r="F72" s="169">
        <f>'[3]For-data-entry'!CU64</f>
        <v>564170</v>
      </c>
      <c r="G72" s="169">
        <f>'[3]For-data-entry'!CV64</f>
        <v>150467</v>
      </c>
      <c r="H72" s="169">
        <f>'[3]For-data-entry'!CW64</f>
        <v>303776</v>
      </c>
      <c r="I72" s="169">
        <f>'[3]For-data-entry'!CX64</f>
        <v>702292</v>
      </c>
      <c r="J72" s="116">
        <f>'[3]For-data-entry'!CY64</f>
        <v>1694631</v>
      </c>
      <c r="K72" s="169">
        <f>'[3]For-data-entry'!CZ64</f>
        <v>4960</v>
      </c>
      <c r="L72" s="169">
        <f>'[3]For-data-entry'!DA64</f>
        <v>17179</v>
      </c>
      <c r="M72" s="169">
        <f>'[3]For-data-entry'!DB64</f>
        <v>21619</v>
      </c>
      <c r="N72" s="169">
        <f>'[3]For-data-entry'!DC64</f>
        <v>78873</v>
      </c>
      <c r="O72" s="169">
        <f>'[3]For-data-entry'!DD64</f>
        <v>1678</v>
      </c>
      <c r="P72" s="169">
        <f>'[3]For-data-entry'!DE64</f>
        <v>4569</v>
      </c>
      <c r="Q72" s="169">
        <f>'[3]For-data-entry'!DF64</f>
        <v>74395</v>
      </c>
      <c r="R72" s="169">
        <f>'[3]For-data-entry'!DG64</f>
        <v>55802</v>
      </c>
      <c r="S72" s="169">
        <f>'[3]For-data-entry'!DH64</f>
        <v>333</v>
      </c>
      <c r="T72" s="169">
        <f>'[3]For-data-entry'!DI64</f>
        <v>2794</v>
      </c>
      <c r="U72" s="169">
        <f>'[3]For-data-entry'!DJ64</f>
        <v>456</v>
      </c>
      <c r="V72" s="169">
        <f>'[3]For-data-entry'!DK64</f>
        <v>7464.21</v>
      </c>
      <c r="W72" s="168">
        <f>'[3]For-data-entry'!DL64</f>
        <v>2801</v>
      </c>
      <c r="X72" s="168">
        <f>'[3]For-data-entry'!DM64</f>
        <v>18118</v>
      </c>
      <c r="Y72" s="168">
        <f>'[3]For-data-entry'!DN64</f>
        <v>15962</v>
      </c>
      <c r="Z72" s="168">
        <f>'[3]For-data-entry'!DO64</f>
        <v>84542</v>
      </c>
      <c r="AA72" s="169">
        <f>'[3]For-data-entry'!DP64</f>
        <v>191458</v>
      </c>
      <c r="AB72" s="169">
        <f>'[3]For-data-entry'!DQ64</f>
        <v>444676</v>
      </c>
      <c r="AC72" s="169">
        <f>'[3]For-data-entry'!DR64</f>
        <v>988923</v>
      </c>
      <c r="AD72" s="169">
        <f>'[3]For-data-entry'!DS64</f>
        <v>2485482.21</v>
      </c>
    </row>
    <row r="73" spans="1:30" ht="24.95" customHeight="1">
      <c r="A73" s="174" t="s">
        <v>315</v>
      </c>
      <c r="B73" s="174"/>
      <c r="C73" s="169">
        <f>'[3]For-data-entry'!CR62</f>
        <v>33263</v>
      </c>
      <c r="D73" s="169">
        <f>'[3]For-data-entry'!CS62</f>
        <v>103257</v>
      </c>
      <c r="E73" s="169">
        <f>'[3]For-data-entry'!CT62</f>
        <v>184309</v>
      </c>
      <c r="F73" s="169">
        <f>'[3]For-data-entry'!CU62</f>
        <v>581029</v>
      </c>
      <c r="G73" s="169">
        <f>'[3]For-data-entry'!CV62</f>
        <v>201869</v>
      </c>
      <c r="H73" s="169">
        <f>'[3]For-data-entry'!CW62</f>
        <v>351375</v>
      </c>
      <c r="I73" s="169">
        <f>'[3]For-data-entry'!CX62</f>
        <v>821642</v>
      </c>
      <c r="J73" s="169">
        <f>'[3]For-data-entry'!CY62</f>
        <v>1805610</v>
      </c>
      <c r="K73" s="169">
        <f>'[3]For-data-entry'!CZ62</f>
        <v>5553</v>
      </c>
      <c r="L73" s="169">
        <f>'[3]For-data-entry'!DA62</f>
        <v>17761</v>
      </c>
      <c r="M73" s="169">
        <f>'[3]For-data-entry'!DB62</f>
        <v>30050</v>
      </c>
      <c r="N73" s="169">
        <f>'[3]For-data-entry'!DC62</f>
        <v>86532</v>
      </c>
      <c r="O73" s="169">
        <f>'[3]For-data-entry'!DD62</f>
        <v>1969</v>
      </c>
      <c r="P73" s="169">
        <f>'[3]For-data-entry'!DE62</f>
        <v>4858</v>
      </c>
      <c r="Q73" s="169">
        <f>'[3]For-data-entry'!DF62</f>
        <v>82853</v>
      </c>
      <c r="R73" s="169">
        <f>'[3]For-data-entry'!DG62</f>
        <v>61235</v>
      </c>
      <c r="S73" s="169">
        <f>'[3]For-data-entry'!DH62</f>
        <v>333</v>
      </c>
      <c r="T73" s="169">
        <f>'[3]For-data-entry'!DI62</f>
        <v>2794</v>
      </c>
      <c r="U73" s="169">
        <f>'[3]For-data-entry'!DJ62</f>
        <v>456</v>
      </c>
      <c r="V73" s="169">
        <f>'[3]For-data-entry'!DK62</f>
        <v>7464.21</v>
      </c>
      <c r="W73" s="169">
        <f>'[3]For-data-entry'!DL62</f>
        <v>3873</v>
      </c>
      <c r="X73" s="169">
        <f>'[3]For-data-entry'!DM62</f>
        <v>19231</v>
      </c>
      <c r="Y73" s="169">
        <f>'[3]For-data-entry'!DN62</f>
        <v>16914</v>
      </c>
      <c r="Z73" s="169">
        <f>'[3]For-data-entry'!DO62</f>
        <v>85498</v>
      </c>
      <c r="AA73" s="169">
        <f>'[3]For-data-entry'!DP62</f>
        <v>246860</v>
      </c>
      <c r="AB73" s="169">
        <f>'[3]For-data-entry'!DQ62</f>
        <v>499276</v>
      </c>
      <c r="AC73" s="169">
        <f>'[3]For-data-entry'!DR62</f>
        <v>1136224</v>
      </c>
      <c r="AD73" s="169">
        <f>'[3]For-data-entry'!DS62</f>
        <v>2627368.21</v>
      </c>
    </row>
    <row r="74" spans="1:30" ht="24.95" customHeight="1">
      <c r="A74" s="170" t="s">
        <v>56</v>
      </c>
      <c r="B74" s="171" t="s">
        <v>115</v>
      </c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  <c r="AA74" s="168"/>
      <c r="AB74" s="168"/>
      <c r="AC74" s="168"/>
      <c r="AD74" s="168"/>
    </row>
    <row r="75" spans="1:30" ht="24.95" customHeight="1">
      <c r="A75" s="181">
        <v>1</v>
      </c>
      <c r="B75" s="172" t="s">
        <v>58</v>
      </c>
      <c r="C75" s="168">
        <f>'[3]For-data-entry'!CR67</f>
        <v>0</v>
      </c>
      <c r="D75" s="168">
        <f>'[3]For-data-entry'!CS67</f>
        <v>0</v>
      </c>
      <c r="E75" s="168">
        <f>'[3]For-data-entry'!CT67</f>
        <v>0</v>
      </c>
      <c r="F75" s="168">
        <f>'[3]For-data-entry'!CU67</f>
        <v>0</v>
      </c>
      <c r="G75" s="168">
        <f>'[3]For-data-entry'!CV67</f>
        <v>317</v>
      </c>
      <c r="H75" s="168">
        <f>'[3]For-data-entry'!CW67</f>
        <v>338</v>
      </c>
      <c r="I75" s="168">
        <f>'[3]For-data-entry'!CX67</f>
        <v>10741</v>
      </c>
      <c r="J75" s="168">
        <f>'[3]For-data-entry'!CY67</f>
        <v>5509</v>
      </c>
      <c r="K75" s="168">
        <f>'[3]For-data-entry'!CZ67</f>
        <v>0</v>
      </c>
      <c r="L75" s="168">
        <f>'[3]For-data-entry'!DA67</f>
        <v>0</v>
      </c>
      <c r="M75" s="168">
        <f>'[3]For-data-entry'!DB67</f>
        <v>0</v>
      </c>
      <c r="N75" s="168">
        <f>'[3]For-data-entry'!DC67</f>
        <v>0</v>
      </c>
      <c r="O75" s="168">
        <f>'[3]For-data-entry'!DD67</f>
        <v>0</v>
      </c>
      <c r="P75" s="168">
        <f>'[3]For-data-entry'!DE67</f>
        <v>0</v>
      </c>
      <c r="Q75" s="168">
        <f>'[3]For-data-entry'!DF67</f>
        <v>0</v>
      </c>
      <c r="R75" s="168">
        <f>'[3]For-data-entry'!DG67</f>
        <v>0</v>
      </c>
      <c r="S75" s="168">
        <f>'[3]For-data-entry'!DH67</f>
        <v>0</v>
      </c>
      <c r="T75" s="168">
        <f>'[3]For-data-entry'!DI67</f>
        <v>0</v>
      </c>
      <c r="U75" s="168">
        <f>'[3]For-data-entry'!DJ67</f>
        <v>0</v>
      </c>
      <c r="V75" s="168">
        <f>'[3]For-data-entry'!DK67</f>
        <v>0</v>
      </c>
      <c r="W75" s="168">
        <f>'[3]For-data-entry'!DL67</f>
        <v>0</v>
      </c>
      <c r="X75" s="168">
        <f>'[3]For-data-entry'!DM67</f>
        <v>0</v>
      </c>
      <c r="Y75" s="168">
        <f>'[3]For-data-entry'!DN67</f>
        <v>0</v>
      </c>
      <c r="Z75" s="168">
        <f>'[3]For-data-entry'!DO67</f>
        <v>0</v>
      </c>
      <c r="AA75" s="168">
        <f>'[3]For-data-entry'!DP67</f>
        <v>317</v>
      </c>
      <c r="AB75" s="168">
        <f>'[3]For-data-entry'!DQ67</f>
        <v>338</v>
      </c>
      <c r="AC75" s="168">
        <f>'[3]For-data-entry'!DR67</f>
        <v>10741</v>
      </c>
      <c r="AD75" s="168">
        <f>'[3]For-data-entry'!DS67</f>
        <v>5509</v>
      </c>
    </row>
    <row r="76" spans="1:30" ht="24.95" customHeight="1">
      <c r="A76" s="181">
        <v>2</v>
      </c>
      <c r="B76" s="172" t="s">
        <v>101</v>
      </c>
      <c r="C76" s="168">
        <f>'[3]For-data-entry'!CR68</f>
        <v>33625</v>
      </c>
      <c r="D76" s="168">
        <f>'[3]For-data-entry'!CS68</f>
        <v>17579</v>
      </c>
      <c r="E76" s="168">
        <f>'[3]For-data-entry'!CT68</f>
        <v>60900</v>
      </c>
      <c r="F76" s="168">
        <f>'[3]For-data-entry'!CU68</f>
        <v>35379</v>
      </c>
      <c r="G76" s="168">
        <f>'[3]For-data-entry'!CV68</f>
        <v>38049</v>
      </c>
      <c r="H76" s="168">
        <f>'[3]For-data-entry'!CW68</f>
        <v>19893</v>
      </c>
      <c r="I76" s="168">
        <f>'[3]For-data-entry'!CX68</f>
        <v>68914</v>
      </c>
      <c r="J76" s="168">
        <f>'[3]For-data-entry'!CY68</f>
        <v>40034</v>
      </c>
      <c r="K76" s="168">
        <f>'[3]For-data-entry'!CZ68</f>
        <v>4424</v>
      </c>
      <c r="L76" s="168">
        <f>'[3]For-data-entry'!DA68</f>
        <v>7112</v>
      </c>
      <c r="M76" s="168">
        <f>'[3]For-data-entry'!DB68</f>
        <v>8011</v>
      </c>
      <c r="N76" s="168">
        <f>'[3]For-data-entry'!DC68</f>
        <v>4656</v>
      </c>
      <c r="O76" s="168">
        <f>'[3]For-data-entry'!DD68</f>
        <v>1771</v>
      </c>
      <c r="P76" s="168">
        <f>'[3]For-data-entry'!DE68</f>
        <v>925</v>
      </c>
      <c r="Q76" s="168">
        <f>'[3]For-data-entry'!DF68</f>
        <v>17559</v>
      </c>
      <c r="R76" s="168">
        <f>'[3]For-data-entry'!DG68</f>
        <v>10040</v>
      </c>
      <c r="S76" s="168">
        <f>'[3]For-data-entry'!DH68</f>
        <v>0</v>
      </c>
      <c r="T76" s="168">
        <f>'[3]For-data-entry'!DI68</f>
        <v>0</v>
      </c>
      <c r="U76" s="168">
        <f>'[3]For-data-entry'!DJ68</f>
        <v>0</v>
      </c>
      <c r="V76" s="168">
        <f>'[3]For-data-entry'!DK68</f>
        <v>0</v>
      </c>
      <c r="W76" s="168">
        <f>'[3]For-data-entry'!DL68</f>
        <v>10618</v>
      </c>
      <c r="X76" s="168">
        <f>'[3]For-data-entry'!DM68</f>
        <v>5553</v>
      </c>
      <c r="Y76" s="168">
        <f>'[3]For-data-entry'!DN68</f>
        <v>4881</v>
      </c>
      <c r="Z76" s="168">
        <f>'[3]For-data-entry'!DO68</f>
        <v>2995</v>
      </c>
      <c r="AA76" s="168">
        <f>'[3]For-data-entry'!DP68</f>
        <v>88487</v>
      </c>
      <c r="AB76" s="168">
        <f>'[3]For-data-entry'!DQ68</f>
        <v>51062</v>
      </c>
      <c r="AC76" s="168">
        <f>'[3]For-data-entry'!DR68</f>
        <v>160265</v>
      </c>
      <c r="AD76" s="168">
        <f>'[3]For-data-entry'!DS68</f>
        <v>93104</v>
      </c>
    </row>
    <row r="77" spans="1:30" ht="24.95" hidden="1" customHeight="1">
      <c r="A77" s="181">
        <v>3</v>
      </c>
      <c r="B77" s="172" t="s">
        <v>332</v>
      </c>
      <c r="C77" s="168">
        <f>'[3]For-data-entry'!CR69</f>
        <v>0</v>
      </c>
      <c r="D77" s="168">
        <f>'[3]For-data-entry'!CS69</f>
        <v>0</v>
      </c>
      <c r="E77" s="168">
        <f>'[3]For-data-entry'!CT69</f>
        <v>0</v>
      </c>
      <c r="F77" s="168">
        <f>'[3]For-data-entry'!CU69</f>
        <v>0</v>
      </c>
      <c r="G77" s="168">
        <f>'[3]For-data-entry'!CV69</f>
        <v>0</v>
      </c>
      <c r="H77" s="168">
        <f>'[3]For-data-entry'!CW69</f>
        <v>0</v>
      </c>
      <c r="I77" s="168">
        <f>'[3]For-data-entry'!CX69</f>
        <v>0</v>
      </c>
      <c r="J77" s="168">
        <f>'[3]For-data-entry'!CY69</f>
        <v>0</v>
      </c>
      <c r="K77" s="168">
        <f>'[3]For-data-entry'!CZ69</f>
        <v>0</v>
      </c>
      <c r="L77" s="168">
        <f>'[3]For-data-entry'!DA69</f>
        <v>0</v>
      </c>
      <c r="M77" s="168">
        <f>'[3]For-data-entry'!DB69</f>
        <v>0</v>
      </c>
      <c r="N77" s="168">
        <f>'[3]For-data-entry'!DC69</f>
        <v>0</v>
      </c>
      <c r="O77" s="168">
        <f>'[3]For-data-entry'!DD69</f>
        <v>0</v>
      </c>
      <c r="P77" s="168">
        <f>'[3]For-data-entry'!DE69</f>
        <v>0</v>
      </c>
      <c r="Q77" s="168">
        <f>'[3]For-data-entry'!DF69</f>
        <v>0</v>
      </c>
      <c r="R77" s="168">
        <f>'[3]For-data-entry'!DG69</f>
        <v>0</v>
      </c>
      <c r="S77" s="168">
        <f>'[3]For-data-entry'!DH69</f>
        <v>0</v>
      </c>
      <c r="T77" s="168">
        <f>'[3]For-data-entry'!DI69</f>
        <v>0</v>
      </c>
      <c r="U77" s="168">
        <f>'[3]For-data-entry'!DJ69</f>
        <v>0</v>
      </c>
      <c r="V77" s="168">
        <f>'[3]For-data-entry'!DK69</f>
        <v>0</v>
      </c>
      <c r="W77" s="168">
        <f>'[3]For-data-entry'!DL69</f>
        <v>0</v>
      </c>
      <c r="X77" s="168">
        <f>'[3]For-data-entry'!DM69</f>
        <v>0</v>
      </c>
      <c r="Y77" s="168">
        <f>'[3]For-data-entry'!DN69</f>
        <v>0</v>
      </c>
      <c r="Z77" s="168">
        <f>'[3]For-data-entry'!DO69</f>
        <v>0</v>
      </c>
      <c r="AA77" s="168">
        <f>'[3]For-data-entry'!DP69</f>
        <v>0</v>
      </c>
      <c r="AB77" s="168">
        <f>'[3]For-data-entry'!DQ69</f>
        <v>0</v>
      </c>
      <c r="AC77" s="168">
        <f>'[3]For-data-entry'!DR69</f>
        <v>0</v>
      </c>
      <c r="AD77" s="168">
        <f>'[3]For-data-entry'!DS69</f>
        <v>0</v>
      </c>
    </row>
    <row r="78" spans="1:30" ht="24.95" customHeight="1">
      <c r="A78" s="173"/>
      <c r="B78" s="174" t="s">
        <v>60</v>
      </c>
      <c r="C78" s="169">
        <f>'[3]For-data-entry'!CR70</f>
        <v>33625</v>
      </c>
      <c r="D78" s="169">
        <f>'[3]For-data-entry'!CS70</f>
        <v>17579</v>
      </c>
      <c r="E78" s="169">
        <f>'[3]For-data-entry'!CT70</f>
        <v>60900</v>
      </c>
      <c r="F78" s="169">
        <f>'[3]For-data-entry'!CU70</f>
        <v>35379</v>
      </c>
      <c r="G78" s="169">
        <f>'[3]For-data-entry'!CV70</f>
        <v>38366</v>
      </c>
      <c r="H78" s="169">
        <f>'[3]For-data-entry'!CW70</f>
        <v>20231</v>
      </c>
      <c r="I78" s="169">
        <f>'[3]For-data-entry'!CX70</f>
        <v>79655</v>
      </c>
      <c r="J78" s="169">
        <f>'[3]For-data-entry'!CY70</f>
        <v>45543</v>
      </c>
      <c r="K78" s="169">
        <f>'[3]For-data-entry'!CZ70</f>
        <v>4424</v>
      </c>
      <c r="L78" s="169">
        <f>'[3]For-data-entry'!DA70</f>
        <v>7112</v>
      </c>
      <c r="M78" s="169">
        <f>'[3]For-data-entry'!DB70</f>
        <v>8011</v>
      </c>
      <c r="N78" s="169">
        <f>'[3]For-data-entry'!DC70</f>
        <v>4656</v>
      </c>
      <c r="O78" s="169">
        <f>'[3]For-data-entry'!DD70</f>
        <v>1771</v>
      </c>
      <c r="P78" s="169">
        <f>'[3]For-data-entry'!DE70</f>
        <v>925</v>
      </c>
      <c r="Q78" s="169">
        <f>'[3]For-data-entry'!DF70</f>
        <v>17559</v>
      </c>
      <c r="R78" s="169">
        <f>'[3]For-data-entry'!DG70</f>
        <v>10040</v>
      </c>
      <c r="S78" s="169">
        <f>'[3]For-data-entry'!DH70</f>
        <v>0</v>
      </c>
      <c r="T78" s="169">
        <f>'[3]For-data-entry'!DI70</f>
        <v>0</v>
      </c>
      <c r="U78" s="169">
        <f>'[3]For-data-entry'!DJ70</f>
        <v>0</v>
      </c>
      <c r="V78" s="169">
        <f>'[3]For-data-entry'!DK70</f>
        <v>0</v>
      </c>
      <c r="W78" s="169">
        <f>'[3]For-data-entry'!DL70</f>
        <v>10618</v>
      </c>
      <c r="X78" s="169">
        <f>'[3]For-data-entry'!DM70</f>
        <v>5553</v>
      </c>
      <c r="Y78" s="169">
        <f>'[3]For-data-entry'!DN70</f>
        <v>4881</v>
      </c>
      <c r="Z78" s="169">
        <f>'[3]For-data-entry'!DO70</f>
        <v>2995</v>
      </c>
      <c r="AA78" s="169">
        <f>'[3]For-data-entry'!DP70</f>
        <v>88804</v>
      </c>
      <c r="AB78" s="169">
        <f>'[3]For-data-entry'!DQ70</f>
        <v>51400</v>
      </c>
      <c r="AC78" s="169">
        <f>'[3]For-data-entry'!DR70</f>
        <v>171006</v>
      </c>
      <c r="AD78" s="169">
        <f>'[3]For-data-entry'!DS70</f>
        <v>98613</v>
      </c>
    </row>
    <row r="79" spans="1:30" ht="24.95" customHeight="1">
      <c r="A79" s="183" t="s">
        <v>102</v>
      </c>
      <c r="B79" s="172" t="s">
        <v>103</v>
      </c>
      <c r="C79" s="168">
        <f>'[3]For-data-entry'!CR71</f>
        <v>14</v>
      </c>
      <c r="D79" s="168">
        <f>'[3]For-data-entry'!CS71</f>
        <v>1277</v>
      </c>
      <c r="E79" s="168">
        <f>'[3]For-data-entry'!CT71</f>
        <v>73</v>
      </c>
      <c r="F79" s="168">
        <f>'[3]For-data-entry'!CU71</f>
        <v>1879</v>
      </c>
      <c r="G79" s="168">
        <f>'[3]For-data-entry'!CV71</f>
        <v>73</v>
      </c>
      <c r="H79" s="168">
        <f>'[3]For-data-entry'!CW71</f>
        <v>3500</v>
      </c>
      <c r="I79" s="168">
        <f>'[3]For-data-entry'!CX71</f>
        <v>478</v>
      </c>
      <c r="J79" s="168">
        <f>'[3]For-data-entry'!CY71</f>
        <v>13160</v>
      </c>
      <c r="K79" s="168">
        <f>'[3]For-data-entry'!CZ71</f>
        <v>0</v>
      </c>
      <c r="L79" s="168">
        <f>'[3]For-data-entry'!DA71</f>
        <v>0</v>
      </c>
      <c r="M79" s="168">
        <f>'[3]For-data-entry'!DB71</f>
        <v>0</v>
      </c>
      <c r="N79" s="168">
        <f>'[3]For-data-entry'!DC71</f>
        <v>0</v>
      </c>
      <c r="O79" s="168">
        <f>'[3]For-data-entry'!DD71</f>
        <v>0</v>
      </c>
      <c r="P79" s="168">
        <f>'[3]For-data-entry'!DE71</f>
        <v>0</v>
      </c>
      <c r="Q79" s="168">
        <f>'[3]For-data-entry'!DF71</f>
        <v>1</v>
      </c>
      <c r="R79" s="168">
        <f>'[3]For-data-entry'!DG71</f>
        <v>45</v>
      </c>
      <c r="S79" s="168">
        <f>'[3]For-data-entry'!DH71</f>
        <v>0</v>
      </c>
      <c r="T79" s="168">
        <f>'[3]For-data-entry'!DI71</f>
        <v>0</v>
      </c>
      <c r="U79" s="168">
        <f>'[3]For-data-entry'!DJ71</f>
        <v>4</v>
      </c>
      <c r="V79" s="168">
        <f>'[3]For-data-entry'!DK71</f>
        <v>69</v>
      </c>
      <c r="W79" s="168">
        <f>'[3]For-data-entry'!DL71</f>
        <v>0</v>
      </c>
      <c r="X79" s="168">
        <f>'[3]For-data-entry'!DM71</f>
        <v>0</v>
      </c>
      <c r="Y79" s="168">
        <f>'[3]For-data-entry'!DN71</f>
        <v>0</v>
      </c>
      <c r="Z79" s="168">
        <f>'[3]For-data-entry'!DO71</f>
        <v>0</v>
      </c>
      <c r="AA79" s="168">
        <f>'[3]For-data-entry'!DP71</f>
        <v>87</v>
      </c>
      <c r="AB79" s="168">
        <f>'[3]For-data-entry'!DQ71</f>
        <v>4777</v>
      </c>
      <c r="AC79" s="168">
        <f>'[3]For-data-entry'!DR71</f>
        <v>556</v>
      </c>
      <c r="AD79" s="168">
        <f>'[3]For-data-entry'!DS71</f>
        <v>15153</v>
      </c>
    </row>
    <row r="80" spans="1:30" ht="24.95" customHeight="1">
      <c r="A80" s="183"/>
      <c r="B80" s="172" t="s">
        <v>290</v>
      </c>
      <c r="C80" s="169">
        <f>'[3]For-data-entry'!CR72</f>
        <v>14</v>
      </c>
      <c r="D80" s="169">
        <f>'[3]For-data-entry'!CS72</f>
        <v>1277</v>
      </c>
      <c r="E80" s="169">
        <f>'[3]For-data-entry'!CT72</f>
        <v>73</v>
      </c>
      <c r="F80" s="169">
        <f>'[3]For-data-entry'!CU72</f>
        <v>1879</v>
      </c>
      <c r="G80" s="169">
        <f>'[3]For-data-entry'!CV72</f>
        <v>73</v>
      </c>
      <c r="H80" s="169">
        <f>'[3]For-data-entry'!CW72</f>
        <v>3500</v>
      </c>
      <c r="I80" s="169">
        <f>'[3]For-data-entry'!CX72</f>
        <v>478</v>
      </c>
      <c r="J80" s="169">
        <f>'[3]For-data-entry'!CY72</f>
        <v>13160</v>
      </c>
      <c r="K80" s="169">
        <f>'[3]For-data-entry'!CZ72</f>
        <v>0</v>
      </c>
      <c r="L80" s="169">
        <f>'[3]For-data-entry'!DA72</f>
        <v>0</v>
      </c>
      <c r="M80" s="169">
        <f>'[3]For-data-entry'!DB72</f>
        <v>0</v>
      </c>
      <c r="N80" s="169">
        <f>'[3]For-data-entry'!DC72</f>
        <v>0</v>
      </c>
      <c r="O80" s="169">
        <f>'[3]For-data-entry'!DD72</f>
        <v>0</v>
      </c>
      <c r="P80" s="169">
        <f>'[3]For-data-entry'!DE72</f>
        <v>0</v>
      </c>
      <c r="Q80" s="169">
        <f>'[3]For-data-entry'!DF72</f>
        <v>1</v>
      </c>
      <c r="R80" s="169">
        <f>'[3]For-data-entry'!DG72</f>
        <v>45</v>
      </c>
      <c r="S80" s="169">
        <f>'[3]For-data-entry'!DH72</f>
        <v>0</v>
      </c>
      <c r="T80" s="169">
        <f>'[3]For-data-entry'!DI72</f>
        <v>0</v>
      </c>
      <c r="U80" s="169">
        <f>'[3]For-data-entry'!DJ72</f>
        <v>4</v>
      </c>
      <c r="V80" s="169">
        <f>'[3]For-data-entry'!DK72</f>
        <v>69</v>
      </c>
      <c r="W80" s="169">
        <f>'[3]For-data-entry'!DL72</f>
        <v>0</v>
      </c>
      <c r="X80" s="169">
        <f>'[3]For-data-entry'!DM72</f>
        <v>0</v>
      </c>
      <c r="Y80" s="169">
        <f>'[3]For-data-entry'!DN72</f>
        <v>0</v>
      </c>
      <c r="Z80" s="169">
        <f>'[3]For-data-entry'!DO72</f>
        <v>0</v>
      </c>
      <c r="AA80" s="169">
        <f>'[3]For-data-entry'!DP72</f>
        <v>87</v>
      </c>
      <c r="AB80" s="169">
        <f>'[3]For-data-entry'!DQ72</f>
        <v>4777</v>
      </c>
      <c r="AC80" s="169">
        <f>'[3]For-data-entry'!DR72</f>
        <v>556</v>
      </c>
      <c r="AD80" s="169">
        <f>'[3]For-data-entry'!DS72</f>
        <v>15153</v>
      </c>
    </row>
    <row r="81" spans="1:30" ht="43.5" customHeight="1">
      <c r="A81" s="183"/>
      <c r="B81" s="184" t="s">
        <v>316</v>
      </c>
      <c r="C81" s="185">
        <f>'[3]For-data-entry'!CR73</f>
        <v>66902</v>
      </c>
      <c r="D81" s="185">
        <f>'[3]For-data-entry'!CS73</f>
        <v>122113</v>
      </c>
      <c r="E81" s="185">
        <f>'[3]For-data-entry'!CT73</f>
        <v>245282</v>
      </c>
      <c r="F81" s="185">
        <f>'[3]For-data-entry'!CU73</f>
        <v>618287</v>
      </c>
      <c r="G81" s="185">
        <f>'[3]For-data-entry'!CV73</f>
        <v>240308</v>
      </c>
      <c r="H81" s="185">
        <f>'[3]For-data-entry'!CW73</f>
        <v>375106</v>
      </c>
      <c r="I81" s="185">
        <f>'[3]For-data-entry'!CX73</f>
        <v>901775</v>
      </c>
      <c r="J81" s="185">
        <f>'[3]For-data-entry'!CY73</f>
        <v>1864313</v>
      </c>
      <c r="K81" s="185">
        <f>'[3]For-data-entry'!CZ73</f>
        <v>9977</v>
      </c>
      <c r="L81" s="185">
        <f>'[3]For-data-entry'!DA73</f>
        <v>24873</v>
      </c>
      <c r="M81" s="185">
        <f>'[3]For-data-entry'!DB73</f>
        <v>38061</v>
      </c>
      <c r="N81" s="185">
        <f>'[3]For-data-entry'!DC73</f>
        <v>91188</v>
      </c>
      <c r="O81" s="185">
        <f>'[3]For-data-entry'!DD73</f>
        <v>3740</v>
      </c>
      <c r="P81" s="185">
        <f>'[3]For-data-entry'!DE73</f>
        <v>5783</v>
      </c>
      <c r="Q81" s="185">
        <f>'[3]For-data-entry'!DF73</f>
        <v>100413</v>
      </c>
      <c r="R81" s="185">
        <f>'[3]For-data-entry'!DG73</f>
        <v>71320</v>
      </c>
      <c r="S81" s="185">
        <f>'[3]For-data-entry'!DH73</f>
        <v>333</v>
      </c>
      <c r="T81" s="185">
        <f>'[3]For-data-entry'!DI73</f>
        <v>2794</v>
      </c>
      <c r="U81" s="185">
        <f>'[3]For-data-entry'!DJ73</f>
        <v>460</v>
      </c>
      <c r="V81" s="185">
        <f>'[3]For-data-entry'!DK73</f>
        <v>7533.21</v>
      </c>
      <c r="W81" s="185">
        <f>'[3]For-data-entry'!DL73</f>
        <v>14491</v>
      </c>
      <c r="X81" s="185">
        <f>'[3]For-data-entry'!DM73</f>
        <v>24784</v>
      </c>
      <c r="Y81" s="185">
        <f>'[3]For-data-entry'!DN73</f>
        <v>21795</v>
      </c>
      <c r="Z81" s="185">
        <f>'[3]For-data-entry'!DO73</f>
        <v>88493</v>
      </c>
      <c r="AA81" s="185">
        <f>'[3]For-data-entry'!DP73</f>
        <v>335751</v>
      </c>
      <c r="AB81" s="185">
        <f>'[3]For-data-entry'!DQ73</f>
        <v>555453</v>
      </c>
      <c r="AC81" s="185">
        <f>'[3]For-data-entry'!DR73</f>
        <v>1307786</v>
      </c>
      <c r="AD81" s="185">
        <f>'[3]For-data-entry'!DS73</f>
        <v>2741134.21</v>
      </c>
    </row>
    <row r="82" spans="1:30" ht="23.1" customHeight="1">
      <c r="A82" s="166"/>
      <c r="B82" s="167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  <c r="Z82" s="168"/>
      <c r="AA82" s="168"/>
      <c r="AB82" s="168"/>
      <c r="AC82" s="168"/>
      <c r="AD82" s="168"/>
    </row>
    <row r="83" spans="1:30">
      <c r="A83" s="180"/>
      <c r="B83" s="180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  <c r="N83" s="186"/>
      <c r="O83" s="186"/>
      <c r="P83" s="186"/>
      <c r="Q83" s="186"/>
      <c r="R83" s="186"/>
      <c r="S83" s="186"/>
      <c r="T83" s="186"/>
      <c r="U83" s="186"/>
      <c r="V83" s="186"/>
      <c r="W83" s="186"/>
      <c r="X83" s="186"/>
      <c r="Y83" s="186"/>
      <c r="Z83" s="186"/>
      <c r="AA83" s="186"/>
      <c r="AB83" s="186"/>
      <c r="AC83" s="186"/>
      <c r="AD83" s="186"/>
    </row>
  </sheetData>
  <mergeCells count="54">
    <mergeCell ref="A1:AD1"/>
    <mergeCell ref="A2:AD2"/>
    <mergeCell ref="A3:AD3"/>
    <mergeCell ref="AC4:AD4"/>
    <mergeCell ref="A5:A7"/>
    <mergeCell ref="B5:B7"/>
    <mergeCell ref="C5:F5"/>
    <mergeCell ref="G5:J5"/>
    <mergeCell ref="K5:N5"/>
    <mergeCell ref="O5:R5"/>
    <mergeCell ref="S5:V5"/>
    <mergeCell ref="W5:Z5"/>
    <mergeCell ref="AA5:AD5"/>
    <mergeCell ref="C6:D6"/>
    <mergeCell ref="E6:F6"/>
    <mergeCell ref="G6:H6"/>
    <mergeCell ref="A45:A47"/>
    <mergeCell ref="B45:B47"/>
    <mergeCell ref="C45:F45"/>
    <mergeCell ref="G45:J45"/>
    <mergeCell ref="C46:D46"/>
    <mergeCell ref="E46:F46"/>
    <mergeCell ref="G46:H46"/>
    <mergeCell ref="I46:J46"/>
    <mergeCell ref="K45:N45"/>
    <mergeCell ref="W46:X46"/>
    <mergeCell ref="AC6:AD6"/>
    <mergeCell ref="A17:B17"/>
    <mergeCell ref="A41:AD41"/>
    <mergeCell ref="A42:AD42"/>
    <mergeCell ref="A43:AD43"/>
    <mergeCell ref="Q6:R6"/>
    <mergeCell ref="S6:T6"/>
    <mergeCell ref="U6:V6"/>
    <mergeCell ref="W6:X6"/>
    <mergeCell ref="Y6:Z6"/>
    <mergeCell ref="AA6:AB6"/>
    <mergeCell ref="I6:J6"/>
    <mergeCell ref="K6:L6"/>
    <mergeCell ref="M6:N6"/>
    <mergeCell ref="O6:P6"/>
    <mergeCell ref="Y46:Z46"/>
    <mergeCell ref="S45:V45"/>
    <mergeCell ref="W45:Z45"/>
    <mergeCell ref="AA45:AD45"/>
    <mergeCell ref="O45:R45"/>
    <mergeCell ref="K46:L46"/>
    <mergeCell ref="M46:N46"/>
    <mergeCell ref="AA46:AB46"/>
    <mergeCell ref="AC46:AD46"/>
    <mergeCell ref="O46:P46"/>
    <mergeCell ref="Q46:R46"/>
    <mergeCell ref="S46:T46"/>
    <mergeCell ref="U46:V46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79"/>
  <sheetViews>
    <sheetView workbookViewId="0">
      <selection activeCell="S9" sqref="S9"/>
    </sheetView>
  </sheetViews>
  <sheetFormatPr defaultRowHeight="15"/>
  <cols>
    <col min="1" max="1" width="4.42578125" style="187" bestFit="1" customWidth="1"/>
    <col min="2" max="2" width="33.140625" style="187" customWidth="1"/>
    <col min="3" max="3" width="12.5703125" style="187" customWidth="1"/>
    <col min="4" max="4" width="13.28515625" style="203" customWidth="1"/>
    <col min="5" max="5" width="13.85546875" style="187" bestFit="1" customWidth="1"/>
    <col min="6" max="6" width="13.140625" style="203" customWidth="1"/>
    <col min="7" max="7" width="11.85546875" style="187" bestFit="1" customWidth="1"/>
    <col min="8" max="8" width="17.140625" style="203" customWidth="1"/>
    <col min="9" max="9" width="17.85546875" style="187" customWidth="1"/>
    <col min="10" max="10" width="22.5703125" style="203" customWidth="1"/>
    <col min="11" max="11" width="0" style="187" hidden="1" customWidth="1"/>
    <col min="12" max="12" width="12.140625" style="203" hidden="1" customWidth="1"/>
    <col min="13" max="13" width="0" style="187" hidden="1" customWidth="1"/>
    <col min="14" max="14" width="13.140625" style="203" hidden="1" customWidth="1"/>
    <col min="15" max="15" width="0" style="187" hidden="1" customWidth="1"/>
    <col min="16" max="16384" width="9.140625" style="187"/>
  </cols>
  <sheetData>
    <row r="1" spans="1:14" ht="15.75">
      <c r="A1" s="661" t="s">
        <v>0</v>
      </c>
      <c r="B1" s="661"/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661"/>
    </row>
    <row r="2" spans="1:14" ht="15.75">
      <c r="A2" s="661" t="s">
        <v>77</v>
      </c>
      <c r="B2" s="661"/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61"/>
    </row>
    <row r="3" spans="1:14">
      <c r="A3" s="662" t="s">
        <v>333</v>
      </c>
      <c r="B3" s="662"/>
      <c r="C3" s="662"/>
      <c r="D3" s="662"/>
      <c r="E3" s="662"/>
      <c r="F3" s="662"/>
      <c r="G3" s="662"/>
      <c r="H3" s="662"/>
      <c r="I3" s="662"/>
      <c r="J3" s="662"/>
      <c r="K3" s="662"/>
      <c r="L3" s="662"/>
      <c r="M3" s="662"/>
      <c r="N3" s="662"/>
    </row>
    <row r="4" spans="1:14" s="190" customFormat="1" ht="15.75">
      <c r="A4" s="188"/>
      <c r="B4" s="189"/>
      <c r="D4" s="191"/>
      <c r="F4" s="192"/>
      <c r="H4" s="192"/>
      <c r="I4" s="193"/>
      <c r="J4" s="192"/>
      <c r="L4" s="192"/>
      <c r="N4" s="192"/>
    </row>
    <row r="5" spans="1:14" ht="15.75">
      <c r="A5" s="663" t="s">
        <v>304</v>
      </c>
      <c r="B5" s="666" t="s">
        <v>5</v>
      </c>
      <c r="C5" s="668" t="s">
        <v>334</v>
      </c>
      <c r="D5" s="669"/>
      <c r="E5" s="669"/>
      <c r="F5" s="670"/>
      <c r="G5" s="668" t="s">
        <v>335</v>
      </c>
      <c r="H5" s="669"/>
      <c r="I5" s="669"/>
      <c r="J5" s="670"/>
      <c r="K5" s="668" t="s">
        <v>336</v>
      </c>
      <c r="L5" s="669"/>
      <c r="M5" s="669"/>
      <c r="N5" s="670"/>
    </row>
    <row r="6" spans="1:14">
      <c r="A6" s="664"/>
      <c r="B6" s="666"/>
      <c r="C6" s="671" t="s">
        <v>324</v>
      </c>
      <c r="D6" s="672"/>
      <c r="E6" s="671" t="s">
        <v>337</v>
      </c>
      <c r="F6" s="672"/>
      <c r="G6" s="671" t="s">
        <v>324</v>
      </c>
      <c r="H6" s="672"/>
      <c r="I6" s="671" t="s">
        <v>337</v>
      </c>
      <c r="J6" s="672"/>
      <c r="K6" s="671" t="s">
        <v>324</v>
      </c>
      <c r="L6" s="672"/>
      <c r="M6" s="671" t="s">
        <v>337</v>
      </c>
      <c r="N6" s="672"/>
    </row>
    <row r="7" spans="1:14">
      <c r="A7" s="665"/>
      <c r="B7" s="666"/>
      <c r="C7" s="29" t="s">
        <v>106</v>
      </c>
      <c r="D7" s="28" t="s">
        <v>107</v>
      </c>
      <c r="E7" s="29" t="s">
        <v>106</v>
      </c>
      <c r="F7" s="28" t="s">
        <v>107</v>
      </c>
      <c r="G7" s="29" t="s">
        <v>106</v>
      </c>
      <c r="H7" s="28" t="s">
        <v>107</v>
      </c>
      <c r="I7" s="29" t="s">
        <v>106</v>
      </c>
      <c r="J7" s="28" t="s">
        <v>107</v>
      </c>
      <c r="K7" s="29" t="s">
        <v>106</v>
      </c>
      <c r="L7" s="28" t="s">
        <v>107</v>
      </c>
      <c r="M7" s="29" t="s">
        <v>106</v>
      </c>
      <c r="N7" s="28" t="s">
        <v>107</v>
      </c>
    </row>
    <row r="8" spans="1:14" ht="15.75">
      <c r="A8" s="82" t="s">
        <v>12</v>
      </c>
      <c r="B8" s="77" t="s">
        <v>108</v>
      </c>
      <c r="C8" s="194"/>
      <c r="D8" s="195"/>
      <c r="E8" s="194"/>
      <c r="F8" s="195"/>
      <c r="G8" s="196"/>
      <c r="H8" s="197"/>
      <c r="I8" s="196"/>
      <c r="J8" s="197"/>
      <c r="K8" s="196"/>
      <c r="L8" s="197"/>
      <c r="M8" s="196"/>
      <c r="N8" s="197"/>
    </row>
    <row r="9" spans="1:14" ht="15.75">
      <c r="A9" s="82">
        <v>1</v>
      </c>
      <c r="B9" s="77" t="s">
        <v>14</v>
      </c>
      <c r="C9" s="198">
        <f>'[3]For-data-entry'!AP5</f>
        <v>165233</v>
      </c>
      <c r="D9" s="198">
        <f>'[3]For-data-entry'!AQ5</f>
        <v>140178</v>
      </c>
      <c r="E9" s="198">
        <f>'[3]For-data-entry'!AR5</f>
        <v>378230</v>
      </c>
      <c r="F9" s="198">
        <f>'[3]For-data-entry'!AS5</f>
        <v>629416</v>
      </c>
      <c r="G9" s="198">
        <f>'[3]For-data-entry'!AT5</f>
        <v>22</v>
      </c>
      <c r="H9" s="198">
        <f>'[3]For-data-entry'!AU5</f>
        <v>241</v>
      </c>
      <c r="I9" s="198">
        <f>'[3]For-data-entry'!AV5</f>
        <v>159</v>
      </c>
      <c r="J9" s="198">
        <f>'[3]For-data-entry'!AW5</f>
        <v>395</v>
      </c>
      <c r="K9" s="198">
        <f>'[3]For-data-entry'!AX5</f>
        <v>0</v>
      </c>
      <c r="L9" s="198">
        <f>'[3]For-data-entry'!AY5</f>
        <v>0</v>
      </c>
      <c r="M9" s="198">
        <f>'[3]For-data-entry'!AZ5</f>
        <v>0</v>
      </c>
      <c r="N9" s="198">
        <f>'[3]For-data-entry'!BA5</f>
        <v>0</v>
      </c>
    </row>
    <row r="10" spans="1:14" ht="15.75">
      <c r="A10" s="82">
        <v>2</v>
      </c>
      <c r="B10" s="77" t="s">
        <v>15</v>
      </c>
      <c r="C10" s="198">
        <f>'[3]For-data-entry'!AP6</f>
        <v>65255</v>
      </c>
      <c r="D10" s="198">
        <f>'[3]For-data-entry'!AQ6</f>
        <v>104206</v>
      </c>
      <c r="E10" s="198">
        <f>'[3]For-data-entry'!AR6</f>
        <v>165803</v>
      </c>
      <c r="F10" s="198">
        <f>'[3]For-data-entry'!AS6</f>
        <v>304458</v>
      </c>
      <c r="G10" s="198">
        <f>'[3]For-data-entry'!AT6</f>
        <v>0</v>
      </c>
      <c r="H10" s="198">
        <f>'[3]For-data-entry'!AU6</f>
        <v>0</v>
      </c>
      <c r="I10" s="198">
        <f>'[3]For-data-entry'!AV6</f>
        <v>0</v>
      </c>
      <c r="J10" s="198">
        <f>'[3]For-data-entry'!AW6</f>
        <v>0</v>
      </c>
      <c r="K10" s="198">
        <f>'[3]For-data-entry'!AX6</f>
        <v>35</v>
      </c>
      <c r="L10" s="198">
        <f>'[3]For-data-entry'!AY6</f>
        <v>8300</v>
      </c>
      <c r="M10" s="198">
        <f>'[3]For-data-entry'!AZ6</f>
        <v>35</v>
      </c>
      <c r="N10" s="198">
        <f>'[3]For-data-entry'!BA6</f>
        <v>10286</v>
      </c>
    </row>
    <row r="11" spans="1:14" ht="15.75">
      <c r="A11" s="82">
        <v>3</v>
      </c>
      <c r="B11" s="77" t="s">
        <v>16</v>
      </c>
      <c r="C11" s="198">
        <f>'[3]For-data-entry'!AP7</f>
        <v>85568</v>
      </c>
      <c r="D11" s="198">
        <f>'[3]For-data-entry'!AQ7</f>
        <v>813948</v>
      </c>
      <c r="E11" s="198">
        <f>'[3]For-data-entry'!AR7</f>
        <v>232854</v>
      </c>
      <c r="F11" s="198">
        <f>'[3]For-data-entry'!AS7</f>
        <v>1580901</v>
      </c>
      <c r="G11" s="198">
        <f>'[3]For-data-entry'!AT7</f>
        <v>108</v>
      </c>
      <c r="H11" s="198">
        <f>'[3]For-data-entry'!AU7</f>
        <v>132</v>
      </c>
      <c r="I11" s="198">
        <f>'[3]For-data-entry'!AV7</f>
        <v>1429</v>
      </c>
      <c r="J11" s="198">
        <f>'[3]For-data-entry'!AW7</f>
        <v>2276</v>
      </c>
      <c r="K11" s="198">
        <f>'[3]For-data-entry'!AX7</f>
        <v>123</v>
      </c>
      <c r="L11" s="198">
        <f>'[3]For-data-entry'!AY7</f>
        <v>1154</v>
      </c>
      <c r="M11" s="198">
        <f>'[3]For-data-entry'!AZ7</f>
        <v>158</v>
      </c>
      <c r="N11" s="198">
        <f>'[3]For-data-entry'!BA7</f>
        <v>4703</v>
      </c>
    </row>
    <row r="12" spans="1:14" ht="15.75">
      <c r="A12" s="82">
        <v>4</v>
      </c>
      <c r="B12" s="77" t="s">
        <v>17</v>
      </c>
      <c r="C12" s="198">
        <f>'[3]For-data-entry'!AP8</f>
        <v>4004</v>
      </c>
      <c r="D12" s="198">
        <f>'[3]For-data-entry'!AQ8</f>
        <v>4629</v>
      </c>
      <c r="E12" s="198">
        <f>'[3]For-data-entry'!AR8</f>
        <v>36182</v>
      </c>
      <c r="F12" s="198">
        <f>'[3]For-data-entry'!AS8</f>
        <v>52449</v>
      </c>
      <c r="G12" s="198">
        <f>'[3]For-data-entry'!AT8</f>
        <v>50</v>
      </c>
      <c r="H12" s="198">
        <f>'[3]For-data-entry'!AU8</f>
        <v>180</v>
      </c>
      <c r="I12" s="198">
        <f>'[3]For-data-entry'!AV8</f>
        <v>275</v>
      </c>
      <c r="J12" s="198">
        <f>'[3]For-data-entry'!AW8</f>
        <v>1352</v>
      </c>
      <c r="K12" s="198">
        <f>'[3]For-data-entry'!AX8</f>
        <v>0</v>
      </c>
      <c r="L12" s="198">
        <f>'[3]For-data-entry'!AY8</f>
        <v>0</v>
      </c>
      <c r="M12" s="198">
        <f>'[3]For-data-entry'!AZ8</f>
        <v>0</v>
      </c>
      <c r="N12" s="198">
        <f>'[3]For-data-entry'!BA8</f>
        <v>0</v>
      </c>
    </row>
    <row r="13" spans="1:14" ht="15.75">
      <c r="A13" s="82">
        <v>5</v>
      </c>
      <c r="B13" s="77" t="s">
        <v>18</v>
      </c>
      <c r="C13" s="198">
        <f>'[3]For-data-entry'!AP9</f>
        <v>14879</v>
      </c>
      <c r="D13" s="198">
        <f>'[3]For-data-entry'!AQ9</f>
        <v>2832</v>
      </c>
      <c r="E13" s="198">
        <f>'[3]For-data-entry'!AR9</f>
        <v>473522</v>
      </c>
      <c r="F13" s="198">
        <f>'[3]For-data-entry'!AS9</f>
        <v>83498</v>
      </c>
      <c r="G13" s="198">
        <f>'[3]For-data-entry'!AT9</f>
        <v>593</v>
      </c>
      <c r="H13" s="198">
        <f>'[3]For-data-entry'!AU9</f>
        <v>1298</v>
      </c>
      <c r="I13" s="198">
        <f>'[3]For-data-entry'!AV9</f>
        <v>10971</v>
      </c>
      <c r="J13" s="198">
        <f>'[3]For-data-entry'!AW9</f>
        <v>79582</v>
      </c>
      <c r="K13" s="198">
        <f>'[3]For-data-entry'!AX9</f>
        <v>394</v>
      </c>
      <c r="L13" s="198">
        <f>'[3]For-data-entry'!AY9</f>
        <v>15523</v>
      </c>
      <c r="M13" s="198">
        <f>'[3]For-data-entry'!AZ9</f>
        <v>1008</v>
      </c>
      <c r="N13" s="198">
        <f>'[3]For-data-entry'!BA9</f>
        <v>27671</v>
      </c>
    </row>
    <row r="14" spans="1:14" ht="15.75">
      <c r="A14" s="82">
        <v>6</v>
      </c>
      <c r="B14" s="77" t="s">
        <v>19</v>
      </c>
      <c r="C14" s="198">
        <f>'[3]For-data-entry'!AP10</f>
        <v>51663</v>
      </c>
      <c r="D14" s="198">
        <f>'[3]For-data-entry'!AQ10</f>
        <v>85330</v>
      </c>
      <c r="E14" s="198">
        <f>'[3]For-data-entry'!AR10</f>
        <v>243489</v>
      </c>
      <c r="F14" s="198">
        <f>'[3]For-data-entry'!AS10</f>
        <v>447698</v>
      </c>
      <c r="G14" s="198">
        <f>'[3]For-data-entry'!AT10</f>
        <v>0</v>
      </c>
      <c r="H14" s="198">
        <f>'[3]For-data-entry'!AU10</f>
        <v>0</v>
      </c>
      <c r="I14" s="198">
        <f>'[3]For-data-entry'!AV10</f>
        <v>0</v>
      </c>
      <c r="J14" s="198">
        <f>'[3]For-data-entry'!AW10</f>
        <v>0</v>
      </c>
      <c r="K14" s="198">
        <f>'[3]For-data-entry'!AX10</f>
        <v>385</v>
      </c>
      <c r="L14" s="198">
        <f>'[3]For-data-entry'!AY10</f>
        <v>153375</v>
      </c>
      <c r="M14" s="198">
        <f>'[3]For-data-entry'!AZ10</f>
        <v>281</v>
      </c>
      <c r="N14" s="198">
        <f>'[3]For-data-entry'!BA10</f>
        <v>142400</v>
      </c>
    </row>
    <row r="15" spans="1:14" ht="15.75">
      <c r="A15" s="82">
        <v>7</v>
      </c>
      <c r="B15" s="77" t="s">
        <v>20</v>
      </c>
      <c r="C15" s="198">
        <f>'[3]For-data-entry'!AP11</f>
        <v>101384</v>
      </c>
      <c r="D15" s="198">
        <f>'[3]For-data-entry'!AQ11</f>
        <v>137671</v>
      </c>
      <c r="E15" s="198">
        <f>'[3]For-data-entry'!AR11</f>
        <v>169026</v>
      </c>
      <c r="F15" s="198">
        <f>'[3]For-data-entry'!AS11</f>
        <v>338876</v>
      </c>
      <c r="G15" s="198">
        <f>'[3]For-data-entry'!AT11</f>
        <v>4</v>
      </c>
      <c r="H15" s="198">
        <f>'[3]For-data-entry'!AU11</f>
        <v>8</v>
      </c>
      <c r="I15" s="198">
        <f>'[3]For-data-entry'!AV11</f>
        <v>23</v>
      </c>
      <c r="J15" s="198">
        <f>'[3]For-data-entry'!AW11</f>
        <v>756</v>
      </c>
      <c r="K15" s="198">
        <f>'[3]For-data-entry'!AX11</f>
        <v>1</v>
      </c>
      <c r="L15" s="198">
        <f>'[3]For-data-entry'!AY11</f>
        <v>70</v>
      </c>
      <c r="M15" s="198">
        <f>'[3]For-data-entry'!AZ11</f>
        <v>14</v>
      </c>
      <c r="N15" s="198">
        <f>'[3]For-data-entry'!BA11</f>
        <v>409</v>
      </c>
    </row>
    <row r="16" spans="1:14" ht="15.75">
      <c r="A16" s="82"/>
      <c r="B16" s="77" t="s">
        <v>109</v>
      </c>
      <c r="C16" s="198">
        <f>'[3]For-data-entry'!AP12</f>
        <v>487986</v>
      </c>
      <c r="D16" s="198">
        <f>'[3]For-data-entry'!AQ12</f>
        <v>1288794</v>
      </c>
      <c r="E16" s="198">
        <f>'[3]For-data-entry'!AR12</f>
        <v>1699106</v>
      </c>
      <c r="F16" s="198">
        <f>'[3]For-data-entry'!AS12</f>
        <v>3437296</v>
      </c>
      <c r="G16" s="198">
        <f>'[3]For-data-entry'!AT12</f>
        <v>777</v>
      </c>
      <c r="H16" s="198">
        <f>'[3]For-data-entry'!AU12</f>
        <v>1859</v>
      </c>
      <c r="I16" s="198">
        <f>'[3]For-data-entry'!AV12</f>
        <v>12857</v>
      </c>
      <c r="J16" s="198">
        <f>'[3]For-data-entry'!AW12</f>
        <v>84361</v>
      </c>
      <c r="K16" s="198">
        <f>'[3]For-data-entry'!AX12</f>
        <v>938</v>
      </c>
      <c r="L16" s="198">
        <f>'[3]For-data-entry'!AY12</f>
        <v>178422</v>
      </c>
      <c r="M16" s="198">
        <f>'[3]For-data-entry'!AZ12</f>
        <v>1496</v>
      </c>
      <c r="N16" s="198">
        <f>'[3]For-data-entry'!BA12</f>
        <v>185469</v>
      </c>
    </row>
    <row r="17" spans="1:14" ht="15.75">
      <c r="A17" s="547" t="s">
        <v>110</v>
      </c>
      <c r="B17" s="548"/>
      <c r="C17" s="198"/>
      <c r="D17" s="198"/>
      <c r="E17" s="198"/>
      <c r="F17" s="199"/>
      <c r="G17" s="192"/>
      <c r="H17" s="192"/>
      <c r="I17" s="192"/>
      <c r="J17" s="192"/>
      <c r="K17" s="192"/>
      <c r="L17" s="192"/>
      <c r="M17" s="192"/>
      <c r="N17" s="192"/>
    </row>
    <row r="18" spans="1:14" ht="15.75">
      <c r="A18" s="90">
        <v>1</v>
      </c>
      <c r="B18" s="91" t="s">
        <v>24</v>
      </c>
      <c r="C18" s="198">
        <f>'[3]For-data-entry'!AP15</f>
        <v>1</v>
      </c>
      <c r="D18" s="198">
        <f>'[3]For-data-entry'!AQ15</f>
        <v>3</v>
      </c>
      <c r="E18" s="198">
        <f>'[3]For-data-entry'!AR15</f>
        <v>1653</v>
      </c>
      <c r="F18" s="198">
        <f>'[3]For-data-entry'!AS15</f>
        <v>3851</v>
      </c>
      <c r="G18" s="198">
        <f>'[3]For-data-entry'!AT15</f>
        <v>0</v>
      </c>
      <c r="H18" s="198">
        <f>'[3]For-data-entry'!AU15</f>
        <v>0</v>
      </c>
      <c r="I18" s="198">
        <f>'[3]For-data-entry'!AV15</f>
        <v>0</v>
      </c>
      <c r="J18" s="198">
        <f>'[3]For-data-entry'!AW15</f>
        <v>0</v>
      </c>
      <c r="K18" s="198">
        <f>'[3]For-data-entry'!AX15</f>
        <v>0</v>
      </c>
      <c r="L18" s="198">
        <f>'[3]For-data-entry'!AY15</f>
        <v>0</v>
      </c>
      <c r="M18" s="198">
        <f>'[3]For-data-entry'!AZ15</f>
        <v>26</v>
      </c>
      <c r="N18" s="198">
        <f>'[3]For-data-entry'!BA15</f>
        <v>294</v>
      </c>
    </row>
    <row r="19" spans="1:14" ht="15.75">
      <c r="A19" s="90">
        <v>2</v>
      </c>
      <c r="B19" s="91" t="s">
        <v>25</v>
      </c>
      <c r="C19" s="198">
        <f>'[3]For-data-entry'!AP16</f>
        <v>6558</v>
      </c>
      <c r="D19" s="198">
        <f>'[3]For-data-entry'!AQ16</f>
        <v>23482</v>
      </c>
      <c r="E19" s="198">
        <f>'[3]For-data-entry'!AR16</f>
        <v>3460</v>
      </c>
      <c r="F19" s="198">
        <f>'[3]For-data-entry'!AS16</f>
        <v>7922</v>
      </c>
      <c r="G19" s="198">
        <f>'[3]For-data-entry'!AT16</f>
        <v>0</v>
      </c>
      <c r="H19" s="198">
        <f>'[3]For-data-entry'!AU16</f>
        <v>0</v>
      </c>
      <c r="I19" s="198">
        <f>'[3]For-data-entry'!AV16</f>
        <v>0</v>
      </c>
      <c r="J19" s="198">
        <f>'[3]For-data-entry'!AW16</f>
        <v>0</v>
      </c>
      <c r="K19" s="198">
        <f>'[3]For-data-entry'!AX16</f>
        <v>22</v>
      </c>
      <c r="L19" s="198">
        <f>'[3]For-data-entry'!AY16</f>
        <v>5092</v>
      </c>
      <c r="M19" s="198">
        <f>'[3]For-data-entry'!AZ16</f>
        <v>58</v>
      </c>
      <c r="N19" s="198">
        <f>'[3]For-data-entry'!BA16</f>
        <v>4241</v>
      </c>
    </row>
    <row r="20" spans="1:14" ht="15.75">
      <c r="A20" s="90">
        <v>3</v>
      </c>
      <c r="B20" s="91" t="s">
        <v>26</v>
      </c>
      <c r="C20" s="198">
        <f>'[3]For-data-entry'!AP17</f>
        <v>767</v>
      </c>
      <c r="D20" s="198">
        <f>'[3]For-data-entry'!AQ17</f>
        <v>2702</v>
      </c>
      <c r="E20" s="198">
        <f>'[3]For-data-entry'!AR17</f>
        <v>12475</v>
      </c>
      <c r="F20" s="198">
        <f>'[3]For-data-entry'!AS17</f>
        <v>37980</v>
      </c>
      <c r="G20" s="198">
        <f>'[3]For-data-entry'!AT17</f>
        <v>0</v>
      </c>
      <c r="H20" s="198">
        <f>'[3]For-data-entry'!AU17</f>
        <v>0</v>
      </c>
      <c r="I20" s="198">
        <f>'[3]For-data-entry'!AV17</f>
        <v>0</v>
      </c>
      <c r="J20" s="198">
        <f>'[3]For-data-entry'!AW17</f>
        <v>0</v>
      </c>
      <c r="K20" s="198">
        <f>'[3]For-data-entry'!AX17</f>
        <v>0</v>
      </c>
      <c r="L20" s="198">
        <f>'[3]For-data-entry'!AY17</f>
        <v>0</v>
      </c>
      <c r="M20" s="198">
        <f>'[3]For-data-entry'!AZ17</f>
        <v>0</v>
      </c>
      <c r="N20" s="198">
        <f>'[3]For-data-entry'!BA17</f>
        <v>0</v>
      </c>
    </row>
    <row r="21" spans="1:14" ht="15.75">
      <c r="A21" s="90">
        <v>4</v>
      </c>
      <c r="B21" s="92" t="s">
        <v>27</v>
      </c>
      <c r="C21" s="198">
        <f>'[3]For-data-entry'!AP18</f>
        <v>1033</v>
      </c>
      <c r="D21" s="198">
        <f>'[3]For-data-entry'!AQ18</f>
        <v>3049</v>
      </c>
      <c r="E21" s="198">
        <f>'[3]For-data-entry'!AR18</f>
        <v>21716</v>
      </c>
      <c r="F21" s="198">
        <f>'[3]For-data-entry'!AS18</f>
        <v>133132</v>
      </c>
      <c r="G21" s="198">
        <f>'[3]For-data-entry'!AT18</f>
        <v>3</v>
      </c>
      <c r="H21" s="198">
        <f>'[3]For-data-entry'!AU18</f>
        <v>2</v>
      </c>
      <c r="I21" s="198">
        <f>'[3]For-data-entry'!AV18</f>
        <v>31</v>
      </c>
      <c r="J21" s="198">
        <f>'[3]For-data-entry'!AW18</f>
        <v>60</v>
      </c>
      <c r="K21" s="198">
        <f>'[3]For-data-entry'!AX18</f>
        <v>6</v>
      </c>
      <c r="L21" s="198">
        <f>'[3]For-data-entry'!AY18</f>
        <v>13</v>
      </c>
      <c r="M21" s="198">
        <f>'[3]For-data-entry'!AZ18</f>
        <v>161</v>
      </c>
      <c r="N21" s="198">
        <f>'[3]For-data-entry'!BA18</f>
        <v>3807</v>
      </c>
    </row>
    <row r="22" spans="1:14" ht="15.75">
      <c r="A22" s="90">
        <v>5</v>
      </c>
      <c r="B22" s="92" t="s">
        <v>28</v>
      </c>
      <c r="C22" s="198">
        <f>'[3]For-data-entry'!AP19</f>
        <v>253</v>
      </c>
      <c r="D22" s="198">
        <f>'[3]For-data-entry'!AQ19</f>
        <v>222</v>
      </c>
      <c r="E22" s="198">
        <f>'[3]For-data-entry'!AR19</f>
        <v>5347</v>
      </c>
      <c r="F22" s="198">
        <f>'[3]For-data-entry'!AS19</f>
        <v>22035</v>
      </c>
      <c r="G22" s="198">
        <f>'[3]For-data-entry'!AT19</f>
        <v>5</v>
      </c>
      <c r="H22" s="198">
        <f>'[3]For-data-entry'!AU19</f>
        <v>15</v>
      </c>
      <c r="I22" s="198">
        <f>'[3]For-data-entry'!AV19</f>
        <v>36</v>
      </c>
      <c r="J22" s="198">
        <f>'[3]For-data-entry'!AW19</f>
        <v>96</v>
      </c>
      <c r="K22" s="198">
        <f>'[3]For-data-entry'!AX19</f>
        <v>43</v>
      </c>
      <c r="L22" s="198">
        <f>'[3]For-data-entry'!AY19</f>
        <v>10082</v>
      </c>
      <c r="M22" s="198">
        <f>'[3]For-data-entry'!AZ19</f>
        <v>11</v>
      </c>
      <c r="N22" s="198">
        <f>'[3]For-data-entry'!BA19</f>
        <v>2763</v>
      </c>
    </row>
    <row r="23" spans="1:14" ht="15.75">
      <c r="A23" s="90">
        <v>6</v>
      </c>
      <c r="B23" s="91" t="s">
        <v>29</v>
      </c>
      <c r="C23" s="198">
        <f>'[3]For-data-entry'!AP20</f>
        <v>1896</v>
      </c>
      <c r="D23" s="198">
        <f>'[3]For-data-entry'!AQ20</f>
        <v>3256</v>
      </c>
      <c r="E23" s="198">
        <f>'[3]For-data-entry'!AR20</f>
        <v>9785</v>
      </c>
      <c r="F23" s="198">
        <f>'[3]For-data-entry'!AS20</f>
        <v>12256</v>
      </c>
      <c r="G23" s="198">
        <f>'[3]For-data-entry'!AT20</f>
        <v>36</v>
      </c>
      <c r="H23" s="198">
        <f>'[3]For-data-entry'!AU20</f>
        <v>95</v>
      </c>
      <c r="I23" s="198">
        <f>'[3]For-data-entry'!AV20</f>
        <v>136</v>
      </c>
      <c r="J23" s="198">
        <f>'[3]For-data-entry'!AW20</f>
        <v>856</v>
      </c>
      <c r="K23" s="198">
        <f>'[3]For-data-entry'!AX20</f>
        <v>0</v>
      </c>
      <c r="L23" s="198">
        <f>'[3]For-data-entry'!AY20</f>
        <v>0</v>
      </c>
      <c r="M23" s="198">
        <f>'[3]For-data-entry'!AZ20</f>
        <v>0</v>
      </c>
      <c r="N23" s="198">
        <f>'[3]For-data-entry'!BA20</f>
        <v>0</v>
      </c>
    </row>
    <row r="24" spans="1:14" ht="15.75">
      <c r="A24" s="90">
        <v>7</v>
      </c>
      <c r="B24" s="92" t="s">
        <v>30</v>
      </c>
      <c r="C24" s="198">
        <f>'[3]For-data-entry'!AP21</f>
        <v>404</v>
      </c>
      <c r="D24" s="198">
        <f>'[3]For-data-entry'!AQ21</f>
        <v>1096</v>
      </c>
      <c r="E24" s="198">
        <f>'[3]For-data-entry'!AR21</f>
        <v>3210</v>
      </c>
      <c r="F24" s="198">
        <f>'[3]For-data-entry'!AS21</f>
        <v>12788</v>
      </c>
      <c r="G24" s="198">
        <f>'[3]For-data-entry'!AT21</f>
        <v>0</v>
      </c>
      <c r="H24" s="198">
        <f>'[3]For-data-entry'!AU21</f>
        <v>0</v>
      </c>
      <c r="I24" s="198">
        <f>'[3]For-data-entry'!AV21</f>
        <v>0</v>
      </c>
      <c r="J24" s="198">
        <f>'[3]For-data-entry'!AW21</f>
        <v>0</v>
      </c>
      <c r="K24" s="198">
        <f>'[3]For-data-entry'!AX21</f>
        <v>0</v>
      </c>
      <c r="L24" s="198">
        <f>'[3]For-data-entry'!AY21</f>
        <v>0</v>
      </c>
      <c r="M24" s="198">
        <f>'[3]For-data-entry'!AZ21</f>
        <v>0</v>
      </c>
      <c r="N24" s="198">
        <f>'[3]For-data-entry'!BA21</f>
        <v>0</v>
      </c>
    </row>
    <row r="25" spans="1:14" ht="15.75">
      <c r="A25" s="90">
        <v>8</v>
      </c>
      <c r="B25" s="92" t="s">
        <v>31</v>
      </c>
      <c r="C25" s="198">
        <f>'[3]For-data-entry'!AP22</f>
        <v>847</v>
      </c>
      <c r="D25" s="198">
        <f>'[3]For-data-entry'!AQ22</f>
        <v>1067</v>
      </c>
      <c r="E25" s="198">
        <f>'[3]For-data-entry'!AR22</f>
        <v>6430</v>
      </c>
      <c r="F25" s="198">
        <f>'[3]For-data-entry'!AS22</f>
        <v>11291</v>
      </c>
      <c r="G25" s="198">
        <f>'[3]For-data-entry'!AT22</f>
        <v>12</v>
      </c>
      <c r="H25" s="198">
        <f>'[3]For-data-entry'!AU22</f>
        <v>22</v>
      </c>
      <c r="I25" s="198">
        <f>'[3]For-data-entry'!AV22</f>
        <v>428</v>
      </c>
      <c r="J25" s="198">
        <f>'[3]For-data-entry'!AW22</f>
        <v>337</v>
      </c>
      <c r="K25" s="198">
        <f>'[3]For-data-entry'!AX22</f>
        <v>28</v>
      </c>
      <c r="L25" s="198">
        <f>'[3]For-data-entry'!AY22</f>
        <v>810</v>
      </c>
      <c r="M25" s="198">
        <f>'[3]For-data-entry'!AZ22</f>
        <v>77</v>
      </c>
      <c r="N25" s="198">
        <f>'[3]For-data-entry'!BA22</f>
        <v>3222</v>
      </c>
    </row>
    <row r="26" spans="1:14" ht="15.75">
      <c r="A26" s="90">
        <v>9</v>
      </c>
      <c r="B26" s="92" t="s">
        <v>32</v>
      </c>
      <c r="C26" s="198">
        <f>'[3]For-data-entry'!AP23</f>
        <v>1998</v>
      </c>
      <c r="D26" s="198">
        <f>'[3]For-data-entry'!AQ23</f>
        <v>2489</v>
      </c>
      <c r="E26" s="198">
        <f>'[3]For-data-entry'!AR23</f>
        <v>18789</v>
      </c>
      <c r="F26" s="198">
        <f>'[3]For-data-entry'!AS23</f>
        <v>58963</v>
      </c>
      <c r="G26" s="198">
        <f>'[3]For-data-entry'!AT23</f>
        <v>0</v>
      </c>
      <c r="H26" s="198">
        <f>'[3]For-data-entry'!AU23</f>
        <v>0</v>
      </c>
      <c r="I26" s="198">
        <f>'[3]For-data-entry'!AV23</f>
        <v>315</v>
      </c>
      <c r="J26" s="198">
        <f>'[3]For-data-entry'!AW23</f>
        <v>372</v>
      </c>
      <c r="K26" s="198">
        <f>'[3]For-data-entry'!AX23</f>
        <v>0</v>
      </c>
      <c r="L26" s="198">
        <f>'[3]For-data-entry'!AY23</f>
        <v>0</v>
      </c>
      <c r="M26" s="198">
        <f>'[3]For-data-entry'!AZ23</f>
        <v>0</v>
      </c>
      <c r="N26" s="198">
        <f>'[3]For-data-entry'!BA23</f>
        <v>0</v>
      </c>
    </row>
    <row r="27" spans="1:14" ht="15.75">
      <c r="A27" s="90">
        <v>10</v>
      </c>
      <c r="B27" s="92" t="s">
        <v>33</v>
      </c>
      <c r="C27" s="198">
        <f>'[3]For-data-entry'!AP24</f>
        <v>482</v>
      </c>
      <c r="D27" s="198">
        <f>'[3]For-data-entry'!AQ24</f>
        <v>4505</v>
      </c>
      <c r="E27" s="198">
        <f>'[3]For-data-entry'!AR24</f>
        <v>3111</v>
      </c>
      <c r="F27" s="198">
        <f>'[3]For-data-entry'!AS24</f>
        <v>14670</v>
      </c>
      <c r="G27" s="198">
        <f>'[3]For-data-entry'!AT24</f>
        <v>0</v>
      </c>
      <c r="H27" s="198">
        <f>'[3]For-data-entry'!AU24</f>
        <v>0</v>
      </c>
      <c r="I27" s="198">
        <f>'[3]For-data-entry'!AV24</f>
        <v>0</v>
      </c>
      <c r="J27" s="198">
        <f>'[3]For-data-entry'!AW24</f>
        <v>0</v>
      </c>
      <c r="K27" s="198">
        <f>'[3]For-data-entry'!AX24</f>
        <v>0</v>
      </c>
      <c r="L27" s="198">
        <f>'[3]For-data-entry'!AY24</f>
        <v>0</v>
      </c>
      <c r="M27" s="198">
        <f>'[3]For-data-entry'!AZ24</f>
        <v>0</v>
      </c>
      <c r="N27" s="198">
        <f>'[3]For-data-entry'!BA24</f>
        <v>0</v>
      </c>
    </row>
    <row r="28" spans="1:14" ht="15.75">
      <c r="A28" s="90">
        <v>11</v>
      </c>
      <c r="B28" s="92" t="s">
        <v>34</v>
      </c>
      <c r="C28" s="198">
        <f>'[3]For-data-entry'!AP25</f>
        <v>3861</v>
      </c>
      <c r="D28" s="198">
        <f>'[3]For-data-entry'!AQ25</f>
        <v>13878</v>
      </c>
      <c r="E28" s="198">
        <f>'[3]For-data-entry'!AR25</f>
        <v>12091</v>
      </c>
      <c r="F28" s="198">
        <f>'[3]For-data-entry'!AS25</f>
        <v>42563</v>
      </c>
      <c r="G28" s="198">
        <f>'[3]For-data-entry'!AT25</f>
        <v>39</v>
      </c>
      <c r="H28" s="198">
        <f>'[3]For-data-entry'!AU25</f>
        <v>471</v>
      </c>
      <c r="I28" s="198">
        <f>'[3]For-data-entry'!AV25</f>
        <v>196</v>
      </c>
      <c r="J28" s="198">
        <f>'[3]For-data-entry'!AW25</f>
        <v>1927</v>
      </c>
      <c r="K28" s="198">
        <f>'[3]For-data-entry'!AX25</f>
        <v>0</v>
      </c>
      <c r="L28" s="198">
        <f>'[3]For-data-entry'!AY25</f>
        <v>0</v>
      </c>
      <c r="M28" s="198">
        <f>'[3]For-data-entry'!AZ25</f>
        <v>0</v>
      </c>
      <c r="N28" s="198">
        <f>'[3]For-data-entry'!BA25</f>
        <v>0</v>
      </c>
    </row>
    <row r="29" spans="1:14" ht="15.75">
      <c r="A29" s="90">
        <v>12</v>
      </c>
      <c r="B29" s="92" t="s">
        <v>35</v>
      </c>
      <c r="C29" s="198">
        <f>'[3]For-data-entry'!AP26</f>
        <v>37</v>
      </c>
      <c r="D29" s="198">
        <f>'[3]For-data-entry'!AQ26</f>
        <v>161</v>
      </c>
      <c r="E29" s="198">
        <f>'[3]For-data-entry'!AR26</f>
        <v>523</v>
      </c>
      <c r="F29" s="198">
        <f>'[3]For-data-entry'!AS26</f>
        <v>3551</v>
      </c>
      <c r="G29" s="198">
        <f>'[3]For-data-entry'!AT26</f>
        <v>0</v>
      </c>
      <c r="H29" s="198">
        <f>'[3]For-data-entry'!AU26</f>
        <v>0</v>
      </c>
      <c r="I29" s="198">
        <f>'[3]For-data-entry'!AV26</f>
        <v>0</v>
      </c>
      <c r="J29" s="198">
        <f>'[3]For-data-entry'!AW26</f>
        <v>0</v>
      </c>
      <c r="K29" s="198">
        <f>'[3]For-data-entry'!AX26</f>
        <v>0</v>
      </c>
      <c r="L29" s="198">
        <f>'[3]For-data-entry'!AY26</f>
        <v>0</v>
      </c>
      <c r="M29" s="198">
        <f>'[3]For-data-entry'!AZ26</f>
        <v>4</v>
      </c>
      <c r="N29" s="198">
        <f>'[3]For-data-entry'!BA26</f>
        <v>1266</v>
      </c>
    </row>
    <row r="30" spans="1:14" ht="15.75">
      <c r="A30" s="90">
        <v>13</v>
      </c>
      <c r="B30" s="91" t="s">
        <v>36</v>
      </c>
      <c r="C30" s="198">
        <f>'[3]For-data-entry'!AP27</f>
        <v>62</v>
      </c>
      <c r="D30" s="198">
        <f>'[3]For-data-entry'!AQ27</f>
        <v>379</v>
      </c>
      <c r="E30" s="198">
        <f>'[3]For-data-entry'!AR27</f>
        <v>110</v>
      </c>
      <c r="F30" s="198">
        <f>'[3]For-data-entry'!AS27</f>
        <v>387</v>
      </c>
      <c r="G30" s="198">
        <f>'[3]For-data-entry'!AT27</f>
        <v>0</v>
      </c>
      <c r="H30" s="198">
        <f>'[3]For-data-entry'!AU27</f>
        <v>0</v>
      </c>
      <c r="I30" s="198">
        <f>'[3]For-data-entry'!AV27</f>
        <v>0</v>
      </c>
      <c r="J30" s="198">
        <f>'[3]For-data-entry'!AW27</f>
        <v>0</v>
      </c>
      <c r="K30" s="198">
        <f>'[3]For-data-entry'!AX27</f>
        <v>0</v>
      </c>
      <c r="L30" s="198">
        <f>'[3]For-data-entry'!AY27</f>
        <v>0</v>
      </c>
      <c r="M30" s="198">
        <f>'[3]For-data-entry'!AZ27</f>
        <v>0</v>
      </c>
      <c r="N30" s="198">
        <f>'[3]For-data-entry'!BA27</f>
        <v>0</v>
      </c>
    </row>
    <row r="31" spans="1:14" ht="15.75">
      <c r="A31" s="90">
        <v>14</v>
      </c>
      <c r="B31" s="91" t="s">
        <v>338</v>
      </c>
      <c r="C31" s="198">
        <f>'[3]For-data-entry'!AP28</f>
        <v>9</v>
      </c>
      <c r="D31" s="198">
        <f>'[3]For-data-entry'!AQ28</f>
        <v>3</v>
      </c>
      <c r="E31" s="198">
        <f>'[3]For-data-entry'!AR28</f>
        <v>423</v>
      </c>
      <c r="F31" s="198">
        <f>'[3]For-data-entry'!AS28</f>
        <v>2644</v>
      </c>
      <c r="G31" s="198">
        <f>'[3]For-data-entry'!AT28</f>
        <v>0</v>
      </c>
      <c r="H31" s="198">
        <f>'[3]For-data-entry'!AU28</f>
        <v>0</v>
      </c>
      <c r="I31" s="198">
        <f>'[3]For-data-entry'!AV28</f>
        <v>0</v>
      </c>
      <c r="J31" s="198">
        <f>'[3]For-data-entry'!AW28</f>
        <v>0</v>
      </c>
      <c r="K31" s="198">
        <f>'[3]For-data-entry'!AX28</f>
        <v>0</v>
      </c>
      <c r="L31" s="198">
        <f>'[3]For-data-entry'!AY28</f>
        <v>0</v>
      </c>
      <c r="M31" s="198">
        <f>'[3]For-data-entry'!AZ28</f>
        <v>0</v>
      </c>
      <c r="N31" s="198">
        <f>'[3]For-data-entry'!BA28</f>
        <v>0</v>
      </c>
    </row>
    <row r="32" spans="1:14" ht="15.75">
      <c r="A32" s="90">
        <v>15</v>
      </c>
      <c r="B32" s="91" t="s">
        <v>339</v>
      </c>
      <c r="C32" s="198">
        <f>'[3]For-data-entry'!AP29</f>
        <v>309</v>
      </c>
      <c r="D32" s="198">
        <f>'[3]For-data-entry'!AQ29</f>
        <v>935</v>
      </c>
      <c r="E32" s="198">
        <f>'[3]For-data-entry'!AR29</f>
        <v>2599</v>
      </c>
      <c r="F32" s="198">
        <f>'[3]For-data-entry'!AS29</f>
        <v>12865</v>
      </c>
      <c r="G32" s="198">
        <f>'[3]For-data-entry'!AT29</f>
        <v>33</v>
      </c>
      <c r="H32" s="198">
        <f>'[3]For-data-entry'!AU29</f>
        <v>93</v>
      </c>
      <c r="I32" s="198">
        <f>'[3]For-data-entry'!AV29</f>
        <v>455</v>
      </c>
      <c r="J32" s="198">
        <f>'[3]For-data-entry'!AW29</f>
        <v>535</v>
      </c>
      <c r="K32" s="198">
        <f>'[3]For-data-entry'!AX29</f>
        <v>0</v>
      </c>
      <c r="L32" s="198">
        <f>'[3]For-data-entry'!AY29</f>
        <v>0</v>
      </c>
      <c r="M32" s="198">
        <f>'[3]For-data-entry'!AZ29</f>
        <v>35</v>
      </c>
      <c r="N32" s="198">
        <f>'[3]For-data-entry'!BA29</f>
        <v>1452</v>
      </c>
    </row>
    <row r="33" spans="1:14" ht="15.75">
      <c r="A33" s="90">
        <v>16</v>
      </c>
      <c r="B33" s="92" t="s">
        <v>39</v>
      </c>
      <c r="C33" s="198">
        <f>'[3]For-data-entry'!AP30</f>
        <v>818</v>
      </c>
      <c r="D33" s="198">
        <f>'[3]For-data-entry'!AQ30</f>
        <v>1635</v>
      </c>
      <c r="E33" s="198">
        <f>'[3]For-data-entry'!AR30</f>
        <v>8590</v>
      </c>
      <c r="F33" s="198">
        <f>'[3]For-data-entry'!AS30</f>
        <v>17179</v>
      </c>
      <c r="G33" s="198">
        <f>'[3]For-data-entry'!AT30</f>
        <v>0</v>
      </c>
      <c r="H33" s="198">
        <f>'[3]For-data-entry'!AU30</f>
        <v>0</v>
      </c>
      <c r="I33" s="198">
        <f>'[3]For-data-entry'!AV30</f>
        <v>0</v>
      </c>
      <c r="J33" s="198">
        <f>'[3]For-data-entry'!AW30</f>
        <v>0</v>
      </c>
      <c r="K33" s="198">
        <f>'[3]For-data-entry'!AX30</f>
        <v>0</v>
      </c>
      <c r="L33" s="198">
        <f>'[3]For-data-entry'!AY30</f>
        <v>0</v>
      </c>
      <c r="M33" s="198">
        <f>'[3]For-data-entry'!AZ30</f>
        <v>25</v>
      </c>
      <c r="N33" s="198">
        <f>'[3]For-data-entry'!BA30</f>
        <v>345</v>
      </c>
    </row>
    <row r="34" spans="1:14" ht="15.75">
      <c r="A34" s="90">
        <v>17</v>
      </c>
      <c r="B34" s="92" t="s">
        <v>40</v>
      </c>
      <c r="C34" s="198">
        <f>'[3]For-data-entry'!AP31</f>
        <v>22331</v>
      </c>
      <c r="D34" s="198">
        <f>'[3]For-data-entry'!AQ31</f>
        <v>50781</v>
      </c>
      <c r="E34" s="198">
        <f>'[3]For-data-entry'!AR31</f>
        <v>172840</v>
      </c>
      <c r="F34" s="198">
        <f>'[3]For-data-entry'!AS31</f>
        <v>153893</v>
      </c>
      <c r="G34" s="198">
        <f>'[3]For-data-entry'!AT31</f>
        <v>0</v>
      </c>
      <c r="H34" s="198">
        <f>'[3]For-data-entry'!AU31</f>
        <v>0</v>
      </c>
      <c r="I34" s="198">
        <f>'[3]For-data-entry'!AV31</f>
        <v>0</v>
      </c>
      <c r="J34" s="198">
        <f>'[3]For-data-entry'!AW31</f>
        <v>0</v>
      </c>
      <c r="K34" s="198">
        <f>'[3]For-data-entry'!AX31</f>
        <v>0</v>
      </c>
      <c r="L34" s="198">
        <f>'[3]For-data-entry'!AY31</f>
        <v>0</v>
      </c>
      <c r="M34" s="198">
        <f>'[3]For-data-entry'!AZ31</f>
        <v>0</v>
      </c>
      <c r="N34" s="198">
        <f>'[3]For-data-entry'!BA31</f>
        <v>0</v>
      </c>
    </row>
    <row r="35" spans="1:14" ht="15.75">
      <c r="A35" s="90">
        <v>18</v>
      </c>
      <c r="B35" s="92" t="s">
        <v>41</v>
      </c>
      <c r="C35" s="198">
        <f>'[3]For-data-entry'!AP32</f>
        <v>38</v>
      </c>
      <c r="D35" s="198">
        <f>'[3]For-data-entry'!AQ32</f>
        <v>102</v>
      </c>
      <c r="E35" s="198">
        <f>'[3]For-data-entry'!AR32</f>
        <v>469</v>
      </c>
      <c r="F35" s="198">
        <f>'[3]For-data-entry'!AS32</f>
        <v>3411</v>
      </c>
      <c r="G35" s="198">
        <f>'[3]For-data-entry'!AT32</f>
        <v>0</v>
      </c>
      <c r="H35" s="198">
        <f>'[3]For-data-entry'!AU32</f>
        <v>0</v>
      </c>
      <c r="I35" s="198">
        <f>'[3]For-data-entry'!AV32</f>
        <v>0</v>
      </c>
      <c r="J35" s="198">
        <f>'[3]For-data-entry'!AW32</f>
        <v>0</v>
      </c>
      <c r="K35" s="198">
        <f>'[3]For-data-entry'!AX32</f>
        <v>0</v>
      </c>
      <c r="L35" s="198">
        <f>'[3]For-data-entry'!AY32</f>
        <v>0</v>
      </c>
      <c r="M35" s="198">
        <f>'[3]For-data-entry'!AZ32</f>
        <v>0</v>
      </c>
      <c r="N35" s="198">
        <f>'[3]For-data-entry'!BA32</f>
        <v>0</v>
      </c>
    </row>
    <row r="36" spans="1:14" ht="15.75">
      <c r="A36" s="90">
        <v>19</v>
      </c>
      <c r="B36" s="92" t="s">
        <v>238</v>
      </c>
      <c r="C36" s="198">
        <f>'[3]For-data-entry'!AP33</f>
        <v>15107</v>
      </c>
      <c r="D36" s="198">
        <f>'[3]For-data-entry'!AQ33</f>
        <v>57389</v>
      </c>
      <c r="E36" s="198">
        <f>'[3]For-data-entry'!AR33</f>
        <v>56728</v>
      </c>
      <c r="F36" s="198">
        <f>'[3]For-data-entry'!AS33</f>
        <v>164864</v>
      </c>
      <c r="G36" s="198">
        <f>'[3]For-data-entry'!AT33</f>
        <v>0</v>
      </c>
      <c r="H36" s="198">
        <f>'[3]For-data-entry'!AU33</f>
        <v>0</v>
      </c>
      <c r="I36" s="198">
        <f>'[3]For-data-entry'!AV33</f>
        <v>0</v>
      </c>
      <c r="J36" s="198">
        <f>'[3]For-data-entry'!AW33</f>
        <v>0</v>
      </c>
      <c r="K36" s="198">
        <f>'[3]For-data-entry'!AX33</f>
        <v>49</v>
      </c>
      <c r="L36" s="198">
        <f>'[3]For-data-entry'!AY33</f>
        <v>31202</v>
      </c>
      <c r="M36" s="198">
        <f>'[3]For-data-entry'!AZ33</f>
        <v>41</v>
      </c>
      <c r="N36" s="198">
        <f>'[3]For-data-entry'!BA33</f>
        <v>26005</v>
      </c>
    </row>
    <row r="37" spans="1:14" ht="15.75">
      <c r="A37" s="90">
        <v>20</v>
      </c>
      <c r="B37" s="92" t="s">
        <v>171</v>
      </c>
      <c r="C37" s="198">
        <f>'[3]For-data-entry'!AP34</f>
        <v>415</v>
      </c>
      <c r="D37" s="198">
        <f>'[3]For-data-entry'!AQ34</f>
        <v>270</v>
      </c>
      <c r="E37" s="198">
        <f>'[3]For-data-entry'!AR34</f>
        <v>410</v>
      </c>
      <c r="F37" s="198">
        <f>'[3]For-data-entry'!AS34</f>
        <v>252</v>
      </c>
      <c r="G37" s="198">
        <f>'[3]For-data-entry'!AT34</f>
        <v>0</v>
      </c>
      <c r="H37" s="198">
        <f>'[3]For-data-entry'!AU34</f>
        <v>0</v>
      </c>
      <c r="I37" s="198">
        <f>'[3]For-data-entry'!AV34</f>
        <v>0</v>
      </c>
      <c r="J37" s="198">
        <f>'[3]For-data-entry'!AW34</f>
        <v>0</v>
      </c>
      <c r="K37" s="198">
        <f>'[3]For-data-entry'!AX34</f>
        <v>0</v>
      </c>
      <c r="L37" s="198">
        <f>'[3]For-data-entry'!AY34</f>
        <v>0</v>
      </c>
      <c r="M37" s="198">
        <f>'[3]For-data-entry'!AZ34</f>
        <v>0</v>
      </c>
      <c r="N37" s="198">
        <f>'[3]For-data-entry'!BA34</f>
        <v>0</v>
      </c>
    </row>
    <row r="38" spans="1:14" ht="15.75">
      <c r="A38" s="90"/>
      <c r="B38" s="91" t="s">
        <v>42</v>
      </c>
      <c r="C38" s="198">
        <f>'[3]For-data-entry'!AP35</f>
        <v>57226</v>
      </c>
      <c r="D38" s="198">
        <f>'[3]For-data-entry'!AQ35</f>
        <v>167404</v>
      </c>
      <c r="E38" s="198">
        <f>'[3]For-data-entry'!AR35</f>
        <v>340759</v>
      </c>
      <c r="F38" s="198">
        <f>'[3]For-data-entry'!AS35</f>
        <v>716497</v>
      </c>
      <c r="G38" s="198">
        <f>'[3]For-data-entry'!AT35</f>
        <v>128</v>
      </c>
      <c r="H38" s="198">
        <f>'[3]For-data-entry'!AU35</f>
        <v>698</v>
      </c>
      <c r="I38" s="198">
        <f>'[3]For-data-entry'!AV35</f>
        <v>1597</v>
      </c>
      <c r="J38" s="198">
        <f>'[3]For-data-entry'!AW35</f>
        <v>4183</v>
      </c>
      <c r="K38" s="198">
        <f>'[3]For-data-entry'!AX35</f>
        <v>148</v>
      </c>
      <c r="L38" s="198">
        <f>'[3]For-data-entry'!AY35</f>
        <v>47199</v>
      </c>
      <c r="M38" s="198">
        <f>'[3]For-data-entry'!AZ35</f>
        <v>438</v>
      </c>
      <c r="N38" s="198">
        <f>'[3]For-data-entry'!BA35</f>
        <v>43395</v>
      </c>
    </row>
    <row r="39" spans="1:14" ht="15.75">
      <c r="A39" s="82"/>
      <c r="B39" s="77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</row>
    <row r="40" spans="1:14" ht="15.75">
      <c r="A40" s="661" t="s">
        <v>0</v>
      </c>
      <c r="B40" s="661"/>
      <c r="C40" s="661"/>
      <c r="D40" s="661"/>
      <c r="E40" s="661"/>
      <c r="F40" s="661"/>
      <c r="G40" s="661"/>
      <c r="H40" s="661"/>
      <c r="I40" s="661"/>
      <c r="J40" s="661"/>
      <c r="K40" s="661"/>
      <c r="L40" s="661"/>
      <c r="M40" s="661"/>
      <c r="N40" s="661"/>
    </row>
    <row r="41" spans="1:14" ht="15.75">
      <c r="A41" s="661" t="s">
        <v>291</v>
      </c>
      <c r="B41" s="661"/>
      <c r="C41" s="661"/>
      <c r="D41" s="661"/>
      <c r="E41" s="661"/>
      <c r="F41" s="661"/>
      <c r="G41" s="661"/>
      <c r="H41" s="661"/>
      <c r="I41" s="661"/>
      <c r="J41" s="661"/>
      <c r="K41" s="661"/>
      <c r="L41" s="661"/>
      <c r="M41" s="661"/>
      <c r="N41" s="661"/>
    </row>
    <row r="42" spans="1:14">
      <c r="A42" s="662" t="s">
        <v>340</v>
      </c>
      <c r="B42" s="662"/>
      <c r="C42" s="662"/>
      <c r="D42" s="662"/>
      <c r="E42" s="662"/>
      <c r="F42" s="662"/>
      <c r="G42" s="662"/>
      <c r="H42" s="662"/>
      <c r="I42" s="662"/>
      <c r="J42" s="662"/>
      <c r="K42" s="662"/>
      <c r="L42" s="662"/>
      <c r="M42" s="662"/>
      <c r="N42" s="662"/>
    </row>
    <row r="43" spans="1:14" ht="15.75">
      <c r="A43" s="663" t="s">
        <v>304</v>
      </c>
      <c r="B43" s="666" t="s">
        <v>5</v>
      </c>
      <c r="C43" s="667" t="s">
        <v>334</v>
      </c>
      <c r="D43" s="667"/>
      <c r="E43" s="667"/>
      <c r="F43" s="667"/>
      <c r="G43" s="667" t="s">
        <v>335</v>
      </c>
      <c r="H43" s="667"/>
      <c r="I43" s="667"/>
      <c r="J43" s="667"/>
      <c r="K43" s="667" t="s">
        <v>336</v>
      </c>
      <c r="L43" s="667"/>
      <c r="M43" s="667"/>
      <c r="N43" s="667"/>
    </row>
    <row r="44" spans="1:14">
      <c r="A44" s="664"/>
      <c r="B44" s="666"/>
      <c r="C44" s="660" t="s">
        <v>324</v>
      </c>
      <c r="D44" s="660"/>
      <c r="E44" s="660" t="s">
        <v>337</v>
      </c>
      <c r="F44" s="660"/>
      <c r="G44" s="660" t="s">
        <v>324</v>
      </c>
      <c r="H44" s="660"/>
      <c r="I44" s="660" t="s">
        <v>337</v>
      </c>
      <c r="J44" s="660"/>
      <c r="K44" s="660" t="s">
        <v>324</v>
      </c>
      <c r="L44" s="660"/>
      <c r="M44" s="660" t="s">
        <v>337</v>
      </c>
      <c r="N44" s="660"/>
    </row>
    <row r="45" spans="1:14">
      <c r="A45" s="665"/>
      <c r="B45" s="666"/>
      <c r="C45" s="29" t="s">
        <v>106</v>
      </c>
      <c r="D45" s="28" t="s">
        <v>107</v>
      </c>
      <c r="E45" s="29" t="s">
        <v>106</v>
      </c>
      <c r="F45" s="28" t="s">
        <v>107</v>
      </c>
      <c r="G45" s="29" t="s">
        <v>106</v>
      </c>
      <c r="H45" s="28" t="s">
        <v>107</v>
      </c>
      <c r="I45" s="29" t="s">
        <v>106</v>
      </c>
      <c r="J45" s="28" t="s">
        <v>107</v>
      </c>
      <c r="K45" s="29" t="s">
        <v>106</v>
      </c>
      <c r="L45" s="28" t="s">
        <v>107</v>
      </c>
      <c r="M45" s="29" t="s">
        <v>106</v>
      </c>
      <c r="N45" s="28" t="s">
        <v>107</v>
      </c>
    </row>
    <row r="46" spans="1:14" ht="15.75">
      <c r="A46" s="90" t="s">
        <v>43</v>
      </c>
      <c r="B46" s="91" t="s">
        <v>111</v>
      </c>
      <c r="C46" s="200"/>
      <c r="D46" s="198"/>
      <c r="E46" s="200"/>
      <c r="F46" s="198"/>
      <c r="G46" s="201"/>
      <c r="H46" s="202"/>
      <c r="I46" s="201"/>
      <c r="J46" s="202"/>
      <c r="K46" s="201"/>
      <c r="L46" s="202"/>
      <c r="M46" s="201"/>
      <c r="N46" s="202"/>
    </row>
    <row r="47" spans="1:14" ht="15.75">
      <c r="A47" s="93">
        <v>1</v>
      </c>
      <c r="B47" s="92" t="s">
        <v>45</v>
      </c>
      <c r="C47" s="198">
        <f>'[3]For-data-entry'!AP38</f>
        <v>42344</v>
      </c>
      <c r="D47" s="198">
        <f>'[3]For-data-entry'!AQ38</f>
        <v>40940</v>
      </c>
      <c r="E47" s="198">
        <f>'[3]For-data-entry'!AR38</f>
        <v>73416</v>
      </c>
      <c r="F47" s="198">
        <f>'[3]For-data-entry'!AS38</f>
        <v>169225</v>
      </c>
      <c r="G47" s="198">
        <f>'[3]For-data-entry'!AT38</f>
        <v>1</v>
      </c>
      <c r="H47" s="198">
        <f>'[3]For-data-entry'!AU38</f>
        <v>1</v>
      </c>
      <c r="I47" s="198">
        <f>'[3]For-data-entry'!AV38</f>
        <v>7</v>
      </c>
      <c r="J47" s="198">
        <f>'[3]For-data-entry'!AW38</f>
        <v>64</v>
      </c>
      <c r="K47" s="198">
        <f>'[3]For-data-entry'!AX38</f>
        <v>687</v>
      </c>
      <c r="L47" s="198">
        <f>'[3]For-data-entry'!AY38</f>
        <v>33648</v>
      </c>
      <c r="M47" s="198">
        <f>'[3]For-data-entry'!AZ38</f>
        <v>0</v>
      </c>
      <c r="N47" s="198">
        <f>'[3]For-data-entry'!BA38</f>
        <v>0</v>
      </c>
    </row>
    <row r="48" spans="1:14" ht="15.75">
      <c r="A48" s="93">
        <v>2</v>
      </c>
      <c r="B48" s="92" t="s">
        <v>98</v>
      </c>
      <c r="C48" s="198">
        <f>'[3]For-data-entry'!AP39</f>
        <v>0</v>
      </c>
      <c r="D48" s="198">
        <f>'[3]For-data-entry'!AQ39</f>
        <v>0</v>
      </c>
      <c r="E48" s="198">
        <f>'[3]For-data-entry'!AR39</f>
        <v>0</v>
      </c>
      <c r="F48" s="198">
        <f>'[3]For-data-entry'!AS39</f>
        <v>0</v>
      </c>
      <c r="G48" s="198">
        <f>'[3]For-data-entry'!AT39</f>
        <v>0</v>
      </c>
      <c r="H48" s="198">
        <f>'[3]For-data-entry'!AU39</f>
        <v>0</v>
      </c>
      <c r="I48" s="198">
        <f>'[3]For-data-entry'!AV39</f>
        <v>0</v>
      </c>
      <c r="J48" s="198">
        <f>'[3]For-data-entry'!AW39</f>
        <v>0</v>
      </c>
      <c r="K48" s="198">
        <f>'[3]For-data-entry'!AX39</f>
        <v>52</v>
      </c>
      <c r="L48" s="198">
        <f>'[3]For-data-entry'!AY39</f>
        <v>2795</v>
      </c>
      <c r="M48" s="198">
        <f>'[3]For-data-entry'!AZ39</f>
        <v>1</v>
      </c>
      <c r="N48" s="198">
        <f>'[3]For-data-entry'!BA39</f>
        <v>14</v>
      </c>
    </row>
    <row r="49" spans="1:14" ht="15.75">
      <c r="A49" s="93">
        <v>3</v>
      </c>
      <c r="B49" s="92" t="s">
        <v>184</v>
      </c>
      <c r="C49" s="198">
        <f>'[3]For-data-entry'!AP40</f>
        <v>1031</v>
      </c>
      <c r="D49" s="198">
        <f>'[3]For-data-entry'!AQ40</f>
        <v>1009</v>
      </c>
      <c r="E49" s="198">
        <f>'[3]For-data-entry'!AR40</f>
        <v>1566</v>
      </c>
      <c r="F49" s="198">
        <f>'[3]For-data-entry'!AS40</f>
        <v>2104</v>
      </c>
      <c r="G49" s="198">
        <f>'[3]For-data-entry'!AT40</f>
        <v>0</v>
      </c>
      <c r="H49" s="198">
        <f>'[3]For-data-entry'!AU40</f>
        <v>0</v>
      </c>
      <c r="I49" s="198">
        <f>'[3]For-data-entry'!AV40</f>
        <v>0</v>
      </c>
      <c r="J49" s="198">
        <f>'[3]For-data-entry'!AW40</f>
        <v>0</v>
      </c>
      <c r="K49" s="198">
        <f>'[3]For-data-entry'!AX40</f>
        <v>0</v>
      </c>
      <c r="L49" s="198">
        <f>'[3]For-data-entry'!AY40</f>
        <v>0</v>
      </c>
      <c r="M49" s="198">
        <f>'[3]For-data-entry'!AZ40</f>
        <v>0</v>
      </c>
      <c r="N49" s="198">
        <f>'[3]For-data-entry'!BA40</f>
        <v>0</v>
      </c>
    </row>
    <row r="50" spans="1:14" ht="15.75">
      <c r="A50" s="93">
        <v>4</v>
      </c>
      <c r="B50" s="92" t="s">
        <v>65</v>
      </c>
      <c r="C50" s="198">
        <f>'[3]For-data-entry'!AP41</f>
        <v>368</v>
      </c>
      <c r="D50" s="198">
        <f>'[3]For-data-entry'!AQ41</f>
        <v>214</v>
      </c>
      <c r="E50" s="198">
        <f>'[3]For-data-entry'!AR41</f>
        <v>471</v>
      </c>
      <c r="F50" s="198">
        <f>'[3]For-data-entry'!AS41</f>
        <v>562</v>
      </c>
      <c r="G50" s="198">
        <f>'[3]For-data-entry'!AT41</f>
        <v>0</v>
      </c>
      <c r="H50" s="198">
        <f>'[3]For-data-entry'!AU41</f>
        <v>0</v>
      </c>
      <c r="I50" s="198">
        <f>'[3]For-data-entry'!AV41</f>
        <v>0</v>
      </c>
      <c r="J50" s="198">
        <f>'[3]For-data-entry'!AW41</f>
        <v>0</v>
      </c>
      <c r="K50" s="198">
        <f>'[3]For-data-entry'!AX41</f>
        <v>0</v>
      </c>
      <c r="L50" s="198">
        <f>'[3]For-data-entry'!AY41</f>
        <v>0</v>
      </c>
      <c r="M50" s="198">
        <f>'[3]For-data-entry'!AZ41</f>
        <v>0</v>
      </c>
      <c r="N50" s="198">
        <f>'[3]For-data-entry'!BA41</f>
        <v>0</v>
      </c>
    </row>
    <row r="51" spans="1:14" ht="15.75">
      <c r="A51" s="93">
        <v>5</v>
      </c>
      <c r="B51" s="92" t="s">
        <v>66</v>
      </c>
      <c r="C51" s="198">
        <f>'[3]For-data-entry'!AP42</f>
        <v>0</v>
      </c>
      <c r="D51" s="198">
        <f>'[3]For-data-entry'!AQ42</f>
        <v>0</v>
      </c>
      <c r="E51" s="198">
        <f>'[3]For-data-entry'!AR42</f>
        <v>0</v>
      </c>
      <c r="F51" s="198">
        <f>'[3]For-data-entry'!AS42</f>
        <v>0</v>
      </c>
      <c r="G51" s="198">
        <f>'[3]For-data-entry'!AT42</f>
        <v>0</v>
      </c>
      <c r="H51" s="198">
        <f>'[3]For-data-entry'!AU42</f>
        <v>0</v>
      </c>
      <c r="I51" s="198">
        <f>'[3]For-data-entry'!AV42</f>
        <v>0</v>
      </c>
      <c r="J51" s="198">
        <f>'[3]For-data-entry'!AW42</f>
        <v>0</v>
      </c>
      <c r="K51" s="198">
        <f>'[3]For-data-entry'!AX42</f>
        <v>0</v>
      </c>
      <c r="L51" s="198">
        <f>'[3]For-data-entry'!AY42</f>
        <v>0</v>
      </c>
      <c r="M51" s="198">
        <f>'[3]For-data-entry'!AZ42</f>
        <v>0</v>
      </c>
      <c r="N51" s="198">
        <f>'[3]For-data-entry'!BA42</f>
        <v>0</v>
      </c>
    </row>
    <row r="52" spans="1:14" ht="15.75">
      <c r="A52" s="93">
        <v>6</v>
      </c>
      <c r="B52" s="92" t="s">
        <v>185</v>
      </c>
      <c r="C52" s="198">
        <f>'[3]For-data-entry'!AP43</f>
        <v>16105</v>
      </c>
      <c r="D52" s="198">
        <f>'[3]For-data-entry'!AQ43</f>
        <v>20458</v>
      </c>
      <c r="E52" s="198">
        <f>'[3]For-data-entry'!AR43</f>
        <v>20849</v>
      </c>
      <c r="F52" s="198">
        <f>'[3]For-data-entry'!AS43</f>
        <v>46798</v>
      </c>
      <c r="G52" s="198">
        <f>'[3]For-data-entry'!AT43</f>
        <v>0</v>
      </c>
      <c r="H52" s="198">
        <f>'[3]For-data-entry'!AU43</f>
        <v>0</v>
      </c>
      <c r="I52" s="198">
        <f>'[3]For-data-entry'!AV43</f>
        <v>0</v>
      </c>
      <c r="J52" s="198">
        <f>'[3]For-data-entry'!AW43</f>
        <v>0</v>
      </c>
      <c r="K52" s="198">
        <f>'[3]For-data-entry'!AX43</f>
        <v>0</v>
      </c>
      <c r="L52" s="198">
        <f>'[3]For-data-entry'!AY43</f>
        <v>0</v>
      </c>
      <c r="M52" s="198">
        <f>'[3]For-data-entry'!AZ43</f>
        <v>0</v>
      </c>
      <c r="N52" s="198">
        <f>'[3]For-data-entry'!BA43</f>
        <v>0</v>
      </c>
    </row>
    <row r="53" spans="1:14" ht="15.75">
      <c r="A53" s="93">
        <v>7</v>
      </c>
      <c r="B53" s="91" t="s">
        <v>69</v>
      </c>
      <c r="C53" s="198">
        <f>'[3]For-data-entry'!AP44</f>
        <v>0</v>
      </c>
      <c r="D53" s="198">
        <f>'[3]For-data-entry'!AQ44</f>
        <v>0</v>
      </c>
      <c r="E53" s="198">
        <f>'[3]For-data-entry'!AR44</f>
        <v>0</v>
      </c>
      <c r="F53" s="198">
        <f>'[3]For-data-entry'!AS44</f>
        <v>0</v>
      </c>
      <c r="G53" s="198">
        <f>'[3]For-data-entry'!AT44</f>
        <v>0</v>
      </c>
      <c r="H53" s="198">
        <f>'[3]For-data-entry'!AU44</f>
        <v>0</v>
      </c>
      <c r="I53" s="198">
        <f>'[3]For-data-entry'!AV44</f>
        <v>0</v>
      </c>
      <c r="J53" s="198">
        <f>'[3]For-data-entry'!AW44</f>
        <v>0</v>
      </c>
      <c r="K53" s="198">
        <f>'[3]For-data-entry'!AX44</f>
        <v>0</v>
      </c>
      <c r="L53" s="198">
        <f>'[3]For-data-entry'!AY44</f>
        <v>0</v>
      </c>
      <c r="M53" s="198">
        <f>'[3]For-data-entry'!AZ44</f>
        <v>0</v>
      </c>
      <c r="N53" s="198">
        <f>'[3]For-data-entry'!BA44</f>
        <v>0</v>
      </c>
    </row>
    <row r="54" spans="1:14" ht="15.75">
      <c r="A54" s="93">
        <v>8</v>
      </c>
      <c r="B54" s="92" t="s">
        <v>70</v>
      </c>
      <c r="C54" s="198">
        <f>'[3]For-data-entry'!AP45</f>
        <v>151</v>
      </c>
      <c r="D54" s="198">
        <f>'[3]For-data-entry'!AQ45</f>
        <v>71</v>
      </c>
      <c r="E54" s="198">
        <f>'[3]For-data-entry'!AR45</f>
        <v>4121</v>
      </c>
      <c r="F54" s="198">
        <f>'[3]For-data-entry'!AS45</f>
        <v>7583</v>
      </c>
      <c r="G54" s="198">
        <f>'[3]For-data-entry'!AT45</f>
        <v>0</v>
      </c>
      <c r="H54" s="198">
        <f>'[3]For-data-entry'!AU45</f>
        <v>0</v>
      </c>
      <c r="I54" s="198">
        <f>'[3]For-data-entry'!AV45</f>
        <v>0</v>
      </c>
      <c r="J54" s="198">
        <f>'[3]For-data-entry'!AW45</f>
        <v>0</v>
      </c>
      <c r="K54" s="198">
        <f>'[3]For-data-entry'!AX45</f>
        <v>0</v>
      </c>
      <c r="L54" s="198">
        <f>'[3]For-data-entry'!AY45</f>
        <v>0</v>
      </c>
      <c r="M54" s="198">
        <f>'[3]For-data-entry'!AZ45</f>
        <v>0</v>
      </c>
      <c r="N54" s="198">
        <f>'[3]For-data-entry'!BA45</f>
        <v>0</v>
      </c>
    </row>
    <row r="55" spans="1:14" ht="15.75">
      <c r="A55" s="93">
        <v>9</v>
      </c>
      <c r="B55" s="91" t="s">
        <v>71</v>
      </c>
      <c r="C55" s="198">
        <f>'[3]For-data-entry'!AP46</f>
        <v>1377</v>
      </c>
      <c r="D55" s="198">
        <f>'[3]For-data-entry'!AQ46</f>
        <v>1717</v>
      </c>
      <c r="E55" s="198">
        <f>'[3]For-data-entry'!AR46</f>
        <v>2292</v>
      </c>
      <c r="F55" s="198">
        <f>'[3]For-data-entry'!AS46</f>
        <v>7148</v>
      </c>
      <c r="G55" s="198">
        <f>'[3]For-data-entry'!AT46</f>
        <v>0</v>
      </c>
      <c r="H55" s="198">
        <f>'[3]For-data-entry'!AU46</f>
        <v>0</v>
      </c>
      <c r="I55" s="198">
        <f>'[3]For-data-entry'!AV46</f>
        <v>0</v>
      </c>
      <c r="J55" s="198">
        <f>'[3]For-data-entry'!AW46</f>
        <v>0</v>
      </c>
      <c r="K55" s="198">
        <f>'[3]For-data-entry'!AX46</f>
        <v>10</v>
      </c>
      <c r="L55" s="198">
        <f>'[3]For-data-entry'!AY46</f>
        <v>139</v>
      </c>
      <c r="M55" s="198">
        <f>'[3]For-data-entry'!AZ46</f>
        <v>19</v>
      </c>
      <c r="N55" s="198">
        <f>'[3]For-data-entry'!BA46</f>
        <v>226</v>
      </c>
    </row>
    <row r="56" spans="1:14" ht="15.75">
      <c r="A56" s="93">
        <v>10</v>
      </c>
      <c r="B56" s="91" t="s">
        <v>73</v>
      </c>
      <c r="C56" s="198">
        <f>'[3]For-data-entry'!AP47</f>
        <v>49558</v>
      </c>
      <c r="D56" s="198">
        <f>'[3]For-data-entry'!AQ47</f>
        <v>13583</v>
      </c>
      <c r="E56" s="198">
        <f>'[3]For-data-entry'!AR47</f>
        <v>135737</v>
      </c>
      <c r="F56" s="198">
        <f>'[3]For-data-entry'!AS47</f>
        <v>19314</v>
      </c>
      <c r="G56" s="198">
        <f>'[3]For-data-entry'!AT47</f>
        <v>0</v>
      </c>
      <c r="H56" s="198">
        <f>'[3]For-data-entry'!AU47</f>
        <v>0</v>
      </c>
      <c r="I56" s="198">
        <f>'[3]For-data-entry'!AV47</f>
        <v>0</v>
      </c>
      <c r="J56" s="198">
        <f>'[3]For-data-entry'!AW47</f>
        <v>0</v>
      </c>
      <c r="K56" s="198">
        <f>'[3]For-data-entry'!AX47</f>
        <v>0</v>
      </c>
      <c r="L56" s="198">
        <f>'[3]For-data-entry'!AY47</f>
        <v>0</v>
      </c>
      <c r="M56" s="198">
        <f>'[3]For-data-entry'!AZ47</f>
        <v>0</v>
      </c>
      <c r="N56" s="198">
        <f>'[3]For-data-entry'!BA47</f>
        <v>0</v>
      </c>
    </row>
    <row r="57" spans="1:14" ht="15.75">
      <c r="A57" s="93">
        <v>11</v>
      </c>
      <c r="B57" s="92" t="s">
        <v>74</v>
      </c>
      <c r="C57" s="198">
        <f>'[3]For-data-entry'!AP48</f>
        <v>19019</v>
      </c>
      <c r="D57" s="198">
        <f>'[3]For-data-entry'!AQ48</f>
        <v>16835</v>
      </c>
      <c r="E57" s="198">
        <f>'[3]For-data-entry'!AR48</f>
        <v>17702</v>
      </c>
      <c r="F57" s="198">
        <f>'[3]For-data-entry'!AS48</f>
        <v>29232</v>
      </c>
      <c r="G57" s="198">
        <f>'[3]For-data-entry'!AT48</f>
        <v>0</v>
      </c>
      <c r="H57" s="198">
        <f>'[3]For-data-entry'!AU48</f>
        <v>0</v>
      </c>
      <c r="I57" s="198">
        <f>'[3]For-data-entry'!AV48</f>
        <v>0</v>
      </c>
      <c r="J57" s="198">
        <f>'[3]For-data-entry'!AW48</f>
        <v>0</v>
      </c>
      <c r="K57" s="198">
        <f>'[3]For-data-entry'!AX48</f>
        <v>5</v>
      </c>
      <c r="L57" s="198">
        <f>'[3]For-data-entry'!AY48</f>
        <v>214</v>
      </c>
      <c r="M57" s="198">
        <f>'[3]For-data-entry'!AZ48</f>
        <v>11</v>
      </c>
      <c r="N57" s="198">
        <f>'[3]For-data-entry'!BA48</f>
        <v>20416</v>
      </c>
    </row>
    <row r="58" spans="1:14" ht="15.75">
      <c r="A58" s="93">
        <v>12</v>
      </c>
      <c r="B58" s="91" t="s">
        <v>75</v>
      </c>
      <c r="C58" s="198">
        <f>'[3]For-data-entry'!AP49</f>
        <v>870</v>
      </c>
      <c r="D58" s="198">
        <f>'[3]For-data-entry'!AQ49</f>
        <v>1605</v>
      </c>
      <c r="E58" s="198">
        <f>'[3]For-data-entry'!AR49</f>
        <v>859</v>
      </c>
      <c r="F58" s="198">
        <f>'[3]For-data-entry'!AS49</f>
        <v>2983</v>
      </c>
      <c r="G58" s="198">
        <f>'[3]For-data-entry'!AT49</f>
        <v>0</v>
      </c>
      <c r="H58" s="198">
        <f>'[3]For-data-entry'!AU49</f>
        <v>0</v>
      </c>
      <c r="I58" s="198">
        <f>'[3]For-data-entry'!AV49</f>
        <v>0</v>
      </c>
      <c r="J58" s="198">
        <f>'[3]For-data-entry'!AW49</f>
        <v>0</v>
      </c>
      <c r="K58" s="198">
        <f>'[3]For-data-entry'!AX49</f>
        <v>0</v>
      </c>
      <c r="L58" s="198">
        <f>'[3]For-data-entry'!AY49</f>
        <v>0</v>
      </c>
      <c r="M58" s="198">
        <f>'[3]For-data-entry'!AZ49</f>
        <v>0</v>
      </c>
      <c r="N58" s="198">
        <f>'[3]For-data-entry'!BA49</f>
        <v>0</v>
      </c>
    </row>
    <row r="59" spans="1:14" ht="15.75">
      <c r="A59" s="93">
        <v>13</v>
      </c>
      <c r="B59" s="92" t="s">
        <v>279</v>
      </c>
      <c r="C59" s="198">
        <f>'[3]For-data-entry'!AP50</f>
        <v>131148</v>
      </c>
      <c r="D59" s="198">
        <f>'[3]For-data-entry'!AQ50</f>
        <v>117058</v>
      </c>
      <c r="E59" s="198">
        <f>'[3]For-data-entry'!AR50</f>
        <v>238139</v>
      </c>
      <c r="F59" s="198">
        <f>'[3]For-data-entry'!AS50</f>
        <v>198673</v>
      </c>
      <c r="G59" s="198">
        <f>'[3]For-data-entry'!AT50</f>
        <v>0</v>
      </c>
      <c r="H59" s="198">
        <f>'[3]For-data-entry'!AU50</f>
        <v>0</v>
      </c>
      <c r="I59" s="198">
        <f>'[3]For-data-entry'!AV50</f>
        <v>0</v>
      </c>
      <c r="J59" s="198">
        <f>'[3]For-data-entry'!AW50</f>
        <v>0</v>
      </c>
      <c r="K59" s="198">
        <f>'[3]For-data-entry'!AX50</f>
        <v>320</v>
      </c>
      <c r="L59" s="198">
        <f>'[3]For-data-entry'!AY50</f>
        <v>41706</v>
      </c>
      <c r="M59" s="198">
        <f>'[3]For-data-entry'!AZ50</f>
        <v>494</v>
      </c>
      <c r="N59" s="198">
        <f>'[3]For-data-entry'!BA50</f>
        <v>66866</v>
      </c>
    </row>
    <row r="60" spans="1:14" ht="15.75">
      <c r="A60" s="93">
        <v>14</v>
      </c>
      <c r="B60" s="92" t="s">
        <v>280</v>
      </c>
      <c r="C60" s="198">
        <f>'[3]For-data-entry'!AP51</f>
        <v>66114</v>
      </c>
      <c r="D60" s="198">
        <f>'[3]For-data-entry'!AQ51</f>
        <v>283008</v>
      </c>
      <c r="E60" s="198">
        <f>'[3]For-data-entry'!AR51</f>
        <v>115117</v>
      </c>
      <c r="F60" s="198">
        <f>'[3]For-data-entry'!AS51</f>
        <v>1045020</v>
      </c>
      <c r="G60" s="198">
        <f>'[3]For-data-entry'!AT51</f>
        <v>0</v>
      </c>
      <c r="H60" s="198">
        <f>'[3]For-data-entry'!AU51</f>
        <v>0</v>
      </c>
      <c r="I60" s="198">
        <f>'[3]For-data-entry'!AV51</f>
        <v>0</v>
      </c>
      <c r="J60" s="198">
        <f>'[3]For-data-entry'!AW51</f>
        <v>0</v>
      </c>
      <c r="K60" s="198">
        <f>'[3]For-data-entry'!AX51</f>
        <v>8</v>
      </c>
      <c r="L60" s="198">
        <f>'[3]For-data-entry'!AY51</f>
        <v>4012</v>
      </c>
      <c r="M60" s="198">
        <f>'[3]For-data-entry'!AZ51</f>
        <v>7</v>
      </c>
      <c r="N60" s="198">
        <f>'[3]For-data-entry'!BA51</f>
        <v>2635</v>
      </c>
    </row>
    <row r="61" spans="1:14" ht="15.75">
      <c r="A61" s="93">
        <v>15</v>
      </c>
      <c r="B61" s="92" t="s">
        <v>281</v>
      </c>
      <c r="C61" s="198">
        <f>'[3]For-data-entry'!AP52</f>
        <v>20048</v>
      </c>
      <c r="D61" s="198">
        <f>'[3]For-data-entry'!AQ52</f>
        <v>31430</v>
      </c>
      <c r="E61" s="198">
        <f>'[3]For-data-entry'!AR52</f>
        <v>29735</v>
      </c>
      <c r="F61" s="198">
        <f>'[3]For-data-entry'!AS52</f>
        <v>37330</v>
      </c>
      <c r="G61" s="198">
        <f>'[3]For-data-entry'!AT52</f>
        <v>0</v>
      </c>
      <c r="H61" s="198">
        <f>'[3]For-data-entry'!AU52</f>
        <v>0</v>
      </c>
      <c r="I61" s="198">
        <f>'[3]For-data-entry'!AV52</f>
        <v>0</v>
      </c>
      <c r="J61" s="198">
        <f>'[3]For-data-entry'!AW52</f>
        <v>0</v>
      </c>
      <c r="K61" s="198">
        <f>'[3]For-data-entry'!AX52</f>
        <v>0</v>
      </c>
      <c r="L61" s="198">
        <f>'[3]For-data-entry'!AY52</f>
        <v>0</v>
      </c>
      <c r="M61" s="198">
        <f>'[3]For-data-entry'!AZ52</f>
        <v>0</v>
      </c>
      <c r="N61" s="198">
        <f>'[3]For-data-entry'!BA52</f>
        <v>0</v>
      </c>
    </row>
    <row r="62" spans="1:14" ht="15.75">
      <c r="A62" s="93">
        <v>16</v>
      </c>
      <c r="B62" s="92" t="s">
        <v>253</v>
      </c>
      <c r="C62" s="198">
        <f>'[3]For-data-entry'!AP53</f>
        <v>0</v>
      </c>
      <c r="D62" s="198">
        <f>'[3]For-data-entry'!AQ53</f>
        <v>0</v>
      </c>
      <c r="E62" s="198">
        <f>'[3]For-data-entry'!AR53</f>
        <v>5444</v>
      </c>
      <c r="F62" s="198">
        <f>'[3]For-data-entry'!AS53</f>
        <v>8206</v>
      </c>
      <c r="G62" s="198">
        <f>'[3]For-data-entry'!AT53</f>
        <v>0</v>
      </c>
      <c r="H62" s="198">
        <f>'[3]For-data-entry'!AU53</f>
        <v>0</v>
      </c>
      <c r="I62" s="198">
        <f>'[3]For-data-entry'!AV53</f>
        <v>0</v>
      </c>
      <c r="J62" s="198">
        <f>'[3]For-data-entry'!AW53</f>
        <v>0</v>
      </c>
      <c r="K62" s="198">
        <f>'[3]For-data-entry'!AX53</f>
        <v>0</v>
      </c>
      <c r="L62" s="198">
        <f>'[3]For-data-entry'!AY53</f>
        <v>0</v>
      </c>
      <c r="M62" s="198">
        <f>'[3]For-data-entry'!AZ53</f>
        <v>0</v>
      </c>
      <c r="N62" s="198">
        <f>'[3]For-data-entry'!BA53</f>
        <v>0</v>
      </c>
    </row>
    <row r="63" spans="1:14" ht="15.75">
      <c r="A63" s="93">
        <v>17</v>
      </c>
      <c r="B63" s="92" t="s">
        <v>169</v>
      </c>
      <c r="C63" s="198">
        <f>'[3]For-data-entry'!AP54</f>
        <v>2</v>
      </c>
      <c r="D63" s="198">
        <f>'[3]For-data-entry'!AQ54</f>
        <v>1</v>
      </c>
      <c r="E63" s="198">
        <f>'[3]For-data-entry'!AR54</f>
        <v>13</v>
      </c>
      <c r="F63" s="198">
        <f>'[3]For-data-entry'!AS54</f>
        <v>78</v>
      </c>
      <c r="G63" s="198">
        <f>'[3]For-data-entry'!AT54</f>
        <v>0</v>
      </c>
      <c r="H63" s="198">
        <f>'[3]For-data-entry'!AU54</f>
        <v>0</v>
      </c>
      <c r="I63" s="198">
        <f>'[3]For-data-entry'!AV54</f>
        <v>0</v>
      </c>
      <c r="J63" s="198">
        <f>'[3]For-data-entry'!AW54</f>
        <v>0</v>
      </c>
      <c r="K63" s="198">
        <f>'[3]For-data-entry'!AX54</f>
        <v>0</v>
      </c>
      <c r="L63" s="198">
        <f>'[3]For-data-entry'!AY54</f>
        <v>0</v>
      </c>
      <c r="M63" s="198">
        <f>'[3]For-data-entry'!AZ54</f>
        <v>0</v>
      </c>
      <c r="N63" s="198">
        <f>'[3]For-data-entry'!BA54</f>
        <v>0</v>
      </c>
    </row>
    <row r="64" spans="1:14" ht="15.75">
      <c r="A64" s="90"/>
      <c r="B64" s="91" t="s">
        <v>284</v>
      </c>
      <c r="C64" s="198">
        <f>'[3]For-data-entry'!AP55</f>
        <v>348135</v>
      </c>
      <c r="D64" s="198">
        <f>'[3]For-data-entry'!AQ55</f>
        <v>527929</v>
      </c>
      <c r="E64" s="198">
        <f>'[3]For-data-entry'!AR55</f>
        <v>645461</v>
      </c>
      <c r="F64" s="198">
        <f>'[3]For-data-entry'!AS55</f>
        <v>1574256</v>
      </c>
      <c r="G64" s="198">
        <f>'[3]For-data-entry'!AT55</f>
        <v>1</v>
      </c>
      <c r="H64" s="198">
        <f>'[3]For-data-entry'!AU55</f>
        <v>1</v>
      </c>
      <c r="I64" s="198">
        <f>'[3]For-data-entry'!AV55</f>
        <v>7</v>
      </c>
      <c r="J64" s="198">
        <f>'[3]For-data-entry'!AW55</f>
        <v>64</v>
      </c>
      <c r="K64" s="198">
        <f>'[3]For-data-entry'!AX55</f>
        <v>1082</v>
      </c>
      <c r="L64" s="198">
        <f>'[3]For-data-entry'!AY55</f>
        <v>82514</v>
      </c>
      <c r="M64" s="198">
        <f>'[3]For-data-entry'!AZ55</f>
        <v>532</v>
      </c>
      <c r="N64" s="198">
        <f>'[3]For-data-entry'!BA55</f>
        <v>90157</v>
      </c>
    </row>
    <row r="65" spans="1:14" ht="15.75">
      <c r="A65" s="90" t="s">
        <v>49</v>
      </c>
      <c r="B65" s="91" t="s">
        <v>50</v>
      </c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</row>
    <row r="66" spans="1:14" ht="15.75">
      <c r="A66" s="90">
        <v>1</v>
      </c>
      <c r="B66" s="91" t="s">
        <v>51</v>
      </c>
      <c r="C66" s="198">
        <f>'[3]For-data-entry'!AP57</f>
        <v>978</v>
      </c>
      <c r="D66" s="198">
        <f>'[3]For-data-entry'!AQ57</f>
        <v>385</v>
      </c>
      <c r="E66" s="198">
        <f>'[3]For-data-entry'!AR57</f>
        <v>119356</v>
      </c>
      <c r="F66" s="198">
        <f>'[3]For-data-entry'!AS57</f>
        <v>118795</v>
      </c>
      <c r="G66" s="198">
        <f>'[3]For-data-entry'!AT57</f>
        <v>16</v>
      </c>
      <c r="H66" s="198">
        <f>'[3]For-data-entry'!AU57</f>
        <v>26</v>
      </c>
      <c r="I66" s="198">
        <f>'[3]For-data-entry'!AV57</f>
        <v>32</v>
      </c>
      <c r="J66" s="198">
        <f>'[3]For-data-entry'!AW57</f>
        <v>92</v>
      </c>
      <c r="K66" s="198">
        <f>'[3]For-data-entry'!AX57</f>
        <v>0</v>
      </c>
      <c r="L66" s="198">
        <f>'[3]For-data-entry'!AY57</f>
        <v>0</v>
      </c>
      <c r="M66" s="198">
        <f>'[3]For-data-entry'!AZ57</f>
        <v>0</v>
      </c>
      <c r="N66" s="198">
        <f>'[3]For-data-entry'!BA57</f>
        <v>0</v>
      </c>
    </row>
    <row r="67" spans="1:14" ht="15.75">
      <c r="A67" s="93">
        <v>2</v>
      </c>
      <c r="B67" s="92" t="s">
        <v>112</v>
      </c>
      <c r="C67" s="198">
        <f>'[3]For-data-entry'!AP58</f>
        <v>13468</v>
      </c>
      <c r="D67" s="198">
        <f>'[3]For-data-entry'!AQ58</f>
        <v>17962</v>
      </c>
      <c r="E67" s="198">
        <f>'[3]For-data-entry'!AR58</f>
        <v>154122</v>
      </c>
      <c r="F67" s="198">
        <f>'[3]For-data-entry'!AS58</f>
        <v>135299</v>
      </c>
      <c r="G67" s="198">
        <f>'[3]For-data-entry'!AT58</f>
        <v>127</v>
      </c>
      <c r="H67" s="198">
        <f>'[3]For-data-entry'!AU58</f>
        <v>357</v>
      </c>
      <c r="I67" s="198">
        <f>'[3]For-data-entry'!AV58</f>
        <v>934</v>
      </c>
      <c r="J67" s="198">
        <f>'[3]For-data-entry'!AW58</f>
        <v>1579</v>
      </c>
      <c r="K67" s="198">
        <f>'[3]For-data-entry'!AX58</f>
        <v>0</v>
      </c>
      <c r="L67" s="198">
        <f>'[3]For-data-entry'!AY58</f>
        <v>0</v>
      </c>
      <c r="M67" s="198">
        <f>'[3]For-data-entry'!AZ58</f>
        <v>0</v>
      </c>
      <c r="N67" s="198">
        <f>'[3]For-data-entry'!BA58</f>
        <v>0</v>
      </c>
    </row>
    <row r="68" spans="1:14" ht="15.75">
      <c r="A68" s="93">
        <v>3</v>
      </c>
      <c r="B68" s="92" t="s">
        <v>53</v>
      </c>
      <c r="C68" s="198">
        <f>'[3]For-data-entry'!AP59</f>
        <v>101687</v>
      </c>
      <c r="D68" s="198">
        <f>'[3]For-data-entry'!AQ59</f>
        <v>74505</v>
      </c>
      <c r="E68" s="198">
        <f>'[3]For-data-entry'!AR59</f>
        <v>255663</v>
      </c>
      <c r="F68" s="198">
        <f>'[3]For-data-entry'!AS59</f>
        <v>209917</v>
      </c>
      <c r="G68" s="198">
        <f>'[3]For-data-entry'!AT59</f>
        <v>0</v>
      </c>
      <c r="H68" s="198">
        <f>'[3]For-data-entry'!AU59</f>
        <v>0</v>
      </c>
      <c r="I68" s="198">
        <f>'[3]For-data-entry'!AV59</f>
        <v>0</v>
      </c>
      <c r="J68" s="198">
        <f>'[3]For-data-entry'!AW59</f>
        <v>0</v>
      </c>
      <c r="K68" s="198">
        <f>'[3]For-data-entry'!AX59</f>
        <v>0</v>
      </c>
      <c r="L68" s="198">
        <f>'[3]For-data-entry'!AY59</f>
        <v>0</v>
      </c>
      <c r="M68" s="198">
        <f>'[3]For-data-entry'!AZ59</f>
        <v>0</v>
      </c>
      <c r="N68" s="198">
        <f>'[3]For-data-entry'!BA59</f>
        <v>0</v>
      </c>
    </row>
    <row r="69" spans="1:14" ht="15.75">
      <c r="A69" s="90"/>
      <c r="B69" s="91" t="s">
        <v>54</v>
      </c>
      <c r="C69" s="198">
        <f>'[3]For-data-entry'!AP60</f>
        <v>116133</v>
      </c>
      <c r="D69" s="198">
        <f>'[3]For-data-entry'!AQ60</f>
        <v>92852</v>
      </c>
      <c r="E69" s="198">
        <f>'[3]For-data-entry'!AR60</f>
        <v>529141</v>
      </c>
      <c r="F69" s="198">
        <f>'[3]For-data-entry'!AS60</f>
        <v>464011</v>
      </c>
      <c r="G69" s="198">
        <f>'[3]For-data-entry'!AT60</f>
        <v>143</v>
      </c>
      <c r="H69" s="198">
        <f>'[3]For-data-entry'!AU60</f>
        <v>383</v>
      </c>
      <c r="I69" s="198">
        <f>'[3]For-data-entry'!AV60</f>
        <v>966</v>
      </c>
      <c r="J69" s="198">
        <f>'[3]For-data-entry'!AW60</f>
        <v>1671</v>
      </c>
      <c r="K69" s="198">
        <f>'[3]For-data-entry'!AX60</f>
        <v>0</v>
      </c>
      <c r="L69" s="198">
        <f>'[3]For-data-entry'!AY60</f>
        <v>0</v>
      </c>
      <c r="M69" s="198">
        <f>'[3]For-data-entry'!AZ60</f>
        <v>0</v>
      </c>
      <c r="N69" s="198">
        <f>'[3]For-data-entry'!BA60</f>
        <v>0</v>
      </c>
    </row>
    <row r="70" spans="1:14" ht="15.75">
      <c r="A70" s="91" t="s">
        <v>287</v>
      </c>
      <c r="B70" s="94"/>
      <c r="C70" s="198">
        <f>'[3]For-data-entry'!AP64</f>
        <v>893347</v>
      </c>
      <c r="D70" s="198">
        <f>'[3]For-data-entry'!AQ64</f>
        <v>1984127</v>
      </c>
      <c r="E70" s="198">
        <f>'[3]For-data-entry'!AR64</f>
        <v>2685326</v>
      </c>
      <c r="F70" s="198">
        <f>'[3]For-data-entry'!AS64</f>
        <v>5728049</v>
      </c>
      <c r="G70" s="198">
        <f>'[3]For-data-entry'!AT64</f>
        <v>906</v>
      </c>
      <c r="H70" s="198">
        <f>'[3]For-data-entry'!AU64</f>
        <v>2558</v>
      </c>
      <c r="I70" s="198">
        <f>'[3]For-data-entry'!AV64</f>
        <v>14461</v>
      </c>
      <c r="J70" s="198">
        <f>'[3]For-data-entry'!AW64</f>
        <v>88608</v>
      </c>
      <c r="K70" s="198">
        <f>'[3]For-data-entry'!AX64</f>
        <v>2168</v>
      </c>
      <c r="L70" s="198">
        <f>'[3]For-data-entry'!AY64</f>
        <v>308135</v>
      </c>
      <c r="M70" s="198">
        <f>'[3]For-data-entry'!AZ64</f>
        <v>2466</v>
      </c>
      <c r="N70" s="198">
        <f>'[3]For-data-entry'!BA64</f>
        <v>319021</v>
      </c>
    </row>
    <row r="71" spans="1:14" ht="15.75">
      <c r="A71" s="91" t="s">
        <v>315</v>
      </c>
      <c r="B71" s="91"/>
      <c r="C71" s="198">
        <f>'[3]For-data-entry'!AP62</f>
        <v>1009480</v>
      </c>
      <c r="D71" s="198">
        <f>'[3]For-data-entry'!AQ62</f>
        <v>2076979</v>
      </c>
      <c r="E71" s="198">
        <f>'[3]For-data-entry'!AR62</f>
        <v>3214467</v>
      </c>
      <c r="F71" s="198">
        <f>'[3]For-data-entry'!AS62</f>
        <v>6192060</v>
      </c>
      <c r="G71" s="198">
        <f>'[3]For-data-entry'!AT62</f>
        <v>1049</v>
      </c>
      <c r="H71" s="198">
        <f>'[3]For-data-entry'!AU62</f>
        <v>2941</v>
      </c>
      <c r="I71" s="198">
        <f>'[3]For-data-entry'!AV62</f>
        <v>15427</v>
      </c>
      <c r="J71" s="198">
        <f>'[3]For-data-entry'!AW62</f>
        <v>90279</v>
      </c>
      <c r="K71" s="198">
        <f>'[3]For-data-entry'!AX62</f>
        <v>2168</v>
      </c>
      <c r="L71" s="198">
        <f>'[3]For-data-entry'!AY62</f>
        <v>308135</v>
      </c>
      <c r="M71" s="198">
        <f>'[3]For-data-entry'!AZ62</f>
        <v>2466</v>
      </c>
      <c r="N71" s="198">
        <f>'[3]For-data-entry'!BA62</f>
        <v>319021</v>
      </c>
    </row>
    <row r="72" spans="1:14" ht="15.75">
      <c r="A72" s="90" t="s">
        <v>56</v>
      </c>
      <c r="B72" s="91" t="s">
        <v>115</v>
      </c>
      <c r="C72" s="198"/>
      <c r="D72" s="198"/>
      <c r="E72" s="198"/>
      <c r="F72" s="198"/>
      <c r="G72" s="198"/>
      <c r="H72" s="198"/>
      <c r="I72" s="198"/>
      <c r="J72" s="198"/>
      <c r="K72" s="198"/>
      <c r="L72" s="198"/>
      <c r="M72" s="198"/>
      <c r="N72" s="198"/>
    </row>
    <row r="73" spans="1:14" ht="15.75">
      <c r="A73" s="93">
        <v>1</v>
      </c>
      <c r="B73" s="92" t="s">
        <v>58</v>
      </c>
      <c r="C73" s="198">
        <f>'[3]For-data-entry'!AP67</f>
        <v>2540</v>
      </c>
      <c r="D73" s="198">
        <f>'[3]For-data-entry'!AQ67</f>
        <v>3011</v>
      </c>
      <c r="E73" s="198">
        <f>'[3]For-data-entry'!AR67</f>
        <v>34570</v>
      </c>
      <c r="F73" s="198">
        <f>'[3]For-data-entry'!AS67</f>
        <v>21595</v>
      </c>
      <c r="G73" s="198">
        <f>'[3]For-data-entry'!AT67</f>
        <v>0</v>
      </c>
      <c r="H73" s="198">
        <f>'[3]For-data-entry'!AU67</f>
        <v>0</v>
      </c>
      <c r="I73" s="198">
        <f>'[3]For-data-entry'!AV67</f>
        <v>0</v>
      </c>
      <c r="J73" s="198">
        <f>'[3]For-data-entry'!AW67</f>
        <v>0</v>
      </c>
      <c r="K73" s="198">
        <f>'[3]For-data-entry'!AX67</f>
        <v>0</v>
      </c>
      <c r="L73" s="198">
        <f>'[3]For-data-entry'!AY67</f>
        <v>0</v>
      </c>
      <c r="M73" s="198">
        <f>'[3]For-data-entry'!AZ67</f>
        <v>0</v>
      </c>
      <c r="N73" s="198">
        <f>'[3]For-data-entry'!BA67</f>
        <v>0</v>
      </c>
    </row>
    <row r="74" spans="1:14" ht="18.75">
      <c r="A74" s="101">
        <v>2</v>
      </c>
      <c r="B74" s="102" t="s">
        <v>101</v>
      </c>
      <c r="C74" s="198">
        <f>'[3]For-data-entry'!AP68</f>
        <v>165715</v>
      </c>
      <c r="D74" s="198">
        <f>'[3]For-data-entry'!AQ68</f>
        <v>89405</v>
      </c>
      <c r="E74" s="198">
        <f>'[3]For-data-entry'!AR68</f>
        <v>325037</v>
      </c>
      <c r="F74" s="198">
        <f>'[3]For-data-entry'!AS68</f>
        <v>191064</v>
      </c>
      <c r="G74" s="198">
        <f>'[3]For-data-entry'!AT68</f>
        <v>0</v>
      </c>
      <c r="H74" s="198">
        <f>'[3]For-data-entry'!AU68</f>
        <v>0</v>
      </c>
      <c r="I74" s="198">
        <f>'[3]For-data-entry'!AV68</f>
        <v>0</v>
      </c>
      <c r="J74" s="198">
        <f>'[3]For-data-entry'!AW68</f>
        <v>0</v>
      </c>
      <c r="K74" s="198">
        <f>'[3]For-data-entry'!AX68</f>
        <v>0</v>
      </c>
      <c r="L74" s="198">
        <f>'[3]For-data-entry'!AY68</f>
        <v>0</v>
      </c>
      <c r="M74" s="198">
        <f>'[3]For-data-entry'!AZ68</f>
        <v>0</v>
      </c>
      <c r="N74" s="198">
        <f>'[3]For-data-entry'!BA68</f>
        <v>0</v>
      </c>
    </row>
    <row r="75" spans="1:14" ht="18.75">
      <c r="A75" s="93">
        <v>3</v>
      </c>
      <c r="B75" s="102" t="s">
        <v>301</v>
      </c>
      <c r="C75" s="198"/>
      <c r="D75" s="198"/>
      <c r="E75" s="198"/>
      <c r="F75" s="198"/>
      <c r="G75" s="198"/>
      <c r="H75" s="198"/>
      <c r="I75" s="198"/>
      <c r="J75" s="198"/>
      <c r="K75" s="198"/>
      <c r="L75" s="198"/>
      <c r="M75" s="198"/>
      <c r="N75" s="198"/>
    </row>
    <row r="76" spans="1:14" ht="15.75">
      <c r="A76" s="90"/>
      <c r="B76" s="91" t="s">
        <v>60</v>
      </c>
      <c r="C76" s="198">
        <f>'[3]For-data-entry'!AP70</f>
        <v>168255</v>
      </c>
      <c r="D76" s="198">
        <f>'[3]For-data-entry'!AQ70</f>
        <v>92416</v>
      </c>
      <c r="E76" s="198">
        <f>'[3]For-data-entry'!AR70</f>
        <v>359607</v>
      </c>
      <c r="F76" s="198">
        <f>'[3]For-data-entry'!AS70</f>
        <v>212659</v>
      </c>
      <c r="G76" s="198">
        <f>'[3]For-data-entry'!AT70</f>
        <v>0</v>
      </c>
      <c r="H76" s="198">
        <f>'[3]For-data-entry'!AU70</f>
        <v>0</v>
      </c>
      <c r="I76" s="198">
        <f>'[3]For-data-entry'!AV70</f>
        <v>0</v>
      </c>
      <c r="J76" s="198">
        <f>'[3]For-data-entry'!AW70</f>
        <v>0</v>
      </c>
      <c r="K76" s="198">
        <f>'[3]For-data-entry'!AX70</f>
        <v>0</v>
      </c>
      <c r="L76" s="198">
        <f>'[3]For-data-entry'!AY70</f>
        <v>0</v>
      </c>
      <c r="M76" s="198">
        <f>'[3]For-data-entry'!AZ70</f>
        <v>0</v>
      </c>
      <c r="N76" s="198">
        <f>'[3]For-data-entry'!BA70</f>
        <v>0</v>
      </c>
    </row>
    <row r="77" spans="1:14" ht="15.75">
      <c r="A77" s="103" t="s">
        <v>102</v>
      </c>
      <c r="B77" s="92" t="s">
        <v>103</v>
      </c>
      <c r="C77" s="198">
        <f>'[3]For-data-entry'!AP71</f>
        <v>375</v>
      </c>
      <c r="D77" s="198">
        <f>'[3]For-data-entry'!AQ71</f>
        <v>14116</v>
      </c>
      <c r="E77" s="198">
        <f>'[3]For-data-entry'!AR71</f>
        <v>2675</v>
      </c>
      <c r="F77" s="198">
        <f>'[3]For-data-entry'!AS71</f>
        <v>61845</v>
      </c>
      <c r="G77" s="198">
        <f>'[3]For-data-entry'!AT71</f>
        <v>0</v>
      </c>
      <c r="H77" s="198">
        <f>'[3]For-data-entry'!AU71</f>
        <v>0</v>
      </c>
      <c r="I77" s="198">
        <f>'[3]For-data-entry'!AV71</f>
        <v>0</v>
      </c>
      <c r="J77" s="198">
        <f>'[3]For-data-entry'!AW71</f>
        <v>0</v>
      </c>
      <c r="K77" s="198">
        <f>'[3]For-data-entry'!AX71</f>
        <v>0</v>
      </c>
      <c r="L77" s="198">
        <f>'[3]For-data-entry'!AY71</f>
        <v>0</v>
      </c>
      <c r="M77" s="198">
        <f>'[3]For-data-entry'!AZ71</f>
        <v>0</v>
      </c>
      <c r="N77" s="198">
        <f>'[3]For-data-entry'!BA71</f>
        <v>0</v>
      </c>
    </row>
    <row r="78" spans="1:14" ht="15.75">
      <c r="A78" s="103"/>
      <c r="B78" s="92" t="s">
        <v>290</v>
      </c>
      <c r="C78" s="198">
        <f>'[3]For-data-entry'!AP72</f>
        <v>375</v>
      </c>
      <c r="D78" s="198">
        <f>'[3]For-data-entry'!AQ72</f>
        <v>14116</v>
      </c>
      <c r="E78" s="198">
        <f>'[3]For-data-entry'!AR72</f>
        <v>2675</v>
      </c>
      <c r="F78" s="198">
        <f>'[3]For-data-entry'!AS72</f>
        <v>61845</v>
      </c>
      <c r="G78" s="198">
        <f>'[3]For-data-entry'!AT72</f>
        <v>0</v>
      </c>
      <c r="H78" s="198">
        <f>'[3]For-data-entry'!AU72</f>
        <v>0</v>
      </c>
      <c r="I78" s="198">
        <f>'[3]For-data-entry'!AV72</f>
        <v>0</v>
      </c>
      <c r="J78" s="198">
        <f>'[3]For-data-entry'!AW72</f>
        <v>0</v>
      </c>
      <c r="K78" s="198">
        <f>'[3]For-data-entry'!AX72</f>
        <v>0</v>
      </c>
      <c r="L78" s="198">
        <f>'[3]For-data-entry'!AY72</f>
        <v>0</v>
      </c>
      <c r="M78" s="198">
        <f>'[3]For-data-entry'!AZ72</f>
        <v>0</v>
      </c>
      <c r="N78" s="198">
        <f>'[3]For-data-entry'!BA72</f>
        <v>0</v>
      </c>
    </row>
    <row r="79" spans="1:14" ht="15.75">
      <c r="A79" s="103"/>
      <c r="B79" s="92" t="s">
        <v>61</v>
      </c>
      <c r="C79" s="198">
        <f>'[3]For-data-entry'!AP73</f>
        <v>1178110</v>
      </c>
      <c r="D79" s="198">
        <f>'[3]For-data-entry'!AQ73</f>
        <v>2183511</v>
      </c>
      <c r="E79" s="198">
        <f>'[3]For-data-entry'!AR73</f>
        <v>3576749</v>
      </c>
      <c r="F79" s="198">
        <f>'[3]For-data-entry'!AS73</f>
        <v>6466564</v>
      </c>
      <c r="G79" s="198">
        <f>'[3]For-data-entry'!AT73</f>
        <v>1049</v>
      </c>
      <c r="H79" s="198">
        <f>'[3]For-data-entry'!AU73</f>
        <v>2941</v>
      </c>
      <c r="I79" s="198">
        <f>'[3]For-data-entry'!AV73</f>
        <v>15427</v>
      </c>
      <c r="J79" s="198">
        <f>'[3]For-data-entry'!AW73</f>
        <v>90279</v>
      </c>
      <c r="K79" s="198">
        <f>'[3]For-data-entry'!AX73</f>
        <v>2168</v>
      </c>
      <c r="L79" s="198">
        <f>'[3]For-data-entry'!AY73</f>
        <v>308135</v>
      </c>
      <c r="M79" s="198">
        <f>'[3]For-data-entry'!AZ73</f>
        <v>2466</v>
      </c>
      <c r="N79" s="198">
        <f>'[3]For-data-entry'!BA73</f>
        <v>319021</v>
      </c>
    </row>
  </sheetData>
  <mergeCells count="29">
    <mergeCell ref="A40:N40"/>
    <mergeCell ref="A1:N1"/>
    <mergeCell ref="A2:N2"/>
    <mergeCell ref="A3:N3"/>
    <mergeCell ref="A5:A7"/>
    <mergeCell ref="B5:B7"/>
    <mergeCell ref="C5:F5"/>
    <mergeCell ref="G5:J5"/>
    <mergeCell ref="K5:N5"/>
    <mergeCell ref="C6:D6"/>
    <mergeCell ref="E6:F6"/>
    <mergeCell ref="G6:H6"/>
    <mergeCell ref="I6:J6"/>
    <mergeCell ref="K6:L6"/>
    <mergeCell ref="M6:N6"/>
    <mergeCell ref="A17:B17"/>
    <mergeCell ref="I44:J44"/>
    <mergeCell ref="K44:L44"/>
    <mergeCell ref="M44:N44"/>
    <mergeCell ref="A41:N41"/>
    <mergeCell ref="A42:N42"/>
    <mergeCell ref="A43:A45"/>
    <mergeCell ref="B43:B45"/>
    <mergeCell ref="C43:F43"/>
    <mergeCell ref="G43:J43"/>
    <mergeCell ref="K43:N43"/>
    <mergeCell ref="C44:D44"/>
    <mergeCell ref="E44:F44"/>
    <mergeCell ref="G44:H44"/>
  </mergeCells>
  <pageMargins left="0.7" right="0.7" top="0.75" bottom="0.75" header="0.3" footer="0.3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69"/>
  <sheetViews>
    <sheetView workbookViewId="0">
      <selection activeCell="R67" sqref="R67"/>
    </sheetView>
  </sheetViews>
  <sheetFormatPr defaultRowHeight="12.75"/>
  <cols>
    <col min="1" max="1" width="9.140625" style="290"/>
    <col min="2" max="2" width="29.42578125" style="291" customWidth="1"/>
    <col min="3" max="3" width="9.140625" style="291" customWidth="1"/>
    <col min="4" max="4" width="12.7109375" style="291" customWidth="1"/>
    <col min="5" max="7" width="9.140625" style="291" customWidth="1"/>
    <col min="8" max="8" width="14.140625" style="291" customWidth="1"/>
    <col min="9" max="9" width="11" style="291" customWidth="1"/>
    <col min="10" max="10" width="12.5703125" style="291" customWidth="1"/>
    <col min="11" max="11" width="13.140625" style="291" customWidth="1"/>
    <col min="12" max="14" width="13.140625" style="292" customWidth="1"/>
    <col min="15" max="16384" width="9.140625" style="277"/>
  </cols>
  <sheetData>
    <row r="1" spans="1:14" ht="36.75" customHeight="1">
      <c r="A1" s="673" t="s">
        <v>443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673"/>
    </row>
    <row r="2" spans="1:14" ht="52.5" customHeight="1">
      <c r="A2" s="278"/>
      <c r="B2" s="279" t="s">
        <v>5</v>
      </c>
      <c r="C2" s="674" t="s">
        <v>444</v>
      </c>
      <c r="D2" s="674"/>
      <c r="E2" s="674"/>
      <c r="F2" s="674"/>
      <c r="G2" s="674"/>
      <c r="H2" s="674"/>
      <c r="I2" s="674" t="s">
        <v>445</v>
      </c>
      <c r="J2" s="674"/>
      <c r="K2" s="674"/>
      <c r="L2" s="675" t="s">
        <v>446</v>
      </c>
      <c r="M2" s="675"/>
      <c r="N2" s="675"/>
    </row>
    <row r="3" spans="1:14" ht="33.75" customHeight="1">
      <c r="A3" s="280"/>
      <c r="B3" s="281"/>
      <c r="C3" s="282" t="s">
        <v>106</v>
      </c>
      <c r="D3" s="282" t="s">
        <v>11</v>
      </c>
      <c r="E3" s="282" t="s">
        <v>106</v>
      </c>
      <c r="F3" s="282" t="s">
        <v>11</v>
      </c>
      <c r="G3" s="282" t="s">
        <v>106</v>
      </c>
      <c r="H3" s="282" t="s">
        <v>11</v>
      </c>
      <c r="I3" s="282" t="s">
        <v>11</v>
      </c>
      <c r="J3" s="282" t="s">
        <v>11</v>
      </c>
      <c r="K3" s="282" t="s">
        <v>11</v>
      </c>
      <c r="L3" s="283" t="s">
        <v>447</v>
      </c>
      <c r="M3" s="283" t="s">
        <v>447</v>
      </c>
      <c r="N3" s="283" t="s">
        <v>447</v>
      </c>
    </row>
    <row r="4" spans="1:14" ht="12.75" customHeight="1">
      <c r="A4" s="280" t="s">
        <v>129</v>
      </c>
      <c r="B4" s="284" t="s">
        <v>108</v>
      </c>
      <c r="C4" s="676" t="s">
        <v>448</v>
      </c>
      <c r="D4" s="676"/>
      <c r="E4" s="676" t="s">
        <v>449</v>
      </c>
      <c r="F4" s="676"/>
      <c r="G4" s="676" t="s">
        <v>450</v>
      </c>
      <c r="H4" s="676"/>
      <c r="I4" s="285" t="s">
        <v>448</v>
      </c>
      <c r="J4" s="285" t="s">
        <v>449</v>
      </c>
      <c r="K4" s="285" t="s">
        <v>450</v>
      </c>
      <c r="L4" s="286" t="s">
        <v>448</v>
      </c>
      <c r="M4" s="286" t="s">
        <v>449</v>
      </c>
      <c r="N4" s="286" t="s">
        <v>450</v>
      </c>
    </row>
    <row r="5" spans="1:14" ht="15.75">
      <c r="A5" s="149">
        <v>1</v>
      </c>
      <c r="B5" s="204" t="s">
        <v>14</v>
      </c>
      <c r="C5" s="150">
        <f>[6]GSS!EL6</f>
        <v>1709</v>
      </c>
      <c r="D5" s="150">
        <f>[6]GSS!EM6</f>
        <v>10934</v>
      </c>
      <c r="E5" s="150">
        <f>[6]GSS!EN6</f>
        <v>254</v>
      </c>
      <c r="F5" s="150">
        <f>[6]GSS!EO6</f>
        <v>597</v>
      </c>
      <c r="G5" s="150">
        <f>[6]GSS!EP6</f>
        <v>92</v>
      </c>
      <c r="H5" s="150">
        <f>[6]GSS!EQ6</f>
        <v>198</v>
      </c>
      <c r="I5" s="150">
        <f>[6]GSS!ER6</f>
        <v>2657</v>
      </c>
      <c r="J5" s="150">
        <f>[6]GSS!ES6</f>
        <v>221</v>
      </c>
      <c r="K5" s="150">
        <f>[6]GSS!ET6</f>
        <v>129</v>
      </c>
      <c r="L5" s="287">
        <f>[6]GSS!EU6</f>
        <v>24.300347539784159</v>
      </c>
      <c r="M5" s="287">
        <f>[6]GSS!EV6</f>
        <v>37.018425460636514</v>
      </c>
      <c r="N5" s="287">
        <f>[6]GSS!EW6</f>
        <v>65.151515151515156</v>
      </c>
    </row>
    <row r="6" spans="1:14" ht="15.75">
      <c r="A6" s="149">
        <v>2</v>
      </c>
      <c r="B6" s="204" t="s">
        <v>15</v>
      </c>
      <c r="C6" s="150">
        <f>[6]GSS!EL7</f>
        <v>575</v>
      </c>
      <c r="D6" s="150">
        <f>[6]GSS!EM7</f>
        <v>1979</v>
      </c>
      <c r="E6" s="150">
        <f>[6]GSS!EN7</f>
        <v>247</v>
      </c>
      <c r="F6" s="150">
        <f>[6]GSS!EO7</f>
        <v>543</v>
      </c>
      <c r="G6" s="150">
        <f>[6]GSS!EP7</f>
        <v>492</v>
      </c>
      <c r="H6" s="150">
        <f>[6]GSS!EQ7</f>
        <v>1682</v>
      </c>
      <c r="I6" s="150">
        <f>[6]GSS!ER7</f>
        <v>182</v>
      </c>
      <c r="J6" s="150">
        <f>[6]GSS!ES7</f>
        <v>108</v>
      </c>
      <c r="K6" s="150">
        <f>[6]GSS!ET7</f>
        <v>629</v>
      </c>
      <c r="L6" s="287">
        <f>[6]GSS!EU7</f>
        <v>9.1965639211723094</v>
      </c>
      <c r="M6" s="287">
        <f>[6]GSS!EV7</f>
        <v>19.88950276243094</v>
      </c>
      <c r="N6" s="287">
        <f>[6]GSS!EW7</f>
        <v>37.395957193816884</v>
      </c>
    </row>
    <row r="7" spans="1:14" ht="15.75">
      <c r="A7" s="149">
        <v>3</v>
      </c>
      <c r="B7" s="204" t="s">
        <v>16</v>
      </c>
      <c r="C7" s="150">
        <f>[6]GSS!EL8</f>
        <v>839</v>
      </c>
      <c r="D7" s="150">
        <f>[6]GSS!EM8</f>
        <v>2369</v>
      </c>
      <c r="E7" s="150">
        <f>[6]GSS!EN8</f>
        <v>312</v>
      </c>
      <c r="F7" s="150">
        <f>[6]GSS!EO8</f>
        <v>644</v>
      </c>
      <c r="G7" s="150">
        <f>[6]GSS!EP8</f>
        <v>282</v>
      </c>
      <c r="H7" s="150">
        <f>[6]GSS!EQ8</f>
        <v>1259</v>
      </c>
      <c r="I7" s="150">
        <f>[6]GSS!ER8</f>
        <v>142</v>
      </c>
      <c r="J7" s="150">
        <f>[6]GSS!ES8</f>
        <v>28</v>
      </c>
      <c r="K7" s="150">
        <f>[6]GSS!ET8</f>
        <v>92</v>
      </c>
      <c r="L7" s="287">
        <f>[6]GSS!EU8</f>
        <v>5.9940903334740403</v>
      </c>
      <c r="M7" s="287">
        <f>[6]GSS!EV8</f>
        <v>4.3478260869565215</v>
      </c>
      <c r="N7" s="287">
        <f>[6]GSS!EW8</f>
        <v>7.3073868149324861</v>
      </c>
    </row>
    <row r="8" spans="1:14" ht="15.75">
      <c r="A8" s="149">
        <v>4</v>
      </c>
      <c r="B8" s="204" t="s">
        <v>17</v>
      </c>
      <c r="C8" s="150">
        <f>[6]GSS!EL9</f>
        <v>157</v>
      </c>
      <c r="D8" s="150">
        <f>[6]GSS!EM9</f>
        <v>783</v>
      </c>
      <c r="E8" s="150">
        <f>[6]GSS!EN9</f>
        <v>117</v>
      </c>
      <c r="F8" s="150">
        <f>[6]GSS!EO9</f>
        <v>444</v>
      </c>
      <c r="G8" s="150">
        <f>[6]GSS!EP9</f>
        <v>126</v>
      </c>
      <c r="H8" s="150">
        <f>[6]GSS!EQ9</f>
        <v>652</v>
      </c>
      <c r="I8" s="150">
        <f>[6]GSS!ER9</f>
        <v>531</v>
      </c>
      <c r="J8" s="150">
        <f>[6]GSS!ES9</f>
        <v>195</v>
      </c>
      <c r="K8" s="150">
        <f>[6]GSS!ET9</f>
        <v>610</v>
      </c>
      <c r="L8" s="287">
        <f>[6]GSS!EU9</f>
        <v>67.81609195402298</v>
      </c>
      <c r="M8" s="287">
        <f>[6]GSS!EV9</f>
        <v>43.918918918918919</v>
      </c>
      <c r="N8" s="287">
        <f>[6]GSS!EW9</f>
        <v>93.558282208588963</v>
      </c>
    </row>
    <row r="9" spans="1:14" ht="15.75">
      <c r="A9" s="149">
        <v>5</v>
      </c>
      <c r="B9" s="204" t="s">
        <v>18</v>
      </c>
      <c r="C9" s="150">
        <f>[6]GSS!EL10</f>
        <v>371</v>
      </c>
      <c r="D9" s="150">
        <f>[6]GSS!EM10</f>
        <v>1273</v>
      </c>
      <c r="E9" s="150">
        <f>[6]GSS!EN10</f>
        <v>0</v>
      </c>
      <c r="F9" s="150">
        <f>[6]GSS!EO10</f>
        <v>0</v>
      </c>
      <c r="G9" s="150">
        <f>[6]GSS!EP10</f>
        <v>57</v>
      </c>
      <c r="H9" s="150">
        <f>[6]GSS!EQ10</f>
        <v>280</v>
      </c>
      <c r="I9" s="150">
        <f>[6]GSS!ER10</f>
        <v>436</v>
      </c>
      <c r="J9" s="150">
        <f>[6]GSS!ES10</f>
        <v>0</v>
      </c>
      <c r="K9" s="150">
        <f>[6]GSS!ET10</f>
        <v>62</v>
      </c>
      <c r="L9" s="287">
        <f>[6]GSS!EU10</f>
        <v>34.249803613511389</v>
      </c>
      <c r="M9" s="287" t="e">
        <f>[6]GSS!EV10</f>
        <v>#DIV/0!</v>
      </c>
      <c r="N9" s="287">
        <f>[6]GSS!EW10</f>
        <v>22.142857142857142</v>
      </c>
    </row>
    <row r="10" spans="1:14" ht="15.75">
      <c r="A10" s="149">
        <v>6</v>
      </c>
      <c r="B10" s="204" t="s">
        <v>19</v>
      </c>
      <c r="C10" s="150">
        <f>[6]GSS!EL11</f>
        <v>0</v>
      </c>
      <c r="D10" s="150">
        <f>[6]GSS!EM11</f>
        <v>0</v>
      </c>
      <c r="E10" s="150">
        <f>[6]GSS!EN11</f>
        <v>0</v>
      </c>
      <c r="F10" s="150">
        <f>[6]GSS!EO11</f>
        <v>0</v>
      </c>
      <c r="G10" s="150">
        <f>[6]GSS!EP11</f>
        <v>1617</v>
      </c>
      <c r="H10" s="150">
        <f>[6]GSS!EQ11</f>
        <v>2223</v>
      </c>
      <c r="I10" s="150">
        <f>[6]GSS!ER11</f>
        <v>0</v>
      </c>
      <c r="J10" s="150">
        <f>[6]GSS!ES11</f>
        <v>0</v>
      </c>
      <c r="K10" s="150">
        <f>[6]GSS!ET11</f>
        <v>0</v>
      </c>
      <c r="L10" s="287" t="e">
        <f>[6]GSS!EU11</f>
        <v>#DIV/0!</v>
      </c>
      <c r="M10" s="287" t="e">
        <f>[6]GSS!EV11</f>
        <v>#DIV/0!</v>
      </c>
      <c r="N10" s="287">
        <f>[6]GSS!EW11</f>
        <v>0</v>
      </c>
    </row>
    <row r="11" spans="1:14" ht="15.75">
      <c r="A11" s="149">
        <v>7</v>
      </c>
      <c r="B11" s="204" t="s">
        <v>20</v>
      </c>
      <c r="C11" s="150">
        <f>[6]GSS!EL12</f>
        <v>825</v>
      </c>
      <c r="D11" s="150">
        <f>[6]GSS!EM12</f>
        <v>4192</v>
      </c>
      <c r="E11" s="150">
        <f>[6]GSS!EN12</f>
        <v>42</v>
      </c>
      <c r="F11" s="150">
        <f>[6]GSS!EO12</f>
        <v>192</v>
      </c>
      <c r="G11" s="150">
        <f>[6]GSS!EP12</f>
        <v>8</v>
      </c>
      <c r="H11" s="150">
        <f>[6]GSS!EQ12</f>
        <v>32</v>
      </c>
      <c r="I11" s="150">
        <f>[6]GSS!ER12</f>
        <v>59</v>
      </c>
      <c r="J11" s="150">
        <f>[6]GSS!ES12</f>
        <v>36</v>
      </c>
      <c r="K11" s="150">
        <f>[6]GSS!ET12</f>
        <v>32</v>
      </c>
      <c r="L11" s="287">
        <f>[6]GSS!EU12</f>
        <v>1.407442748091603</v>
      </c>
      <c r="M11" s="287">
        <f>[6]GSS!EV12</f>
        <v>18.75</v>
      </c>
      <c r="N11" s="287">
        <f>[6]GSS!EW12</f>
        <v>100</v>
      </c>
    </row>
    <row r="12" spans="1:14" ht="15.75">
      <c r="A12" s="280"/>
      <c r="B12" s="288" t="s">
        <v>109</v>
      </c>
      <c r="C12" s="91">
        <f>[6]GSS!EL13</f>
        <v>4476</v>
      </c>
      <c r="D12" s="91">
        <f>[6]GSS!EM13</f>
        <v>21530</v>
      </c>
      <c r="E12" s="91">
        <f>[6]GSS!EN13</f>
        <v>972</v>
      </c>
      <c r="F12" s="91">
        <f>[6]GSS!EO13</f>
        <v>2420</v>
      </c>
      <c r="G12" s="91">
        <f>[6]GSS!EP13</f>
        <v>2674</v>
      </c>
      <c r="H12" s="91">
        <f>[6]GSS!EQ13</f>
        <v>6326</v>
      </c>
      <c r="I12" s="91">
        <f>[6]GSS!ER13</f>
        <v>4007</v>
      </c>
      <c r="J12" s="91">
        <f>[6]GSS!ES13</f>
        <v>588</v>
      </c>
      <c r="K12" s="91">
        <f>[6]GSS!ET13</f>
        <v>1554</v>
      </c>
      <c r="L12" s="287">
        <f>[6]GSS!EU13</f>
        <v>18.61124013005109</v>
      </c>
      <c r="M12" s="287">
        <f>[6]GSS!EV13</f>
        <v>24.297520661157023</v>
      </c>
      <c r="N12" s="287">
        <f>[6]GSS!EW13</f>
        <v>24.565286120771422</v>
      </c>
    </row>
    <row r="13" spans="1:14" ht="15.75">
      <c r="A13" s="280" t="s">
        <v>451</v>
      </c>
      <c r="B13" s="288" t="s">
        <v>117</v>
      </c>
      <c r="C13" s="150"/>
      <c r="D13" s="150"/>
      <c r="E13" s="150"/>
      <c r="F13" s="150"/>
      <c r="G13" s="150"/>
      <c r="H13" s="150"/>
      <c r="I13" s="150"/>
      <c r="J13" s="150"/>
      <c r="K13" s="150"/>
      <c r="L13" s="287"/>
      <c r="M13" s="287"/>
      <c r="N13" s="287"/>
    </row>
    <row r="14" spans="1:14" ht="15.75">
      <c r="A14" s="149">
        <v>8</v>
      </c>
      <c r="B14" s="204" t="s">
        <v>24</v>
      </c>
      <c r="C14" s="150">
        <f>[6]GSS!EL15</f>
        <v>0</v>
      </c>
      <c r="D14" s="150">
        <f>[6]GSS!EM15</f>
        <v>0</v>
      </c>
      <c r="E14" s="150">
        <f>[6]GSS!EN15</f>
        <v>0</v>
      </c>
      <c r="F14" s="150">
        <f>[6]GSS!EO15</f>
        <v>0</v>
      </c>
      <c r="G14" s="150">
        <f>[6]GSS!EP15</f>
        <v>47</v>
      </c>
      <c r="H14" s="150">
        <f>[6]GSS!EQ15</f>
        <v>268</v>
      </c>
      <c r="I14" s="150">
        <f>[6]GSS!ER15</f>
        <v>0</v>
      </c>
      <c r="J14" s="150">
        <f>[6]GSS!ES15</f>
        <v>0</v>
      </c>
      <c r="K14" s="150">
        <f>[6]GSS!ET15</f>
        <v>23</v>
      </c>
      <c r="L14" s="287" t="e">
        <f>[6]GSS!EU15</f>
        <v>#DIV/0!</v>
      </c>
      <c r="M14" s="287" t="e">
        <f>[6]GSS!EV15</f>
        <v>#DIV/0!</v>
      </c>
      <c r="N14" s="287">
        <f>[6]GSS!EW15</f>
        <v>8.5820895522388057</v>
      </c>
    </row>
    <row r="15" spans="1:14" ht="15.75">
      <c r="A15" s="149">
        <v>9</v>
      </c>
      <c r="B15" s="204" t="s">
        <v>25</v>
      </c>
      <c r="C15" s="150">
        <f>[6]GSS!EL16</f>
        <v>0</v>
      </c>
      <c r="D15" s="150">
        <f>[6]GSS!EM16</f>
        <v>0</v>
      </c>
      <c r="E15" s="150">
        <f>[6]GSS!EN16</f>
        <v>0</v>
      </c>
      <c r="F15" s="150">
        <f>[6]GSS!EO16</f>
        <v>0</v>
      </c>
      <c r="G15" s="150">
        <f>[6]GSS!EP16</f>
        <v>0</v>
      </c>
      <c r="H15" s="150">
        <f>[6]GSS!EQ16</f>
        <v>0</v>
      </c>
      <c r="I15" s="150">
        <f>[6]GSS!ER16</f>
        <v>0</v>
      </c>
      <c r="J15" s="150">
        <f>[6]GSS!ES16</f>
        <v>0</v>
      </c>
      <c r="K15" s="150">
        <f>[6]GSS!ET16</f>
        <v>0</v>
      </c>
      <c r="L15" s="287" t="e">
        <f>[6]GSS!EU16</f>
        <v>#DIV/0!</v>
      </c>
      <c r="M15" s="287" t="e">
        <f>[6]GSS!EV16</f>
        <v>#DIV/0!</v>
      </c>
      <c r="N15" s="287" t="e">
        <f>[6]GSS!EW16</f>
        <v>#DIV/0!</v>
      </c>
    </row>
    <row r="16" spans="1:14" ht="15.75">
      <c r="A16" s="149">
        <v>10</v>
      </c>
      <c r="B16" s="204" t="s">
        <v>26</v>
      </c>
      <c r="C16" s="150">
        <f>[6]GSS!EL17</f>
        <v>0</v>
      </c>
      <c r="D16" s="150">
        <f>[6]GSS!EM17</f>
        <v>0</v>
      </c>
      <c r="E16" s="150">
        <f>[6]GSS!EN17</f>
        <v>0</v>
      </c>
      <c r="F16" s="150">
        <f>[6]GSS!EO17</f>
        <v>0</v>
      </c>
      <c r="G16" s="150">
        <f>[6]GSS!EP17</f>
        <v>0</v>
      </c>
      <c r="H16" s="150">
        <f>[6]GSS!EQ17</f>
        <v>0</v>
      </c>
      <c r="I16" s="150">
        <f>[6]GSS!ER17</f>
        <v>0</v>
      </c>
      <c r="J16" s="150">
        <f>[6]GSS!ES17</f>
        <v>0</v>
      </c>
      <c r="K16" s="150">
        <f>[6]GSS!ET17</f>
        <v>0</v>
      </c>
      <c r="L16" s="287" t="e">
        <f>[6]GSS!EU17</f>
        <v>#DIV/0!</v>
      </c>
      <c r="M16" s="287" t="e">
        <f>[6]GSS!EV17</f>
        <v>#DIV/0!</v>
      </c>
      <c r="N16" s="287" t="e">
        <f>[6]GSS!EW17</f>
        <v>#DIV/0!</v>
      </c>
    </row>
    <row r="17" spans="1:14" ht="15.75">
      <c r="A17" s="149">
        <v>11</v>
      </c>
      <c r="B17" s="204" t="s">
        <v>27</v>
      </c>
      <c r="C17" s="150">
        <f>[6]GSS!EL18</f>
        <v>130</v>
      </c>
      <c r="D17" s="150">
        <f>[6]GSS!EM18</f>
        <v>486</v>
      </c>
      <c r="E17" s="150">
        <f>[6]GSS!EN18</f>
        <v>0</v>
      </c>
      <c r="F17" s="150">
        <f>[6]GSS!EO18</f>
        <v>0</v>
      </c>
      <c r="G17" s="150">
        <f>[6]GSS!EP18</f>
        <v>0</v>
      </c>
      <c r="H17" s="150">
        <f>[6]GSS!EQ18</f>
        <v>0</v>
      </c>
      <c r="I17" s="150">
        <f>[6]GSS!ER18</f>
        <v>82</v>
      </c>
      <c r="J17" s="150">
        <f>[6]GSS!ES18</f>
        <v>0</v>
      </c>
      <c r="K17" s="150">
        <f>[6]GSS!ET18</f>
        <v>0</v>
      </c>
      <c r="L17" s="287">
        <f>[6]GSS!EU18</f>
        <v>16.872427983539097</v>
      </c>
      <c r="M17" s="287" t="e">
        <f>[6]GSS!EV18</f>
        <v>#DIV/0!</v>
      </c>
      <c r="N17" s="287" t="e">
        <f>[6]GSS!EW18</f>
        <v>#DIV/0!</v>
      </c>
    </row>
    <row r="18" spans="1:14" ht="15.75">
      <c r="A18" s="149">
        <v>12</v>
      </c>
      <c r="B18" s="204" t="s">
        <v>28</v>
      </c>
      <c r="C18" s="150">
        <f>[6]GSS!EL19</f>
        <v>26</v>
      </c>
      <c r="D18" s="150">
        <f>[6]GSS!EM19</f>
        <v>78</v>
      </c>
      <c r="E18" s="150">
        <f>[6]GSS!EN19</f>
        <v>18</v>
      </c>
      <c r="F18" s="150">
        <f>[6]GSS!EO19</f>
        <v>33</v>
      </c>
      <c r="G18" s="150">
        <f>[6]GSS!EP19</f>
        <v>37</v>
      </c>
      <c r="H18" s="150">
        <f>[6]GSS!EQ19</f>
        <v>68</v>
      </c>
      <c r="I18" s="150">
        <f>[6]GSS!ER19</f>
        <v>0</v>
      </c>
      <c r="J18" s="150">
        <f>[6]GSS!ES19</f>
        <v>0</v>
      </c>
      <c r="K18" s="150">
        <f>[6]GSS!ET19</f>
        <v>42</v>
      </c>
      <c r="L18" s="287">
        <f>[6]GSS!EU19</f>
        <v>0</v>
      </c>
      <c r="M18" s="287">
        <f>[6]GSS!EV19</f>
        <v>0</v>
      </c>
      <c r="N18" s="287">
        <f>[6]GSS!EW19</f>
        <v>61.764705882352942</v>
      </c>
    </row>
    <row r="19" spans="1:14" ht="15.75">
      <c r="A19" s="149">
        <v>13</v>
      </c>
      <c r="B19" s="204" t="s">
        <v>29</v>
      </c>
      <c r="C19" s="150">
        <f>[6]GSS!EL20</f>
        <v>0</v>
      </c>
      <c r="D19" s="150">
        <f>[6]GSS!EM20</f>
        <v>0</v>
      </c>
      <c r="E19" s="150">
        <f>[6]GSS!EN20</f>
        <v>0</v>
      </c>
      <c r="F19" s="150">
        <f>[6]GSS!EO20</f>
        <v>0</v>
      </c>
      <c r="G19" s="150">
        <f>[6]GSS!EP20</f>
        <v>325</v>
      </c>
      <c r="H19" s="150">
        <f>[6]GSS!EQ20</f>
        <v>163</v>
      </c>
      <c r="I19" s="150">
        <f>[6]GSS!ER20</f>
        <v>0</v>
      </c>
      <c r="J19" s="150">
        <f>[6]GSS!ES20</f>
        <v>0</v>
      </c>
      <c r="K19" s="150">
        <f>[6]GSS!ET20</f>
        <v>147</v>
      </c>
      <c r="L19" s="287" t="e">
        <f>[6]GSS!EU20</f>
        <v>#DIV/0!</v>
      </c>
      <c r="M19" s="287" t="e">
        <f>[6]GSS!EV20</f>
        <v>#DIV/0!</v>
      </c>
      <c r="N19" s="287">
        <f>[6]GSS!EW20</f>
        <v>90.184049079754601</v>
      </c>
    </row>
    <row r="20" spans="1:14" ht="15.75">
      <c r="A20" s="149">
        <v>14</v>
      </c>
      <c r="B20" s="204" t="s">
        <v>30</v>
      </c>
      <c r="C20" s="150">
        <f>[6]GSS!EL21</f>
        <v>0</v>
      </c>
      <c r="D20" s="150">
        <f>[6]GSS!EM21</f>
        <v>0</v>
      </c>
      <c r="E20" s="150">
        <f>[6]GSS!EN21</f>
        <v>31</v>
      </c>
      <c r="F20" s="150">
        <f>[6]GSS!EO21</f>
        <v>68</v>
      </c>
      <c r="G20" s="150">
        <f>[6]GSS!EP21</f>
        <v>0</v>
      </c>
      <c r="H20" s="150">
        <f>[6]GSS!EQ21</f>
        <v>0</v>
      </c>
      <c r="I20" s="150">
        <f>[6]GSS!ER21</f>
        <v>0</v>
      </c>
      <c r="J20" s="150">
        <f>[6]GSS!ES21</f>
        <v>0</v>
      </c>
      <c r="K20" s="150">
        <f>[6]GSS!ET21</f>
        <v>0</v>
      </c>
      <c r="L20" s="287" t="e">
        <f>[6]GSS!EU21</f>
        <v>#DIV/0!</v>
      </c>
      <c r="M20" s="287">
        <f>[6]GSS!EV21</f>
        <v>0</v>
      </c>
      <c r="N20" s="287" t="e">
        <f>[6]GSS!EW21</f>
        <v>#DIV/0!</v>
      </c>
    </row>
    <row r="21" spans="1:14" ht="15.75">
      <c r="A21" s="149">
        <v>15</v>
      </c>
      <c r="B21" s="204" t="s">
        <v>31</v>
      </c>
      <c r="C21" s="150">
        <f>[6]GSS!EL22</f>
        <v>0</v>
      </c>
      <c r="D21" s="150">
        <f>[6]GSS!EM22</f>
        <v>0</v>
      </c>
      <c r="E21" s="150">
        <f>[6]GSS!EN22</f>
        <v>0</v>
      </c>
      <c r="F21" s="150">
        <f>[6]GSS!EO22</f>
        <v>0</v>
      </c>
      <c r="G21" s="150">
        <f>[6]GSS!EP22</f>
        <v>338</v>
      </c>
      <c r="H21" s="150">
        <f>[6]GSS!EQ22</f>
        <v>1856</v>
      </c>
      <c r="I21" s="150">
        <f>[6]GSS!ER22</f>
        <v>0</v>
      </c>
      <c r="J21" s="150">
        <f>[6]GSS!ES22</f>
        <v>0</v>
      </c>
      <c r="K21" s="150">
        <f>[6]GSS!ET22</f>
        <v>0</v>
      </c>
      <c r="L21" s="287" t="e">
        <f>[6]GSS!EU22</f>
        <v>#DIV/0!</v>
      </c>
      <c r="M21" s="287" t="e">
        <f>[6]GSS!EV22</f>
        <v>#DIV/0!</v>
      </c>
      <c r="N21" s="287">
        <f>[6]GSS!EW22</f>
        <v>0</v>
      </c>
    </row>
    <row r="22" spans="1:14" ht="15.75">
      <c r="A22" s="149">
        <v>16</v>
      </c>
      <c r="B22" s="204" t="s">
        <v>32</v>
      </c>
      <c r="C22" s="150">
        <f>[6]GSS!EL23</f>
        <v>31</v>
      </c>
      <c r="D22" s="150">
        <f>[6]GSS!EM23</f>
        <v>151</v>
      </c>
      <c r="E22" s="150">
        <f>[6]GSS!EN23</f>
        <v>0</v>
      </c>
      <c r="F22" s="150">
        <f>[6]GSS!EO23</f>
        <v>0</v>
      </c>
      <c r="G22" s="150">
        <f>[6]GSS!EP23</f>
        <v>11</v>
      </c>
      <c r="H22" s="150">
        <f>[6]GSS!EQ23</f>
        <v>40</v>
      </c>
      <c r="I22" s="150">
        <f>[6]GSS!ER23</f>
        <v>28</v>
      </c>
      <c r="J22" s="150">
        <f>[6]GSS!ES23</f>
        <v>0</v>
      </c>
      <c r="K22" s="150">
        <f>[6]GSS!ET23</f>
        <v>0</v>
      </c>
      <c r="L22" s="287">
        <f>[6]GSS!EU23</f>
        <v>18.543046357615893</v>
      </c>
      <c r="M22" s="287" t="e">
        <f>[6]GSS!EV23</f>
        <v>#DIV/0!</v>
      </c>
      <c r="N22" s="287">
        <f>[6]GSS!EW23</f>
        <v>0</v>
      </c>
    </row>
    <row r="23" spans="1:14" ht="15.75">
      <c r="A23" s="149">
        <v>17</v>
      </c>
      <c r="B23" s="204" t="s">
        <v>33</v>
      </c>
      <c r="C23" s="150">
        <f>[6]GSS!EL24</f>
        <v>0</v>
      </c>
      <c r="D23" s="150">
        <f>[6]GSS!EM24</f>
        <v>0</v>
      </c>
      <c r="E23" s="150">
        <f>[6]GSS!EN24</f>
        <v>0</v>
      </c>
      <c r="F23" s="150">
        <f>[6]GSS!EO24</f>
        <v>0</v>
      </c>
      <c r="G23" s="150">
        <f>[6]GSS!EP24</f>
        <v>29</v>
      </c>
      <c r="H23" s="150">
        <f>[6]GSS!EQ24</f>
        <v>153</v>
      </c>
      <c r="I23" s="150">
        <f>[6]GSS!ER24</f>
        <v>0</v>
      </c>
      <c r="J23" s="150">
        <f>[6]GSS!ES24</f>
        <v>0</v>
      </c>
      <c r="K23" s="150">
        <f>[6]GSS!ET24</f>
        <v>15</v>
      </c>
      <c r="L23" s="287" t="e">
        <f>[6]GSS!EU24</f>
        <v>#DIV/0!</v>
      </c>
      <c r="M23" s="287" t="e">
        <f>[6]GSS!EV24</f>
        <v>#DIV/0!</v>
      </c>
      <c r="N23" s="287">
        <f>[6]GSS!EW24</f>
        <v>9.8039215686274517</v>
      </c>
    </row>
    <row r="24" spans="1:14" ht="15.75">
      <c r="A24" s="149">
        <v>18</v>
      </c>
      <c r="B24" s="204" t="s">
        <v>34</v>
      </c>
      <c r="C24" s="150">
        <f>[6]GSS!EL25</f>
        <v>7</v>
      </c>
      <c r="D24" s="150">
        <f>[6]GSS!EM25</f>
        <v>55</v>
      </c>
      <c r="E24" s="150">
        <f>[6]GSS!EN25</f>
        <v>0</v>
      </c>
      <c r="F24" s="150">
        <f>[6]GSS!EO25</f>
        <v>0</v>
      </c>
      <c r="G24" s="150">
        <f>[6]GSS!EP25</f>
        <v>0</v>
      </c>
      <c r="H24" s="150">
        <f>[6]GSS!EQ25</f>
        <v>0</v>
      </c>
      <c r="I24" s="150">
        <f>[6]GSS!ER25</f>
        <v>0</v>
      </c>
      <c r="J24" s="150">
        <f>[6]GSS!ES25</f>
        <v>0</v>
      </c>
      <c r="K24" s="150">
        <f>[6]GSS!ET25</f>
        <v>0</v>
      </c>
      <c r="L24" s="287">
        <f>[6]GSS!EU25</f>
        <v>0</v>
      </c>
      <c r="M24" s="287" t="e">
        <f>[6]GSS!EV25</f>
        <v>#DIV/0!</v>
      </c>
      <c r="N24" s="287" t="e">
        <f>[6]GSS!EW25</f>
        <v>#DIV/0!</v>
      </c>
    </row>
    <row r="25" spans="1:14" ht="15.75">
      <c r="A25" s="149">
        <v>19</v>
      </c>
      <c r="B25" s="204" t="s">
        <v>35</v>
      </c>
      <c r="C25" s="150">
        <f>[6]GSS!EL26</f>
        <v>2</v>
      </c>
      <c r="D25" s="150">
        <f>[6]GSS!EM26</f>
        <v>64</v>
      </c>
      <c r="E25" s="150">
        <f>[6]GSS!EN26</f>
        <v>0</v>
      </c>
      <c r="F25" s="150">
        <f>[6]GSS!EO26</f>
        <v>0</v>
      </c>
      <c r="G25" s="150">
        <f>[6]GSS!EP26</f>
        <v>0</v>
      </c>
      <c r="H25" s="150">
        <f>[6]GSS!EQ26</f>
        <v>0</v>
      </c>
      <c r="I25" s="150">
        <f>[6]GSS!ER26</f>
        <v>22</v>
      </c>
      <c r="J25" s="150">
        <f>[6]GSS!ES26</f>
        <v>0</v>
      </c>
      <c r="K25" s="150">
        <f>[6]GSS!ET26</f>
        <v>0</v>
      </c>
      <c r="L25" s="287">
        <f>[6]GSS!EU26</f>
        <v>34.375</v>
      </c>
      <c r="M25" s="287" t="e">
        <f>[6]GSS!EV26</f>
        <v>#DIV/0!</v>
      </c>
      <c r="N25" s="287" t="e">
        <f>[6]GSS!EW26</f>
        <v>#DIV/0!</v>
      </c>
    </row>
    <row r="26" spans="1:14" ht="15.75">
      <c r="A26" s="149">
        <v>20</v>
      </c>
      <c r="B26" s="204" t="s">
        <v>327</v>
      </c>
      <c r="C26" s="150">
        <f>[6]GSS!EL27</f>
        <v>0</v>
      </c>
      <c r="D26" s="150">
        <f>[6]GSS!EM27</f>
        <v>0</v>
      </c>
      <c r="E26" s="150">
        <f>[6]GSS!EN27</f>
        <v>0</v>
      </c>
      <c r="F26" s="150">
        <f>[6]GSS!EO27</f>
        <v>0</v>
      </c>
      <c r="G26" s="150">
        <f>[6]GSS!EP27</f>
        <v>0</v>
      </c>
      <c r="H26" s="150">
        <f>[6]GSS!EQ27</f>
        <v>0</v>
      </c>
      <c r="I26" s="150">
        <f>[6]GSS!ER27</f>
        <v>0</v>
      </c>
      <c r="J26" s="150">
        <f>[6]GSS!ES27</f>
        <v>0</v>
      </c>
      <c r="K26" s="150">
        <f>[6]GSS!ET27</f>
        <v>0</v>
      </c>
      <c r="L26" s="287" t="e">
        <f>[6]GSS!EU27</f>
        <v>#DIV/0!</v>
      </c>
      <c r="M26" s="287" t="e">
        <f>[6]GSS!EV27</f>
        <v>#DIV/0!</v>
      </c>
      <c r="N26" s="287" t="e">
        <f>[6]GSS!EW27</f>
        <v>#DIV/0!</v>
      </c>
    </row>
    <row r="27" spans="1:14" ht="15.75">
      <c r="A27" s="149">
        <v>21</v>
      </c>
      <c r="B27" s="204" t="s">
        <v>338</v>
      </c>
      <c r="C27" s="150">
        <f>[6]GSS!EL28</f>
        <v>0</v>
      </c>
      <c r="D27" s="150">
        <f>[6]GSS!EM28</f>
        <v>0</v>
      </c>
      <c r="E27" s="150">
        <f>[6]GSS!EN28</f>
        <v>0</v>
      </c>
      <c r="F27" s="150">
        <f>[6]GSS!EO28</f>
        <v>0</v>
      </c>
      <c r="G27" s="150">
        <f>[6]GSS!EP28</f>
        <v>0</v>
      </c>
      <c r="H27" s="150">
        <f>[6]GSS!EQ28</f>
        <v>0</v>
      </c>
      <c r="I27" s="150">
        <f>[6]GSS!ER28</f>
        <v>0</v>
      </c>
      <c r="J27" s="150">
        <f>[6]GSS!ES28</f>
        <v>0</v>
      </c>
      <c r="K27" s="150">
        <f>[6]GSS!ET28</f>
        <v>0</v>
      </c>
      <c r="L27" s="287" t="e">
        <f>[6]GSS!EU28</f>
        <v>#DIV/0!</v>
      </c>
      <c r="M27" s="287" t="e">
        <f>[6]GSS!EV28</f>
        <v>#DIV/0!</v>
      </c>
      <c r="N27" s="287" t="e">
        <f>[6]GSS!EW28</f>
        <v>#DIV/0!</v>
      </c>
    </row>
    <row r="28" spans="1:14" ht="15.75">
      <c r="A28" s="149">
        <v>22</v>
      </c>
      <c r="B28" s="204" t="s">
        <v>339</v>
      </c>
      <c r="C28" s="150">
        <f>[6]GSS!EL29</f>
        <v>17</v>
      </c>
      <c r="D28" s="150">
        <f>[6]GSS!EM29</f>
        <v>72</v>
      </c>
      <c r="E28" s="150">
        <f>[6]GSS!EN29</f>
        <v>0</v>
      </c>
      <c r="F28" s="150">
        <f>[6]GSS!EO29</f>
        <v>0</v>
      </c>
      <c r="G28" s="150">
        <f>[6]GSS!EP29</f>
        <v>0</v>
      </c>
      <c r="H28" s="150">
        <f>[6]GSS!EQ29</f>
        <v>0</v>
      </c>
      <c r="I28" s="150">
        <f>[6]GSS!ER29</f>
        <v>7</v>
      </c>
      <c r="J28" s="150">
        <f>[6]GSS!ES29</f>
        <v>0</v>
      </c>
      <c r="K28" s="150">
        <f>[6]GSS!ET29</f>
        <v>0</v>
      </c>
      <c r="L28" s="287">
        <f>[6]GSS!EU29</f>
        <v>9.7222222222222232</v>
      </c>
      <c r="M28" s="287" t="e">
        <f>[6]GSS!EV29</f>
        <v>#DIV/0!</v>
      </c>
      <c r="N28" s="287" t="e">
        <f>[6]GSS!EW29</f>
        <v>#DIV/0!</v>
      </c>
    </row>
    <row r="29" spans="1:14" ht="15.75">
      <c r="A29" s="149">
        <v>23</v>
      </c>
      <c r="B29" s="204" t="s">
        <v>39</v>
      </c>
      <c r="C29" s="150">
        <f>[6]GSS!EL30</f>
        <v>9</v>
      </c>
      <c r="D29" s="150">
        <f>[6]GSS!EM30</f>
        <v>115</v>
      </c>
      <c r="E29" s="150">
        <f>[6]GSS!EN30</f>
        <v>0</v>
      </c>
      <c r="F29" s="150">
        <f>[6]GSS!EO30</f>
        <v>0</v>
      </c>
      <c r="G29" s="150">
        <f>[6]GSS!EP30</f>
        <v>33</v>
      </c>
      <c r="H29" s="150">
        <f>[6]GSS!EQ30</f>
        <v>102</v>
      </c>
      <c r="I29" s="150">
        <f>[6]GSS!ER30</f>
        <v>55</v>
      </c>
      <c r="J29" s="150">
        <f>[6]GSS!ES30</f>
        <v>0</v>
      </c>
      <c r="K29" s="150">
        <f>[6]GSS!ET30</f>
        <v>47</v>
      </c>
      <c r="L29" s="287">
        <f>[6]GSS!EU30</f>
        <v>47.826086956521742</v>
      </c>
      <c r="M29" s="287" t="e">
        <f>[6]GSS!EV30</f>
        <v>#DIV/0!</v>
      </c>
      <c r="N29" s="287">
        <f>[6]GSS!EW30</f>
        <v>46.078431372549019</v>
      </c>
    </row>
    <row r="30" spans="1:14" ht="15.75">
      <c r="A30" s="149">
        <v>24</v>
      </c>
      <c r="B30" s="204" t="s">
        <v>40</v>
      </c>
      <c r="C30" s="150">
        <f>[6]GSS!EL31</f>
        <v>0</v>
      </c>
      <c r="D30" s="150">
        <f>[6]GSS!EM31</f>
        <v>0</v>
      </c>
      <c r="E30" s="150">
        <f>[6]GSS!EN31</f>
        <v>0</v>
      </c>
      <c r="F30" s="150">
        <f>[6]GSS!EO31</f>
        <v>0</v>
      </c>
      <c r="G30" s="150">
        <f>[6]GSS!EP31</f>
        <v>23</v>
      </c>
      <c r="H30" s="150">
        <f>[6]GSS!EQ31</f>
        <v>112</v>
      </c>
      <c r="I30" s="150">
        <f>[6]GSS!ER31</f>
        <v>0</v>
      </c>
      <c r="J30" s="150">
        <f>[6]GSS!ES31</f>
        <v>0</v>
      </c>
      <c r="K30" s="150">
        <f>[6]GSS!ET31</f>
        <v>0</v>
      </c>
      <c r="L30" s="287" t="e">
        <f>[6]GSS!EU31</f>
        <v>#DIV/0!</v>
      </c>
      <c r="M30" s="287" t="e">
        <f>[6]GSS!EV31</f>
        <v>#DIV/0!</v>
      </c>
      <c r="N30" s="287">
        <f>[6]GSS!EW31</f>
        <v>0</v>
      </c>
    </row>
    <row r="31" spans="1:14" ht="15.75">
      <c r="A31" s="149">
        <v>25</v>
      </c>
      <c r="B31" s="204" t="s">
        <v>41</v>
      </c>
      <c r="C31" s="150">
        <f>[6]GSS!EL32</f>
        <v>0</v>
      </c>
      <c r="D31" s="150">
        <f>[6]GSS!EM32</f>
        <v>0</v>
      </c>
      <c r="E31" s="150">
        <f>[6]GSS!EN32</f>
        <v>0</v>
      </c>
      <c r="F31" s="150">
        <f>[6]GSS!EO32</f>
        <v>0</v>
      </c>
      <c r="G31" s="150">
        <f>[6]GSS!EP32</f>
        <v>0</v>
      </c>
      <c r="H31" s="150">
        <f>[6]GSS!EQ32</f>
        <v>0</v>
      </c>
      <c r="I31" s="150">
        <f>[6]GSS!ER32</f>
        <v>0</v>
      </c>
      <c r="J31" s="150">
        <f>[6]GSS!ES32</f>
        <v>0</v>
      </c>
      <c r="K31" s="150">
        <f>[6]GSS!ET32</f>
        <v>0</v>
      </c>
      <c r="L31" s="287" t="e">
        <f>[6]GSS!EU32</f>
        <v>#DIV/0!</v>
      </c>
      <c r="M31" s="287" t="e">
        <f>[6]GSS!EV32</f>
        <v>#DIV/0!</v>
      </c>
      <c r="N31" s="287" t="e">
        <f>[6]GSS!EW32</f>
        <v>#DIV/0!</v>
      </c>
    </row>
    <row r="32" spans="1:14" ht="15.75">
      <c r="A32" s="149">
        <v>26</v>
      </c>
      <c r="B32" s="204" t="s">
        <v>238</v>
      </c>
      <c r="C32" s="150">
        <f>[6]GSS!EL33</f>
        <v>0</v>
      </c>
      <c r="D32" s="150">
        <f>[6]GSS!EM33</f>
        <v>0</v>
      </c>
      <c r="E32" s="150">
        <f>[6]GSS!EN33</f>
        <v>0</v>
      </c>
      <c r="F32" s="150">
        <f>[6]GSS!EO33</f>
        <v>0</v>
      </c>
      <c r="G32" s="150">
        <f>[6]GSS!EP33</f>
        <v>17</v>
      </c>
      <c r="H32" s="150">
        <f>[6]GSS!EQ33</f>
        <v>87</v>
      </c>
      <c r="I32" s="150">
        <f>[6]GSS!ER33</f>
        <v>0</v>
      </c>
      <c r="J32" s="150">
        <f>[6]GSS!ES33</f>
        <v>0</v>
      </c>
      <c r="K32" s="150">
        <f>[6]GSS!ET33</f>
        <v>16</v>
      </c>
      <c r="L32" s="287" t="e">
        <f>[6]GSS!EU33</f>
        <v>#DIV/0!</v>
      </c>
      <c r="M32" s="287" t="e">
        <f>[6]GSS!EV33</f>
        <v>#DIV/0!</v>
      </c>
      <c r="N32" s="287">
        <f>[6]GSS!EW33</f>
        <v>18.390804597701148</v>
      </c>
    </row>
    <row r="33" spans="1:14" ht="15.75">
      <c r="A33" s="149">
        <v>27</v>
      </c>
      <c r="B33" s="204" t="s">
        <v>452</v>
      </c>
      <c r="C33" s="150">
        <f>[6]GSS!EL34</f>
        <v>0</v>
      </c>
      <c r="D33" s="150">
        <f>[6]GSS!EM34</f>
        <v>0</v>
      </c>
      <c r="E33" s="150">
        <f>[6]GSS!EN34</f>
        <v>0</v>
      </c>
      <c r="F33" s="150">
        <f>[6]GSS!EO34</f>
        <v>0</v>
      </c>
      <c r="G33" s="150">
        <f>[6]GSS!EP34</f>
        <v>0</v>
      </c>
      <c r="H33" s="150">
        <f>[6]GSS!EQ34</f>
        <v>0</v>
      </c>
      <c r="I33" s="150">
        <f>[6]GSS!ER34</f>
        <v>0</v>
      </c>
      <c r="J33" s="150">
        <f>[6]GSS!ES34</f>
        <v>0</v>
      </c>
      <c r="K33" s="150">
        <f>[6]GSS!ET34</f>
        <v>0</v>
      </c>
      <c r="L33" s="287" t="e">
        <f>[6]GSS!EU34</f>
        <v>#DIV/0!</v>
      </c>
      <c r="M33" s="287" t="e">
        <f>[6]GSS!EV34</f>
        <v>#DIV/0!</v>
      </c>
      <c r="N33" s="287" t="e">
        <f>[6]GSS!EW34</f>
        <v>#DIV/0!</v>
      </c>
    </row>
    <row r="34" spans="1:14" ht="15.75">
      <c r="A34" s="280"/>
      <c r="B34" s="288" t="s">
        <v>42</v>
      </c>
      <c r="C34" s="150">
        <f>[6]GSS!EL35</f>
        <v>222</v>
      </c>
      <c r="D34" s="150">
        <f>[6]GSS!EM35</f>
        <v>1021</v>
      </c>
      <c r="E34" s="150">
        <f>[6]GSS!EN35</f>
        <v>49</v>
      </c>
      <c r="F34" s="150">
        <f>[6]GSS!EO35</f>
        <v>101</v>
      </c>
      <c r="G34" s="150">
        <f>[6]GSS!EP35</f>
        <v>860</v>
      </c>
      <c r="H34" s="150">
        <f>[6]GSS!EQ35</f>
        <v>2849</v>
      </c>
      <c r="I34" s="150">
        <f>[6]GSS!ER35</f>
        <v>194</v>
      </c>
      <c r="J34" s="150">
        <f>[6]GSS!ES35</f>
        <v>0</v>
      </c>
      <c r="K34" s="150">
        <f>[6]GSS!ET35</f>
        <v>290</v>
      </c>
      <c r="L34" s="287">
        <f>[6]GSS!EU35</f>
        <v>19.000979431929483</v>
      </c>
      <c r="M34" s="287">
        <f>[6]GSS!EV35</f>
        <v>0</v>
      </c>
      <c r="N34" s="287">
        <f>[6]GSS!EW35</f>
        <v>10.179010179010179</v>
      </c>
    </row>
    <row r="35" spans="1:14" ht="15.75">
      <c r="A35" s="280" t="s">
        <v>145</v>
      </c>
      <c r="B35" s="288" t="s">
        <v>111</v>
      </c>
      <c r="C35" s="150"/>
      <c r="D35" s="150"/>
      <c r="E35" s="150"/>
      <c r="F35" s="150"/>
      <c r="G35" s="150"/>
      <c r="H35" s="150"/>
      <c r="I35" s="150"/>
      <c r="J35" s="150"/>
      <c r="K35" s="150"/>
      <c r="L35" s="287"/>
      <c r="M35" s="287"/>
      <c r="N35" s="287"/>
    </row>
    <row r="36" spans="1:14" ht="15.75">
      <c r="A36" s="149">
        <v>28</v>
      </c>
      <c r="B36" s="204" t="s">
        <v>45</v>
      </c>
      <c r="C36" s="150">
        <f>[6]GSS!EL38</f>
        <v>111</v>
      </c>
      <c r="D36" s="150">
        <f>[6]GSS!EM38</f>
        <v>1302</v>
      </c>
      <c r="E36" s="150">
        <f>[6]GSS!EN38</f>
        <v>573</v>
      </c>
      <c r="F36" s="150">
        <f>[6]GSS!EO38</f>
        <v>3193</v>
      </c>
      <c r="G36" s="150">
        <f>[6]GSS!EP38</f>
        <v>961</v>
      </c>
      <c r="H36" s="150">
        <f>[6]GSS!EQ38</f>
        <v>2125</v>
      </c>
      <c r="I36" s="150">
        <f>[6]GSS!ER38</f>
        <v>0</v>
      </c>
      <c r="J36" s="150">
        <f>[6]GSS!ES38</f>
        <v>0</v>
      </c>
      <c r="K36" s="150">
        <f>[6]GSS!ET38</f>
        <v>0</v>
      </c>
      <c r="L36" s="287">
        <f>[6]GSS!EU38</f>
        <v>0</v>
      </c>
      <c r="M36" s="287">
        <f>[6]GSS!EV38</f>
        <v>0</v>
      </c>
      <c r="N36" s="287">
        <f>[6]GSS!EW38</f>
        <v>0</v>
      </c>
    </row>
    <row r="37" spans="1:14" ht="15.75">
      <c r="A37" s="149">
        <v>29</v>
      </c>
      <c r="B37" s="204" t="s">
        <v>98</v>
      </c>
      <c r="C37" s="150">
        <f>[6]GSS!EL39</f>
        <v>0</v>
      </c>
      <c r="D37" s="150">
        <f>[6]GSS!EM39</f>
        <v>0</v>
      </c>
      <c r="E37" s="150">
        <f>[6]GSS!EN39</f>
        <v>0</v>
      </c>
      <c r="F37" s="150">
        <f>[6]GSS!EO39</f>
        <v>0</v>
      </c>
      <c r="G37" s="150">
        <f>[6]GSS!EP39</f>
        <v>0</v>
      </c>
      <c r="H37" s="150">
        <f>[6]GSS!EQ39</f>
        <v>0</v>
      </c>
      <c r="I37" s="150">
        <f>[6]GSS!ER39</f>
        <v>0</v>
      </c>
      <c r="J37" s="150">
        <f>[6]GSS!ES39</f>
        <v>0</v>
      </c>
      <c r="K37" s="150">
        <f>[6]GSS!ET39</f>
        <v>0</v>
      </c>
      <c r="L37" s="287" t="e">
        <f>[6]GSS!EU39</f>
        <v>#DIV/0!</v>
      </c>
      <c r="M37" s="287" t="e">
        <f>[6]GSS!EV39</f>
        <v>#DIV/0!</v>
      </c>
      <c r="N37" s="287" t="e">
        <f>[6]GSS!EW39</f>
        <v>#DIV/0!</v>
      </c>
    </row>
    <row r="38" spans="1:14" ht="15.75">
      <c r="A38" s="149">
        <v>30</v>
      </c>
      <c r="B38" s="204" t="s">
        <v>453</v>
      </c>
      <c r="C38" s="150">
        <f>[6]GSS!EL40</f>
        <v>0</v>
      </c>
      <c r="D38" s="150">
        <f>[6]GSS!EM40</f>
        <v>0</v>
      </c>
      <c r="E38" s="150">
        <f>[6]GSS!EN40</f>
        <v>0</v>
      </c>
      <c r="F38" s="150">
        <f>[6]GSS!EO40</f>
        <v>0</v>
      </c>
      <c r="G38" s="150">
        <f>[6]GSS!EP40</f>
        <v>0</v>
      </c>
      <c r="H38" s="150">
        <f>[6]GSS!EQ40</f>
        <v>0</v>
      </c>
      <c r="I38" s="150">
        <f>[6]GSS!ER40</f>
        <v>0</v>
      </c>
      <c r="J38" s="150">
        <f>[6]GSS!ES40</f>
        <v>0</v>
      </c>
      <c r="K38" s="150">
        <f>[6]GSS!ET40</f>
        <v>0</v>
      </c>
      <c r="L38" s="287" t="e">
        <f>[6]GSS!EU40</f>
        <v>#DIV/0!</v>
      </c>
      <c r="M38" s="287" t="e">
        <f>[6]GSS!EV40</f>
        <v>#DIV/0!</v>
      </c>
      <c r="N38" s="287" t="e">
        <f>[6]GSS!EW40</f>
        <v>#DIV/0!</v>
      </c>
    </row>
    <row r="39" spans="1:14" ht="15.75">
      <c r="A39" s="149">
        <v>31</v>
      </c>
      <c r="B39" s="204" t="s">
        <v>65</v>
      </c>
      <c r="C39" s="150">
        <f>[6]GSS!EL41</f>
        <v>0</v>
      </c>
      <c r="D39" s="150">
        <f>[6]GSS!EM41</f>
        <v>0</v>
      </c>
      <c r="E39" s="150">
        <f>[6]GSS!EN41</f>
        <v>0</v>
      </c>
      <c r="F39" s="150">
        <f>[6]GSS!EO41</f>
        <v>0</v>
      </c>
      <c r="G39" s="150">
        <f>[6]GSS!EP41</f>
        <v>1</v>
      </c>
      <c r="H39" s="150">
        <f>[6]GSS!EQ41</f>
        <v>4</v>
      </c>
      <c r="I39" s="150">
        <f>[6]GSS!ER41</f>
        <v>0</v>
      </c>
      <c r="J39" s="150">
        <f>[6]GSS!ES41</f>
        <v>0</v>
      </c>
      <c r="K39" s="150">
        <f>[6]GSS!ET41</f>
        <v>0</v>
      </c>
      <c r="L39" s="287" t="e">
        <f>[6]GSS!EU41</f>
        <v>#DIV/0!</v>
      </c>
      <c r="M39" s="287" t="e">
        <f>[6]GSS!EV41</f>
        <v>#DIV/0!</v>
      </c>
      <c r="N39" s="287">
        <f>[6]GSS!EW41</f>
        <v>0</v>
      </c>
    </row>
    <row r="40" spans="1:14" ht="15.75">
      <c r="A40" s="149">
        <v>32</v>
      </c>
      <c r="B40" s="204" t="s">
        <v>66</v>
      </c>
      <c r="C40" s="150">
        <f>[6]GSS!EL42</f>
        <v>0</v>
      </c>
      <c r="D40" s="150">
        <f>[6]GSS!EM42</f>
        <v>0</v>
      </c>
      <c r="E40" s="150">
        <f>[6]GSS!EN42</f>
        <v>0</v>
      </c>
      <c r="F40" s="150">
        <f>[6]GSS!EO42</f>
        <v>0</v>
      </c>
      <c r="G40" s="150">
        <f>[6]GSS!EP42</f>
        <v>0</v>
      </c>
      <c r="H40" s="150">
        <f>[6]GSS!EQ42</f>
        <v>0</v>
      </c>
      <c r="I40" s="150">
        <f>[6]GSS!ER42</f>
        <v>0</v>
      </c>
      <c r="J40" s="150">
        <f>[6]GSS!ES42</f>
        <v>0</v>
      </c>
      <c r="K40" s="150">
        <f>[6]GSS!ET42</f>
        <v>0</v>
      </c>
      <c r="L40" s="287" t="e">
        <f>[6]GSS!EU42</f>
        <v>#DIV/0!</v>
      </c>
      <c r="M40" s="287" t="e">
        <f>[6]GSS!EV42</f>
        <v>#DIV/0!</v>
      </c>
      <c r="N40" s="287" t="e">
        <f>[6]GSS!EW42</f>
        <v>#DIV/0!</v>
      </c>
    </row>
    <row r="41" spans="1:14" ht="15.75">
      <c r="A41" s="149">
        <v>33</v>
      </c>
      <c r="B41" s="204" t="s">
        <v>185</v>
      </c>
      <c r="C41" s="150">
        <f>[6]GSS!EL43</f>
        <v>0</v>
      </c>
      <c r="D41" s="150">
        <f>[6]GSS!EM43</f>
        <v>0</v>
      </c>
      <c r="E41" s="150">
        <f>[6]GSS!EN43</f>
        <v>0</v>
      </c>
      <c r="F41" s="150">
        <f>[6]GSS!EO43</f>
        <v>0</v>
      </c>
      <c r="G41" s="150">
        <f>[6]GSS!EP43</f>
        <v>0</v>
      </c>
      <c r="H41" s="150">
        <f>[6]GSS!EQ43</f>
        <v>0</v>
      </c>
      <c r="I41" s="150">
        <f>[6]GSS!ER43</f>
        <v>0</v>
      </c>
      <c r="J41" s="150">
        <f>[6]GSS!ES43</f>
        <v>0</v>
      </c>
      <c r="K41" s="150">
        <f>[6]GSS!ET43</f>
        <v>0</v>
      </c>
      <c r="L41" s="287" t="e">
        <f>[6]GSS!EU43</f>
        <v>#DIV/0!</v>
      </c>
      <c r="M41" s="287" t="e">
        <f>[6]GSS!EV43</f>
        <v>#DIV/0!</v>
      </c>
      <c r="N41" s="287" t="e">
        <f>[6]GSS!EW43</f>
        <v>#DIV/0!</v>
      </c>
    </row>
    <row r="42" spans="1:14" ht="15.75">
      <c r="A42" s="149">
        <v>34</v>
      </c>
      <c r="B42" s="204" t="s">
        <v>69</v>
      </c>
      <c r="C42" s="150">
        <f>[6]GSS!EL44</f>
        <v>0</v>
      </c>
      <c r="D42" s="150">
        <f>[6]GSS!EM44</f>
        <v>0</v>
      </c>
      <c r="E42" s="150">
        <f>[6]GSS!EN44</f>
        <v>0</v>
      </c>
      <c r="F42" s="150">
        <f>[6]GSS!EO44</f>
        <v>0</v>
      </c>
      <c r="G42" s="150">
        <f>[6]GSS!EP44</f>
        <v>0</v>
      </c>
      <c r="H42" s="150">
        <f>[6]GSS!EQ44</f>
        <v>0</v>
      </c>
      <c r="I42" s="150">
        <f>[6]GSS!ER44</f>
        <v>0</v>
      </c>
      <c r="J42" s="150">
        <f>[6]GSS!ES44</f>
        <v>0</v>
      </c>
      <c r="K42" s="150">
        <f>[6]GSS!ET44</f>
        <v>0</v>
      </c>
      <c r="L42" s="287" t="e">
        <f>[6]GSS!EU44</f>
        <v>#DIV/0!</v>
      </c>
      <c r="M42" s="287" t="e">
        <f>[6]GSS!EV44</f>
        <v>#DIV/0!</v>
      </c>
      <c r="N42" s="287" t="e">
        <f>[6]GSS!EW44</f>
        <v>#DIV/0!</v>
      </c>
    </row>
    <row r="43" spans="1:14" ht="15.75">
      <c r="A43" s="149">
        <v>35</v>
      </c>
      <c r="B43" s="204" t="s">
        <v>70</v>
      </c>
      <c r="C43" s="150">
        <f>[6]GSS!EL45</f>
        <v>9</v>
      </c>
      <c r="D43" s="150">
        <f>[6]GSS!EM45</f>
        <v>29</v>
      </c>
      <c r="E43" s="150">
        <f>[6]GSS!EN45</f>
        <v>0</v>
      </c>
      <c r="F43" s="150">
        <f>[6]GSS!EO45</f>
        <v>0</v>
      </c>
      <c r="G43" s="150">
        <f>[6]GSS!EP45</f>
        <v>0</v>
      </c>
      <c r="H43" s="150">
        <f>[6]GSS!EQ45</f>
        <v>0</v>
      </c>
      <c r="I43" s="150">
        <f>[6]GSS!ER45</f>
        <v>0</v>
      </c>
      <c r="J43" s="150">
        <f>[6]GSS!ES45</f>
        <v>0</v>
      </c>
      <c r="K43" s="150">
        <f>[6]GSS!ET45</f>
        <v>0</v>
      </c>
      <c r="L43" s="287">
        <f>[6]GSS!EU45</f>
        <v>0</v>
      </c>
      <c r="M43" s="287" t="e">
        <f>[6]GSS!EV45</f>
        <v>#DIV/0!</v>
      </c>
      <c r="N43" s="287" t="e">
        <f>[6]GSS!EW45</f>
        <v>#DIV/0!</v>
      </c>
    </row>
    <row r="44" spans="1:14" ht="15.75">
      <c r="A44" s="149">
        <v>36</v>
      </c>
      <c r="B44" s="204" t="s">
        <v>71</v>
      </c>
      <c r="C44" s="150">
        <f>[6]GSS!EL46</f>
        <v>1</v>
      </c>
      <c r="D44" s="150">
        <f>[6]GSS!EM46</f>
        <v>0</v>
      </c>
      <c r="E44" s="150">
        <f>[6]GSS!EN46</f>
        <v>0</v>
      </c>
      <c r="F44" s="150">
        <f>[6]GSS!EO46</f>
        <v>0</v>
      </c>
      <c r="G44" s="150">
        <f>[6]GSS!EP46</f>
        <v>0</v>
      </c>
      <c r="H44" s="150">
        <f>[6]GSS!EQ46</f>
        <v>0</v>
      </c>
      <c r="I44" s="150">
        <f>[6]GSS!ER46</f>
        <v>0</v>
      </c>
      <c r="J44" s="150">
        <f>[6]GSS!ES46</f>
        <v>0</v>
      </c>
      <c r="K44" s="150">
        <f>[6]GSS!ET46</f>
        <v>0</v>
      </c>
      <c r="L44" s="287" t="e">
        <f>[6]GSS!EU46</f>
        <v>#DIV/0!</v>
      </c>
      <c r="M44" s="287" t="e">
        <f>[6]GSS!EV46</f>
        <v>#DIV/0!</v>
      </c>
      <c r="N44" s="287" t="e">
        <f>[6]GSS!EW46</f>
        <v>#DIV/0!</v>
      </c>
    </row>
    <row r="45" spans="1:14" ht="15.75">
      <c r="A45" s="149">
        <v>37</v>
      </c>
      <c r="B45" s="204" t="s">
        <v>331</v>
      </c>
      <c r="C45" s="150">
        <f>[6]GSS!EL47</f>
        <v>0</v>
      </c>
      <c r="D45" s="150">
        <f>[6]GSS!EM47</f>
        <v>0</v>
      </c>
      <c r="E45" s="150">
        <f>[6]GSS!EN47</f>
        <v>0</v>
      </c>
      <c r="F45" s="150">
        <f>[6]GSS!EO47</f>
        <v>0</v>
      </c>
      <c r="G45" s="150">
        <f>[6]GSS!EP47</f>
        <v>0</v>
      </c>
      <c r="H45" s="150">
        <f>[6]GSS!EQ47</f>
        <v>0</v>
      </c>
      <c r="I45" s="150">
        <f>[6]GSS!ER47</f>
        <v>0</v>
      </c>
      <c r="J45" s="150">
        <f>[6]GSS!ES47</f>
        <v>0</v>
      </c>
      <c r="K45" s="150">
        <f>[6]GSS!ET47</f>
        <v>0</v>
      </c>
      <c r="L45" s="287" t="e">
        <f>[6]GSS!EU47</f>
        <v>#DIV/0!</v>
      </c>
      <c r="M45" s="287" t="e">
        <f>[6]GSS!EV47</f>
        <v>#DIV/0!</v>
      </c>
      <c r="N45" s="287" t="e">
        <f>[6]GSS!EW47</f>
        <v>#DIV/0!</v>
      </c>
    </row>
    <row r="46" spans="1:14" ht="15.75">
      <c r="A46" s="149">
        <v>38</v>
      </c>
      <c r="B46" s="204" t="s">
        <v>74</v>
      </c>
      <c r="C46" s="150">
        <f>[6]GSS!EL48</f>
        <v>0</v>
      </c>
      <c r="D46" s="150">
        <f>[6]GSS!EM48</f>
        <v>0</v>
      </c>
      <c r="E46" s="150">
        <f>[6]GSS!EN48</f>
        <v>0</v>
      </c>
      <c r="F46" s="150">
        <f>[6]GSS!EO48</f>
        <v>0</v>
      </c>
      <c r="G46" s="150">
        <f>[6]GSS!EP48</f>
        <v>0</v>
      </c>
      <c r="H46" s="150">
        <f>[6]GSS!EQ48</f>
        <v>0</v>
      </c>
      <c r="I46" s="150">
        <f>[6]GSS!ER48</f>
        <v>0</v>
      </c>
      <c r="J46" s="150">
        <f>[6]GSS!ES48</f>
        <v>0</v>
      </c>
      <c r="K46" s="150">
        <f>[6]GSS!ET48</f>
        <v>0</v>
      </c>
      <c r="L46" s="287" t="e">
        <f>[6]GSS!EU48</f>
        <v>#DIV/0!</v>
      </c>
      <c r="M46" s="287" t="e">
        <f>[6]GSS!EV48</f>
        <v>#DIV/0!</v>
      </c>
      <c r="N46" s="287" t="e">
        <f>[6]GSS!EW48</f>
        <v>#DIV/0!</v>
      </c>
    </row>
    <row r="47" spans="1:14" ht="15.75">
      <c r="A47" s="149">
        <v>39</v>
      </c>
      <c r="B47" s="204" t="s">
        <v>75</v>
      </c>
      <c r="C47" s="150">
        <f>[6]GSS!EL49</f>
        <v>0</v>
      </c>
      <c r="D47" s="150">
        <f>[6]GSS!EM49</f>
        <v>0</v>
      </c>
      <c r="E47" s="150">
        <f>[6]GSS!EN49</f>
        <v>0</v>
      </c>
      <c r="F47" s="150">
        <f>[6]GSS!EO49</f>
        <v>0</v>
      </c>
      <c r="G47" s="150">
        <f>[6]GSS!EP49</f>
        <v>0</v>
      </c>
      <c r="H47" s="150">
        <f>[6]GSS!EQ49</f>
        <v>0</v>
      </c>
      <c r="I47" s="150">
        <f>[6]GSS!ER49</f>
        <v>0</v>
      </c>
      <c r="J47" s="150">
        <f>[6]GSS!ES49</f>
        <v>0</v>
      </c>
      <c r="K47" s="150">
        <f>[6]GSS!ET49</f>
        <v>0</v>
      </c>
      <c r="L47" s="287" t="e">
        <f>[6]GSS!EU49</f>
        <v>#DIV/0!</v>
      </c>
      <c r="M47" s="287" t="e">
        <f>[6]GSS!EV49</f>
        <v>#DIV/0!</v>
      </c>
      <c r="N47" s="287" t="e">
        <f>[6]GSS!EW49</f>
        <v>#DIV/0!</v>
      </c>
    </row>
    <row r="48" spans="1:14" ht="15.75">
      <c r="A48" s="149">
        <v>40</v>
      </c>
      <c r="B48" s="204" t="s">
        <v>279</v>
      </c>
      <c r="C48" s="150">
        <f>[6]GSS!EL50</f>
        <v>0</v>
      </c>
      <c r="D48" s="150">
        <f>[6]GSS!EM50</f>
        <v>0</v>
      </c>
      <c r="E48" s="150">
        <f>[6]GSS!EN50</f>
        <v>0</v>
      </c>
      <c r="F48" s="150">
        <f>[6]GSS!EO50</f>
        <v>0</v>
      </c>
      <c r="G48" s="150">
        <f>[6]GSS!EP50</f>
        <v>22</v>
      </c>
      <c r="H48" s="150">
        <f>[6]GSS!EQ50</f>
        <v>50</v>
      </c>
      <c r="I48" s="150">
        <f>[6]GSS!ER50</f>
        <v>0</v>
      </c>
      <c r="J48" s="150">
        <f>[6]GSS!ES50</f>
        <v>0</v>
      </c>
      <c r="K48" s="150">
        <f>[6]GSS!ET50</f>
        <v>0</v>
      </c>
      <c r="L48" s="287" t="e">
        <f>[6]GSS!EU50</f>
        <v>#DIV/0!</v>
      </c>
      <c r="M48" s="287" t="e">
        <f>[6]GSS!EV50</f>
        <v>#DIV/0!</v>
      </c>
      <c r="N48" s="287">
        <f>[6]GSS!EW50</f>
        <v>0</v>
      </c>
    </row>
    <row r="49" spans="1:14" ht="15.75">
      <c r="A49" s="149">
        <v>41</v>
      </c>
      <c r="B49" s="204" t="s">
        <v>280</v>
      </c>
      <c r="C49" s="150">
        <f>[6]GSS!EL51</f>
        <v>245</v>
      </c>
      <c r="D49" s="150">
        <f>[6]GSS!EM51</f>
        <v>66</v>
      </c>
      <c r="E49" s="150">
        <f>[6]GSS!EN51</f>
        <v>0</v>
      </c>
      <c r="F49" s="150">
        <f>[6]GSS!EO51</f>
        <v>0</v>
      </c>
      <c r="G49" s="150">
        <f>[6]GSS!EP51</f>
        <v>0</v>
      </c>
      <c r="H49" s="150">
        <f>[6]GSS!EQ51</f>
        <v>0</v>
      </c>
      <c r="I49" s="150">
        <f>[6]GSS!ER51</f>
        <v>0</v>
      </c>
      <c r="J49" s="150">
        <f>[6]GSS!ES51</f>
        <v>0</v>
      </c>
      <c r="K49" s="150">
        <f>[6]GSS!ET51</f>
        <v>0</v>
      </c>
      <c r="L49" s="287">
        <f>[6]GSS!EU51</f>
        <v>0</v>
      </c>
      <c r="M49" s="287" t="e">
        <f>[6]GSS!EV51</f>
        <v>#DIV/0!</v>
      </c>
      <c r="N49" s="287" t="e">
        <f>[6]GSS!EW51</f>
        <v>#DIV/0!</v>
      </c>
    </row>
    <row r="50" spans="1:14" ht="15.75">
      <c r="A50" s="149">
        <v>42</v>
      </c>
      <c r="B50" s="204" t="s">
        <v>281</v>
      </c>
      <c r="C50" s="150">
        <f>[6]GSS!EL52</f>
        <v>18</v>
      </c>
      <c r="D50" s="150">
        <f>[6]GSS!EM52</f>
        <v>30</v>
      </c>
      <c r="E50" s="150">
        <f>[6]GSS!EN52</f>
        <v>0</v>
      </c>
      <c r="F50" s="150">
        <f>[6]GSS!EO52</f>
        <v>0</v>
      </c>
      <c r="G50" s="150">
        <f>[6]GSS!EP52</f>
        <v>0</v>
      </c>
      <c r="H50" s="150">
        <f>[6]GSS!EQ52</f>
        <v>0</v>
      </c>
      <c r="I50" s="150">
        <f>[6]GSS!ER52</f>
        <v>0</v>
      </c>
      <c r="J50" s="150">
        <f>[6]GSS!ES52</f>
        <v>0</v>
      </c>
      <c r="K50" s="150">
        <f>[6]GSS!ET52</f>
        <v>0</v>
      </c>
      <c r="L50" s="287">
        <f>[6]GSS!EU52</f>
        <v>0</v>
      </c>
      <c r="M50" s="287" t="e">
        <f>[6]GSS!EV52</f>
        <v>#DIV/0!</v>
      </c>
      <c r="N50" s="287" t="e">
        <f>[6]GSS!EW52</f>
        <v>#DIV/0!</v>
      </c>
    </row>
    <row r="51" spans="1:14" ht="15.75">
      <c r="A51" s="149">
        <v>43</v>
      </c>
      <c r="B51" s="204" t="s">
        <v>253</v>
      </c>
      <c r="C51" s="150">
        <f>[6]GSS!EL53</f>
        <v>0</v>
      </c>
      <c r="D51" s="150">
        <f>[6]GSS!EM53</f>
        <v>0</v>
      </c>
      <c r="E51" s="150">
        <f>[6]GSS!EN53</f>
        <v>0</v>
      </c>
      <c r="F51" s="150">
        <f>[6]GSS!EO53</f>
        <v>0</v>
      </c>
      <c r="G51" s="150">
        <f>[6]GSS!EP53</f>
        <v>0</v>
      </c>
      <c r="H51" s="150">
        <f>[6]GSS!EQ53</f>
        <v>0</v>
      </c>
      <c r="I51" s="150">
        <f>[6]GSS!ER53</f>
        <v>0</v>
      </c>
      <c r="J51" s="150">
        <f>[6]GSS!ES53</f>
        <v>0</v>
      </c>
      <c r="K51" s="150">
        <f>[6]GSS!ET53</f>
        <v>0</v>
      </c>
      <c r="L51" s="287" t="e">
        <f>[6]GSS!EU53</f>
        <v>#DIV/0!</v>
      </c>
      <c r="M51" s="287" t="e">
        <f>[6]GSS!EV53</f>
        <v>#DIV/0!</v>
      </c>
      <c r="N51" s="287" t="e">
        <f>[6]GSS!EW53</f>
        <v>#DIV/0!</v>
      </c>
    </row>
    <row r="52" spans="1:14" ht="15.75">
      <c r="A52" s="149">
        <v>44</v>
      </c>
      <c r="B52" s="204" t="s">
        <v>169</v>
      </c>
      <c r="C52" s="150">
        <f>[6]GSS!EL54</f>
        <v>0</v>
      </c>
      <c r="D52" s="150">
        <f>[6]GSS!EM54</f>
        <v>0</v>
      </c>
      <c r="E52" s="150">
        <f>[6]GSS!EN54</f>
        <v>0</v>
      </c>
      <c r="F52" s="150">
        <f>[6]GSS!EO54</f>
        <v>0</v>
      </c>
      <c r="G52" s="150">
        <f>[6]GSS!EP54</f>
        <v>0</v>
      </c>
      <c r="H52" s="150">
        <f>[6]GSS!EQ54</f>
        <v>0</v>
      </c>
      <c r="I52" s="150">
        <f>[6]GSS!ER54</f>
        <v>0</v>
      </c>
      <c r="J52" s="150">
        <f>[6]GSS!ES54</f>
        <v>0</v>
      </c>
      <c r="K52" s="150">
        <f>[6]GSS!ET54</f>
        <v>0</v>
      </c>
      <c r="L52" s="287" t="e">
        <f>[6]GSS!EU54</f>
        <v>#DIV/0!</v>
      </c>
      <c r="M52" s="287" t="e">
        <f>[6]GSS!EV54</f>
        <v>#DIV/0!</v>
      </c>
      <c r="N52" s="287" t="e">
        <f>[6]GSS!EW54</f>
        <v>#DIV/0!</v>
      </c>
    </row>
    <row r="53" spans="1:14" ht="15.75">
      <c r="A53" s="280"/>
      <c r="B53" s="288" t="s">
        <v>48</v>
      </c>
      <c r="C53" s="150">
        <f>[6]GSS!EL55</f>
        <v>384</v>
      </c>
      <c r="D53" s="150">
        <f>[6]GSS!EM55</f>
        <v>1427</v>
      </c>
      <c r="E53" s="150">
        <f>[6]GSS!EN55</f>
        <v>573</v>
      </c>
      <c r="F53" s="150">
        <f>[6]GSS!EO55</f>
        <v>3193</v>
      </c>
      <c r="G53" s="150">
        <f>[6]GSS!EP55</f>
        <v>984</v>
      </c>
      <c r="H53" s="150">
        <f>[6]GSS!EQ55</f>
        <v>2179</v>
      </c>
      <c r="I53" s="150">
        <f>[6]GSS!ER55</f>
        <v>0</v>
      </c>
      <c r="J53" s="150">
        <f>[6]GSS!ES55</f>
        <v>0</v>
      </c>
      <c r="K53" s="150">
        <f>[6]GSS!ET55</f>
        <v>0</v>
      </c>
      <c r="L53" s="287">
        <f>[6]GSS!EU55</f>
        <v>0</v>
      </c>
      <c r="M53" s="287">
        <f>[6]GSS!EV55</f>
        <v>0</v>
      </c>
      <c r="N53" s="287">
        <f>[6]GSS!EW55</f>
        <v>0</v>
      </c>
    </row>
    <row r="54" spans="1:14" ht="15.75">
      <c r="A54" s="280"/>
      <c r="B54" s="288"/>
      <c r="C54" s="150"/>
      <c r="D54" s="150"/>
      <c r="E54" s="150"/>
      <c r="F54" s="150"/>
      <c r="G54" s="150"/>
      <c r="H54" s="150"/>
      <c r="I54" s="150"/>
      <c r="J54" s="150"/>
      <c r="K54" s="150"/>
      <c r="L54" s="287"/>
      <c r="M54" s="287"/>
      <c r="N54" s="287"/>
    </row>
    <row r="55" spans="1:14" ht="15.75">
      <c r="A55" s="280" t="s">
        <v>153</v>
      </c>
      <c r="B55" s="288" t="s">
        <v>50</v>
      </c>
      <c r="C55" s="91"/>
      <c r="D55" s="91"/>
      <c r="E55" s="91"/>
      <c r="F55" s="91"/>
      <c r="G55" s="91"/>
      <c r="H55" s="91"/>
      <c r="I55" s="91"/>
      <c r="J55" s="91"/>
      <c r="K55" s="91"/>
      <c r="L55" s="287"/>
      <c r="M55" s="287"/>
      <c r="N55" s="287"/>
    </row>
    <row r="56" spans="1:14" ht="15.75">
      <c r="A56" s="149">
        <v>45</v>
      </c>
      <c r="B56" s="204" t="s">
        <v>173</v>
      </c>
      <c r="C56" s="150">
        <f>[6]GSS!EL58</f>
        <v>35</v>
      </c>
      <c r="D56" s="150">
        <f>[6]GSS!EM58</f>
        <v>49</v>
      </c>
      <c r="E56" s="150">
        <f>[6]GSS!EN58</f>
        <v>34</v>
      </c>
      <c r="F56" s="150">
        <f>[6]GSS!EO58</f>
        <v>130</v>
      </c>
      <c r="G56" s="150">
        <f>[6]GSS!EP58</f>
        <v>84</v>
      </c>
      <c r="H56" s="150">
        <f>[6]GSS!EQ58</f>
        <v>128</v>
      </c>
      <c r="I56" s="150">
        <f>[6]GSS!ER58</f>
        <v>0</v>
      </c>
      <c r="J56" s="150">
        <f>[6]GSS!ES58</f>
        <v>0</v>
      </c>
      <c r="K56" s="150">
        <f>[6]GSS!ET58</f>
        <v>0</v>
      </c>
      <c r="L56" s="287">
        <f>[6]GSS!EU58</f>
        <v>0</v>
      </c>
      <c r="M56" s="287">
        <f>[6]GSS!EV58</f>
        <v>0</v>
      </c>
      <c r="N56" s="287">
        <f>[6]GSS!EW58</f>
        <v>0</v>
      </c>
    </row>
    <row r="57" spans="1:14" ht="15.75">
      <c r="A57" s="149">
        <v>46</v>
      </c>
      <c r="B57" s="204" t="s">
        <v>112</v>
      </c>
      <c r="C57" s="150">
        <f>[6]GSS!EL59</f>
        <v>403</v>
      </c>
      <c r="D57" s="150">
        <f>[6]GSS!EM59</f>
        <v>1152</v>
      </c>
      <c r="E57" s="150">
        <f>[6]GSS!EN59</f>
        <v>615</v>
      </c>
      <c r="F57" s="150">
        <f>[6]GSS!EO59</f>
        <v>1244</v>
      </c>
      <c r="G57" s="150">
        <f>[6]GSS!EP59</f>
        <v>176</v>
      </c>
      <c r="H57" s="150">
        <f>[6]GSS!EQ59</f>
        <v>715</v>
      </c>
      <c r="I57" s="150">
        <f>[6]GSS!ER59</f>
        <v>0</v>
      </c>
      <c r="J57" s="150">
        <f>[6]GSS!ES59</f>
        <v>0</v>
      </c>
      <c r="K57" s="150">
        <f>[6]GSS!ET59</f>
        <v>0</v>
      </c>
      <c r="L57" s="287">
        <f>[6]GSS!EU59</f>
        <v>0</v>
      </c>
      <c r="M57" s="287">
        <f>[6]GSS!EV59</f>
        <v>0</v>
      </c>
      <c r="N57" s="287">
        <f>[6]GSS!EW59</f>
        <v>0</v>
      </c>
    </row>
    <row r="58" spans="1:14" ht="15.75">
      <c r="A58" s="149">
        <v>47</v>
      </c>
      <c r="B58" s="204" t="s">
        <v>174</v>
      </c>
      <c r="C58" s="150">
        <f>[6]GSS!EL60</f>
        <v>84</v>
      </c>
      <c r="D58" s="150">
        <f>[6]GSS!EM60</f>
        <v>301</v>
      </c>
      <c r="E58" s="150">
        <f>[6]GSS!EN60</f>
        <v>0</v>
      </c>
      <c r="F58" s="150">
        <f>[6]GSS!EO60</f>
        <v>0</v>
      </c>
      <c r="G58" s="150">
        <f>[6]GSS!EP60</f>
        <v>0</v>
      </c>
      <c r="H58" s="150">
        <f>[6]GSS!EQ60</f>
        <v>0</v>
      </c>
      <c r="I58" s="150">
        <f>[6]GSS!ER60</f>
        <v>0</v>
      </c>
      <c r="J58" s="150">
        <f>[6]GSS!ES60</f>
        <v>0</v>
      </c>
      <c r="K58" s="150">
        <f>[6]GSS!ET60</f>
        <v>0</v>
      </c>
      <c r="L58" s="287">
        <f>[6]GSS!EU60</f>
        <v>0</v>
      </c>
      <c r="M58" s="287" t="e">
        <f>[6]GSS!EV60</f>
        <v>#DIV/0!</v>
      </c>
      <c r="N58" s="287" t="e">
        <f>[6]GSS!EW60</f>
        <v>#DIV/0!</v>
      </c>
    </row>
    <row r="59" spans="1:14" ht="15.75">
      <c r="A59" s="280"/>
      <c r="B59" s="288" t="s">
        <v>54</v>
      </c>
      <c r="C59" s="150">
        <f>[6]GSS!EL61</f>
        <v>522</v>
      </c>
      <c r="D59" s="150">
        <f>[6]GSS!EM61</f>
        <v>1502</v>
      </c>
      <c r="E59" s="150">
        <f>[6]GSS!EN61</f>
        <v>649</v>
      </c>
      <c r="F59" s="150">
        <f>[6]GSS!EO61</f>
        <v>1374</v>
      </c>
      <c r="G59" s="150">
        <f>[6]GSS!EP61</f>
        <v>260</v>
      </c>
      <c r="H59" s="150">
        <f>[6]GSS!EQ61</f>
        <v>843</v>
      </c>
      <c r="I59" s="150">
        <f>[6]GSS!ER61</f>
        <v>0</v>
      </c>
      <c r="J59" s="150">
        <f>[6]GSS!ES61</f>
        <v>0</v>
      </c>
      <c r="K59" s="150">
        <f>[6]GSS!ET61</f>
        <v>0</v>
      </c>
      <c r="L59" s="287">
        <f>[6]GSS!EU61</f>
        <v>0</v>
      </c>
      <c r="M59" s="287">
        <f>[6]GSS!EV61</f>
        <v>0</v>
      </c>
      <c r="N59" s="287">
        <f>[6]GSS!EW61</f>
        <v>0</v>
      </c>
    </row>
    <row r="60" spans="1:14" ht="15.75">
      <c r="A60" s="280"/>
      <c r="B60" s="288" t="s">
        <v>84</v>
      </c>
      <c r="C60" s="30">
        <f>[6]GSS!EL63</f>
        <v>5604</v>
      </c>
      <c r="D60" s="30">
        <f>[6]GSS!EM63</f>
        <v>25480</v>
      </c>
      <c r="E60" s="30">
        <f>[6]GSS!EN63</f>
        <v>2243</v>
      </c>
      <c r="F60" s="30">
        <f>[6]GSS!EO63</f>
        <v>7088</v>
      </c>
      <c r="G60" s="30">
        <f>[6]GSS!EP63</f>
        <v>4778</v>
      </c>
      <c r="H60" s="30">
        <f>[6]GSS!EQ63</f>
        <v>12197</v>
      </c>
      <c r="I60" s="30">
        <f>[6]GSS!ER63</f>
        <v>4201</v>
      </c>
      <c r="J60" s="30">
        <f>[6]GSS!ES63</f>
        <v>588</v>
      </c>
      <c r="K60" s="30">
        <f>[6]GSS!ET63</f>
        <v>1844</v>
      </c>
      <c r="L60" s="287">
        <f>[6]GSS!EU63</f>
        <v>16.487441130298272</v>
      </c>
      <c r="M60" s="287">
        <f>[6]GSS!EV63</f>
        <v>8.2957110609480811</v>
      </c>
      <c r="N60" s="287">
        <f>[6]GSS!EW63</f>
        <v>15.118471755349677</v>
      </c>
    </row>
    <row r="61" spans="1:14" ht="15.75">
      <c r="A61" s="280"/>
      <c r="B61" s="288" t="s">
        <v>114</v>
      </c>
      <c r="C61" s="30">
        <f>[6]GSS!EL65</f>
        <v>5082</v>
      </c>
      <c r="D61" s="30">
        <f>[6]GSS!EM65</f>
        <v>23978</v>
      </c>
      <c r="E61" s="30">
        <f>[6]GSS!EN65</f>
        <v>1594</v>
      </c>
      <c r="F61" s="30">
        <f>[6]GSS!EO65</f>
        <v>5714</v>
      </c>
      <c r="G61" s="30">
        <f>[6]GSS!EP65</f>
        <v>4518</v>
      </c>
      <c r="H61" s="30">
        <f>[6]GSS!EQ65</f>
        <v>11354</v>
      </c>
      <c r="I61" s="30">
        <f>[6]GSS!ER65</f>
        <v>4201</v>
      </c>
      <c r="J61" s="30">
        <f>[6]GSS!ES65</f>
        <v>588</v>
      </c>
      <c r="K61" s="30">
        <f>[6]GSS!ET65</f>
        <v>1844</v>
      </c>
      <c r="L61" s="287">
        <f>[6]GSS!EU65</f>
        <v>17.520226874635082</v>
      </c>
      <c r="M61" s="287">
        <f>[6]GSS!EV65</f>
        <v>10.290514525726287</v>
      </c>
      <c r="N61" s="287">
        <f>[6]GSS!EW65</f>
        <v>16.240972344548176</v>
      </c>
    </row>
    <row r="62" spans="1:14" ht="15.75">
      <c r="A62" s="280" t="s">
        <v>454</v>
      </c>
      <c r="B62" s="288" t="s">
        <v>455</v>
      </c>
      <c r="C62" s="150"/>
      <c r="D62" s="150"/>
      <c r="E62" s="150"/>
      <c r="F62" s="150"/>
      <c r="G62" s="150"/>
      <c r="H62" s="150"/>
      <c r="I62" s="150"/>
      <c r="J62" s="150"/>
      <c r="K62" s="150"/>
      <c r="L62" s="287"/>
      <c r="M62" s="287"/>
      <c r="N62" s="287"/>
    </row>
    <row r="63" spans="1:14" ht="15.75">
      <c r="A63" s="149">
        <v>48</v>
      </c>
      <c r="B63" s="204" t="s">
        <v>58</v>
      </c>
      <c r="C63" s="150">
        <f>[6]GSS!EL68</f>
        <v>0</v>
      </c>
      <c r="D63" s="150">
        <f>[6]GSS!EM68</f>
        <v>0</v>
      </c>
      <c r="E63" s="150">
        <f>[6]GSS!EN68</f>
        <v>0</v>
      </c>
      <c r="F63" s="150">
        <f>[6]GSS!EO68</f>
        <v>0</v>
      </c>
      <c r="G63" s="150">
        <f>[6]GSS!EP68</f>
        <v>0</v>
      </c>
      <c r="H63" s="150">
        <f>[6]GSS!EQ68</f>
        <v>0</v>
      </c>
      <c r="I63" s="150">
        <f>[6]GSS!ER68</f>
        <v>0</v>
      </c>
      <c r="J63" s="150">
        <f>[6]GSS!ES68</f>
        <v>0</v>
      </c>
      <c r="K63" s="150">
        <f>[6]GSS!ET68</f>
        <v>0</v>
      </c>
      <c r="L63" s="287" t="e">
        <f>[6]GSS!EU68</f>
        <v>#DIV/0!</v>
      </c>
      <c r="M63" s="287" t="e">
        <f>[6]GSS!EV68</f>
        <v>#DIV/0!</v>
      </c>
      <c r="N63" s="287" t="e">
        <f>[6]GSS!EW68</f>
        <v>#DIV/0!</v>
      </c>
    </row>
    <row r="64" spans="1:14" ht="15.75">
      <c r="A64" s="149">
        <v>49</v>
      </c>
      <c r="B64" s="204" t="s">
        <v>456</v>
      </c>
      <c r="C64" s="150">
        <f>[6]GSS!EL69</f>
        <v>0</v>
      </c>
      <c r="D64" s="150">
        <f>[6]GSS!EM69</f>
        <v>0</v>
      </c>
      <c r="E64" s="150">
        <f>[6]GSS!EN69</f>
        <v>0</v>
      </c>
      <c r="F64" s="150">
        <f>[6]GSS!EO69</f>
        <v>0</v>
      </c>
      <c r="G64" s="150">
        <f>[6]GSS!EP69</f>
        <v>0</v>
      </c>
      <c r="H64" s="150">
        <f>[6]GSS!EQ69</f>
        <v>0</v>
      </c>
      <c r="I64" s="150">
        <f>[6]GSS!ER69</f>
        <v>0</v>
      </c>
      <c r="J64" s="150">
        <f>[6]GSS!ES69</f>
        <v>0</v>
      </c>
      <c r="K64" s="150">
        <f>[6]GSS!ET69</f>
        <v>0</v>
      </c>
      <c r="L64" s="287" t="e">
        <f>[6]GSS!EU69</f>
        <v>#DIV/0!</v>
      </c>
      <c r="M64" s="287" t="e">
        <f>[6]GSS!EV69</f>
        <v>#DIV/0!</v>
      </c>
      <c r="N64" s="287" t="e">
        <f>[6]GSS!EW69</f>
        <v>#DIV/0!</v>
      </c>
    </row>
    <row r="65" spans="1:14" ht="15.75">
      <c r="A65" s="149">
        <v>50</v>
      </c>
      <c r="B65" s="204" t="s">
        <v>457</v>
      </c>
      <c r="C65" s="150">
        <f>[6]GSS!EL70</f>
        <v>0</v>
      </c>
      <c r="D65" s="150">
        <f>[6]GSS!EM70</f>
        <v>0</v>
      </c>
      <c r="E65" s="150">
        <f>[6]GSS!EN70</f>
        <v>0</v>
      </c>
      <c r="F65" s="150">
        <f>[6]GSS!EO70</f>
        <v>0</v>
      </c>
      <c r="G65" s="150">
        <f>[6]GSS!EP70</f>
        <v>0</v>
      </c>
      <c r="H65" s="150">
        <f>[6]GSS!EQ70</f>
        <v>0</v>
      </c>
      <c r="I65" s="150">
        <f>[6]GSS!ER70</f>
        <v>0</v>
      </c>
      <c r="J65" s="150">
        <f>[6]GSS!ES70</f>
        <v>0</v>
      </c>
      <c r="K65" s="150">
        <f>[6]GSS!ET70</f>
        <v>0</v>
      </c>
      <c r="L65" s="287" t="e">
        <f>[6]GSS!EU70</f>
        <v>#DIV/0!</v>
      </c>
      <c r="M65" s="287" t="e">
        <f>[6]GSS!EV70</f>
        <v>#DIV/0!</v>
      </c>
      <c r="N65" s="287" t="e">
        <f>[6]GSS!EW70</f>
        <v>#DIV/0!</v>
      </c>
    </row>
    <row r="66" spans="1:14" ht="15.75">
      <c r="A66" s="280"/>
      <c r="B66" s="288" t="s">
        <v>60</v>
      </c>
      <c r="C66" s="150">
        <f>[6]GSS!EL71</f>
        <v>0</v>
      </c>
      <c r="D66" s="150">
        <f>[6]GSS!EM71</f>
        <v>0</v>
      </c>
      <c r="E66" s="150">
        <f>[6]GSS!EN71</f>
        <v>0</v>
      </c>
      <c r="F66" s="150">
        <f>[6]GSS!EO71</f>
        <v>0</v>
      </c>
      <c r="G66" s="150">
        <f>[6]GSS!EP71</f>
        <v>0</v>
      </c>
      <c r="H66" s="150">
        <f>[6]GSS!EQ71</f>
        <v>0</v>
      </c>
      <c r="I66" s="150">
        <f>[6]GSS!ER71</f>
        <v>0</v>
      </c>
      <c r="J66" s="150">
        <f>[6]GSS!ES71</f>
        <v>0</v>
      </c>
      <c r="K66" s="150">
        <f>[6]GSS!ET71</f>
        <v>0</v>
      </c>
      <c r="L66" s="287" t="e">
        <f>[6]GSS!EU71</f>
        <v>#DIV/0!</v>
      </c>
      <c r="M66" s="287" t="e">
        <f>[6]GSS!EV71</f>
        <v>#DIV/0!</v>
      </c>
      <c r="N66" s="287" t="e">
        <f>[6]GSS!EW71</f>
        <v>#DIV/0!</v>
      </c>
    </row>
    <row r="67" spans="1:14" ht="15.75">
      <c r="A67" s="90" t="s">
        <v>458</v>
      </c>
      <c r="B67" s="288" t="s">
        <v>103</v>
      </c>
      <c r="C67" s="150">
        <f>[6]GSS!EL72</f>
        <v>0</v>
      </c>
      <c r="D67" s="150">
        <f>[6]GSS!EM72</f>
        <v>0</v>
      </c>
      <c r="E67" s="150">
        <f>[6]GSS!EN72</f>
        <v>0</v>
      </c>
      <c r="F67" s="150">
        <f>[6]GSS!EO72</f>
        <v>0</v>
      </c>
      <c r="G67" s="150">
        <f>[6]GSS!EP72</f>
        <v>0</v>
      </c>
      <c r="H67" s="150">
        <f>[6]GSS!EQ72</f>
        <v>0</v>
      </c>
      <c r="I67" s="150">
        <f>[6]GSS!ER72</f>
        <v>0</v>
      </c>
      <c r="J67" s="150">
        <f>[6]GSS!ES72</f>
        <v>0</v>
      </c>
      <c r="K67" s="150">
        <f>[6]GSS!ET72</f>
        <v>0</v>
      </c>
      <c r="L67" s="287" t="e">
        <f>[6]GSS!EU72</f>
        <v>#DIV/0!</v>
      </c>
      <c r="M67" s="287" t="e">
        <f>[6]GSS!EV72</f>
        <v>#DIV/0!</v>
      </c>
      <c r="N67" s="287" t="e">
        <f>[6]GSS!EW72</f>
        <v>#DIV/0!</v>
      </c>
    </row>
    <row r="68" spans="1:14" ht="15.75">
      <c r="A68" s="289"/>
      <c r="B68" s="288" t="s">
        <v>459</v>
      </c>
      <c r="C68" s="150">
        <f>[6]GSS!EJ73</f>
        <v>0</v>
      </c>
      <c r="D68" s="150">
        <f>[6]GSS!EK73</f>
        <v>0</v>
      </c>
      <c r="E68" s="150">
        <f>[6]GSS!EL73</f>
        <v>0</v>
      </c>
      <c r="F68" s="150">
        <f>[6]GSS!EM73</f>
        <v>0</v>
      </c>
      <c r="G68" s="150">
        <f>[6]GSS!EN73</f>
        <v>0</v>
      </c>
      <c r="H68" s="150">
        <f>[6]GSS!EO73</f>
        <v>0</v>
      </c>
      <c r="I68" s="150">
        <f>[6]GSS!EP73</f>
        <v>0</v>
      </c>
      <c r="J68" s="150">
        <f>[6]GSS!EQ73</f>
        <v>0</v>
      </c>
      <c r="K68" s="150">
        <f>[6]GSS!ER73</f>
        <v>0</v>
      </c>
      <c r="L68" s="287" t="e">
        <f>[6]GSS!EU73</f>
        <v>#DIV/0!</v>
      </c>
      <c r="M68" s="287" t="e">
        <f>[6]GSS!EV73</f>
        <v>#DIV/0!</v>
      </c>
      <c r="N68" s="287" t="e">
        <f>[6]GSS!EW73</f>
        <v>#DIV/0!</v>
      </c>
    </row>
    <row r="69" spans="1:14" ht="15.75">
      <c r="A69" s="280"/>
      <c r="B69" s="288" t="s">
        <v>61</v>
      </c>
      <c r="C69" s="30">
        <f>[6]GSS!EL74</f>
        <v>5604</v>
      </c>
      <c r="D69" s="30">
        <f>[6]GSS!EM74</f>
        <v>25480</v>
      </c>
      <c r="E69" s="30">
        <f>[6]GSS!EN74</f>
        <v>2243</v>
      </c>
      <c r="F69" s="30">
        <f>[6]GSS!EO74</f>
        <v>7088</v>
      </c>
      <c r="G69" s="30">
        <f>[6]GSS!EP74</f>
        <v>4778</v>
      </c>
      <c r="H69" s="30">
        <f>[6]GSS!EQ74</f>
        <v>12197</v>
      </c>
      <c r="I69" s="30">
        <f>[6]GSS!ER74</f>
        <v>4201</v>
      </c>
      <c r="J69" s="30">
        <f>[6]GSS!ES74</f>
        <v>588</v>
      </c>
      <c r="K69" s="30">
        <f>[6]GSS!ET74</f>
        <v>1844</v>
      </c>
      <c r="L69" s="287">
        <f>[6]GSS!EU74</f>
        <v>16.487441130298272</v>
      </c>
      <c r="M69" s="287">
        <f>[6]GSS!EV74</f>
        <v>8.2957110609480811</v>
      </c>
      <c r="N69" s="287">
        <f>[6]GSS!EW74</f>
        <v>15.118471755349677</v>
      </c>
    </row>
  </sheetData>
  <mergeCells count="7">
    <mergeCell ref="A1:N1"/>
    <mergeCell ref="C2:H2"/>
    <mergeCell ref="I2:K2"/>
    <mergeCell ref="L2:N2"/>
    <mergeCell ref="C4:D4"/>
    <mergeCell ref="E4:F4"/>
    <mergeCell ref="G4:H4"/>
  </mergeCells>
  <pageMargins left="0.7" right="0.7" top="0.75" bottom="0.75" header="0.3" footer="0.3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6"/>
  <sheetViews>
    <sheetView workbookViewId="0">
      <selection activeCell="O65" sqref="O65"/>
    </sheetView>
  </sheetViews>
  <sheetFormatPr defaultRowHeight="12.75"/>
  <cols>
    <col min="1" max="1" width="4.140625" style="1" bestFit="1" customWidth="1"/>
    <col min="2" max="2" width="25" style="1" customWidth="1"/>
    <col min="3" max="3" width="9.28515625" style="1" customWidth="1"/>
    <col min="4" max="4" width="12.85546875" style="1" customWidth="1"/>
    <col min="5" max="5" width="9.85546875" style="1" customWidth="1"/>
    <col min="6" max="6" width="9.5703125" style="1" customWidth="1"/>
    <col min="7" max="8" width="10.28515625" style="1" customWidth="1"/>
    <col min="9" max="9" width="8.5703125" style="1" customWidth="1"/>
    <col min="10" max="11" width="10.85546875" style="1" customWidth="1"/>
    <col min="12" max="12" width="10.42578125" style="1" customWidth="1"/>
    <col min="13" max="13" width="14.7109375" style="1" customWidth="1"/>
    <col min="14" max="14" width="12.5703125" style="1" customWidth="1"/>
    <col min="15" max="17" width="9.140625" style="1"/>
    <col min="18" max="18" width="22.7109375" style="1" customWidth="1"/>
    <col min="19" max="16384" width="9.140625" style="1"/>
  </cols>
  <sheetData>
    <row r="1" spans="1:14" ht="14.25">
      <c r="A1" s="681" t="s">
        <v>86</v>
      </c>
      <c r="B1" s="681"/>
      <c r="C1" s="681"/>
      <c r="D1" s="681"/>
      <c r="E1" s="681"/>
      <c r="F1" s="681"/>
      <c r="G1" s="681"/>
      <c r="H1" s="681"/>
      <c r="I1" s="681"/>
      <c r="J1" s="681"/>
      <c r="K1" s="681"/>
      <c r="L1" s="681"/>
      <c r="M1" s="681"/>
      <c r="N1" s="681"/>
    </row>
    <row r="2" spans="1:14" ht="14.25">
      <c r="A2" s="681" t="s">
        <v>87</v>
      </c>
      <c r="B2" s="681"/>
      <c r="C2" s="681"/>
      <c r="D2" s="681"/>
      <c r="E2" s="681"/>
      <c r="F2" s="681"/>
      <c r="G2" s="681"/>
      <c r="H2" s="681"/>
      <c r="I2" s="681"/>
      <c r="J2" s="681"/>
      <c r="K2" s="681"/>
      <c r="L2" s="681"/>
      <c r="M2" s="681"/>
      <c r="N2" s="681"/>
    </row>
    <row r="3" spans="1:14" ht="15.75">
      <c r="A3" s="682" t="s">
        <v>88</v>
      </c>
      <c r="B3" s="682"/>
      <c r="C3" s="682"/>
      <c r="D3" s="682"/>
      <c r="E3" s="682"/>
      <c r="F3" s="682"/>
      <c r="G3" s="682"/>
      <c r="H3" s="682"/>
      <c r="I3" s="682"/>
      <c r="J3" s="682"/>
      <c r="K3" s="682"/>
      <c r="L3" s="682"/>
      <c r="M3" s="682"/>
      <c r="N3" s="682"/>
    </row>
    <row r="4" spans="1:14" ht="14.25">
      <c r="A4" s="683" t="s">
        <v>89</v>
      </c>
      <c r="B4" s="683"/>
      <c r="C4" s="683"/>
      <c r="D4" s="683"/>
      <c r="E4" s="683"/>
      <c r="F4" s="683"/>
      <c r="G4" s="683"/>
      <c r="H4" s="683"/>
      <c r="I4" s="683"/>
      <c r="J4" s="683"/>
      <c r="K4" s="683"/>
      <c r="L4" s="683"/>
      <c r="M4" s="683"/>
      <c r="N4" s="683"/>
    </row>
    <row r="5" spans="1:14">
      <c r="A5" s="684" t="s">
        <v>4</v>
      </c>
      <c r="B5" s="686" t="s">
        <v>5</v>
      </c>
      <c r="C5" s="677" t="s">
        <v>90</v>
      </c>
      <c r="D5" s="678"/>
      <c r="E5" s="688" t="s">
        <v>91</v>
      </c>
      <c r="F5" s="689"/>
      <c r="G5" s="677" t="s">
        <v>92</v>
      </c>
      <c r="H5" s="678"/>
      <c r="I5" s="677" t="s">
        <v>93</v>
      </c>
      <c r="J5" s="678"/>
      <c r="K5" s="677" t="s">
        <v>94</v>
      </c>
      <c r="L5" s="678"/>
      <c r="M5" s="677" t="s">
        <v>95</v>
      </c>
      <c r="N5" s="678"/>
    </row>
    <row r="6" spans="1:14">
      <c r="A6" s="685"/>
      <c r="B6" s="687"/>
      <c r="C6" s="71" t="s">
        <v>10</v>
      </c>
      <c r="D6" s="71" t="s">
        <v>96</v>
      </c>
      <c r="E6" s="71" t="s">
        <v>10</v>
      </c>
      <c r="F6" s="71" t="s">
        <v>96</v>
      </c>
      <c r="G6" s="71" t="s">
        <v>10</v>
      </c>
      <c r="H6" s="71" t="s">
        <v>96</v>
      </c>
      <c r="I6" s="71" t="s">
        <v>10</v>
      </c>
      <c r="J6" s="71" t="s">
        <v>96</v>
      </c>
      <c r="K6" s="71" t="s">
        <v>10</v>
      </c>
      <c r="L6" s="71" t="s">
        <v>96</v>
      </c>
      <c r="M6" s="71" t="s">
        <v>10</v>
      </c>
      <c r="N6" s="71" t="s">
        <v>96</v>
      </c>
    </row>
    <row r="7" spans="1:14">
      <c r="A7" s="2" t="s">
        <v>12</v>
      </c>
      <c r="B7" s="3" t="s">
        <v>13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>
      <c r="A8" s="5">
        <v>1</v>
      </c>
      <c r="B8" s="6" t="s">
        <v>14</v>
      </c>
      <c r="C8" s="4">
        <f>[7]dataentry!N9</f>
        <v>138025</v>
      </c>
      <c r="D8" s="4">
        <f>[7]dataentry!O9</f>
        <v>419604</v>
      </c>
      <c r="E8" s="4">
        <f>[7]dataentry!P9</f>
        <v>68069</v>
      </c>
      <c r="F8" s="4">
        <f>[7]dataentry!Q9</f>
        <v>103703</v>
      </c>
      <c r="G8" s="4">
        <f>[7]dataentry!R9</f>
        <v>37505</v>
      </c>
      <c r="H8" s="4">
        <f>[7]dataentry!S9</f>
        <v>147937</v>
      </c>
      <c r="I8" s="4">
        <f>[7]dataentry!Z9</f>
        <v>9854</v>
      </c>
      <c r="J8" s="4">
        <f>[7]dataentry!AA9</f>
        <v>23214</v>
      </c>
      <c r="K8" s="4">
        <f>[7]dataentry!AB9</f>
        <v>6931</v>
      </c>
      <c r="L8" s="4">
        <f>[7]dataentry!AC9</f>
        <v>120046</v>
      </c>
      <c r="M8" s="4">
        <f>[7]dataentry!AD9</f>
        <v>1453156</v>
      </c>
      <c r="N8" s="4">
        <f>[7]dataentry!AE9</f>
        <v>5917987</v>
      </c>
    </row>
    <row r="9" spans="1:14">
      <c r="A9" s="5">
        <v>2</v>
      </c>
      <c r="B9" s="6" t="s">
        <v>15</v>
      </c>
      <c r="C9" s="4">
        <f>[7]dataentry!N10</f>
        <v>38409</v>
      </c>
      <c r="D9" s="4">
        <f>[7]dataentry!O10</f>
        <v>203100</v>
      </c>
      <c r="E9" s="4">
        <f>[7]dataentry!P10</f>
        <v>17658</v>
      </c>
      <c r="F9" s="4">
        <f>[7]dataentry!Q10</f>
        <v>20836</v>
      </c>
      <c r="G9" s="4">
        <f>[7]dataentry!R10</f>
        <v>9943</v>
      </c>
      <c r="H9" s="4">
        <f>[7]dataentry!S10</f>
        <v>55140</v>
      </c>
      <c r="I9" s="4">
        <f>[7]dataentry!Z10</f>
        <v>4621</v>
      </c>
      <c r="J9" s="4">
        <f>[7]dataentry!AA10</f>
        <v>6800</v>
      </c>
      <c r="K9" s="4">
        <f>[7]dataentry!AB10</f>
        <v>4384</v>
      </c>
      <c r="L9" s="4">
        <f>[7]dataentry!AC10</f>
        <v>115244</v>
      </c>
      <c r="M9" s="4">
        <f>[7]dataentry!AD10</f>
        <v>486802</v>
      </c>
      <c r="N9" s="4">
        <f>[7]dataentry!AE10</f>
        <v>2524500</v>
      </c>
    </row>
    <row r="10" spans="1:14">
      <c r="A10" s="5">
        <v>3</v>
      </c>
      <c r="B10" s="6" t="s">
        <v>16</v>
      </c>
      <c r="C10" s="4">
        <f>[7]dataentry!N11</f>
        <v>115409</v>
      </c>
      <c r="D10" s="4">
        <f>[7]dataentry!O11</f>
        <v>184812</v>
      </c>
      <c r="E10" s="4">
        <f>[7]dataentry!P11</f>
        <v>42854</v>
      </c>
      <c r="F10" s="4">
        <f>[7]dataentry!Q11</f>
        <v>50127</v>
      </c>
      <c r="G10" s="4">
        <f>[7]dataentry!R11</f>
        <v>30911</v>
      </c>
      <c r="H10" s="4">
        <f>[7]dataentry!S11</f>
        <v>39145</v>
      </c>
      <c r="I10" s="4">
        <f>[7]dataentry!Z11</f>
        <v>5369</v>
      </c>
      <c r="J10" s="4">
        <f>[7]dataentry!AA11</f>
        <v>9361</v>
      </c>
      <c r="K10" s="4">
        <f>[7]dataentry!AB11</f>
        <v>27172</v>
      </c>
      <c r="L10" s="4">
        <f>[7]dataentry!AC11</f>
        <v>69463</v>
      </c>
      <c r="M10" s="4">
        <f>[7]dataentry!AD11</f>
        <v>910019</v>
      </c>
      <c r="N10" s="4">
        <f>[7]dataentry!AE11</f>
        <v>4632945</v>
      </c>
    </row>
    <row r="11" spans="1:14">
      <c r="A11" s="5">
        <v>4</v>
      </c>
      <c r="B11" s="6" t="s">
        <v>17</v>
      </c>
      <c r="C11" s="4">
        <f>[7]dataentry!N12</f>
        <v>64803</v>
      </c>
      <c r="D11" s="4">
        <f>[7]dataentry!O12</f>
        <v>69307</v>
      </c>
      <c r="E11" s="4">
        <f>[7]dataentry!P12</f>
        <v>19874</v>
      </c>
      <c r="F11" s="4">
        <f>[7]dataentry!Q12</f>
        <v>44424</v>
      </c>
      <c r="G11" s="4">
        <f>[7]dataentry!R12</f>
        <v>11045</v>
      </c>
      <c r="H11" s="4">
        <f>[7]dataentry!S12</f>
        <v>11208</v>
      </c>
      <c r="I11" s="4">
        <f>[7]dataentry!Z12</f>
        <v>212</v>
      </c>
      <c r="J11" s="4">
        <f>[7]dataentry!AA12</f>
        <v>7885</v>
      </c>
      <c r="K11" s="4">
        <f>[7]dataentry!AB12</f>
        <v>2738</v>
      </c>
      <c r="L11" s="4">
        <f>[7]dataentry!AC12</f>
        <v>13127</v>
      </c>
      <c r="M11" s="4">
        <f>[7]dataentry!AD12</f>
        <v>253855</v>
      </c>
      <c r="N11" s="4">
        <f>[7]dataentry!AE12</f>
        <v>794541</v>
      </c>
    </row>
    <row r="12" spans="1:14" s="420" customFormat="1">
      <c r="A12" s="418">
        <v>5</v>
      </c>
      <c r="B12" s="419" t="s">
        <v>18</v>
      </c>
      <c r="C12" s="4">
        <f>[7]dataentry!N13</f>
        <v>78224</v>
      </c>
      <c r="D12" s="4">
        <f>[7]dataentry!O13</f>
        <v>127703</v>
      </c>
      <c r="E12" s="4">
        <f>[7]dataentry!P13</f>
        <v>62495</v>
      </c>
      <c r="F12" s="4">
        <f>[7]dataentry!Q13</f>
        <v>91041</v>
      </c>
      <c r="G12" s="4">
        <f>[7]dataentry!R13</f>
        <v>6222</v>
      </c>
      <c r="H12" s="4">
        <f>[7]dataentry!S13</f>
        <v>15718</v>
      </c>
      <c r="I12" s="4">
        <f>[7]dataentry!Z13</f>
        <v>2541</v>
      </c>
      <c r="J12" s="4">
        <f>[7]dataentry!AA13</f>
        <v>18410</v>
      </c>
      <c r="K12" s="4">
        <f>[7]dataentry!AB13</f>
        <v>2015</v>
      </c>
      <c r="L12" s="4">
        <f>[7]dataentry!AC13</f>
        <v>8524</v>
      </c>
      <c r="M12" s="4">
        <f>[7]dataentry!AD13</f>
        <v>721674</v>
      </c>
      <c r="N12" s="4">
        <f>[7]dataentry!AE13</f>
        <v>6062073</v>
      </c>
    </row>
    <row r="13" spans="1:14">
      <c r="A13" s="5">
        <v>6</v>
      </c>
      <c r="B13" s="6" t="s">
        <v>19</v>
      </c>
      <c r="C13" s="4">
        <f>[7]dataentry!N14</f>
        <v>79647</v>
      </c>
      <c r="D13" s="4">
        <f>[7]dataentry!O14</f>
        <v>146805</v>
      </c>
      <c r="E13" s="4">
        <f>[7]dataentry!P14</f>
        <v>43786</v>
      </c>
      <c r="F13" s="4">
        <f>[7]dataentry!Q14</f>
        <v>52702</v>
      </c>
      <c r="G13" s="4">
        <f>[7]dataentry!R14</f>
        <v>20433</v>
      </c>
      <c r="H13" s="4">
        <f>[7]dataentry!S14</f>
        <v>30980</v>
      </c>
      <c r="I13" s="4">
        <f>[7]dataentry!Z14</f>
        <v>181</v>
      </c>
      <c r="J13" s="4">
        <f>[7]dataentry!AA14</f>
        <v>6013</v>
      </c>
      <c r="K13" s="4">
        <f>[7]dataentry!AB14</f>
        <v>8494</v>
      </c>
      <c r="L13" s="4">
        <f>[7]dataentry!AC14</f>
        <v>45898</v>
      </c>
      <c r="M13" s="4">
        <f>[7]dataentry!AD14</f>
        <v>802481</v>
      </c>
      <c r="N13" s="4">
        <f>[7]dataentry!AE14</f>
        <v>2980623</v>
      </c>
    </row>
    <row r="14" spans="1:14">
      <c r="A14" s="5">
        <v>7</v>
      </c>
      <c r="B14" s="6" t="s">
        <v>20</v>
      </c>
      <c r="C14" s="4">
        <f>[7]dataentry!N15</f>
        <v>33477</v>
      </c>
      <c r="D14" s="4">
        <f>[7]dataentry!O15</f>
        <v>99371</v>
      </c>
      <c r="E14" s="4">
        <f>[7]dataentry!P15</f>
        <v>23685</v>
      </c>
      <c r="F14" s="4">
        <f>[7]dataentry!Q15</f>
        <v>28011</v>
      </c>
      <c r="G14" s="4">
        <f>[7]dataentry!R15</f>
        <v>5031</v>
      </c>
      <c r="H14" s="4">
        <f>[7]dataentry!S15</f>
        <v>14297</v>
      </c>
      <c r="I14" s="4">
        <f>[7]dataentry!Z15</f>
        <v>2035</v>
      </c>
      <c r="J14" s="4">
        <f>[7]dataentry!AA15</f>
        <v>3621</v>
      </c>
      <c r="K14" s="4">
        <f>[7]dataentry!AB15</f>
        <v>2726</v>
      </c>
      <c r="L14" s="4">
        <f>[7]dataentry!AC15</f>
        <v>53442</v>
      </c>
      <c r="M14" s="4">
        <f>[7]dataentry!AD15</f>
        <v>570701</v>
      </c>
      <c r="N14" s="4">
        <f>[7]dataentry!AE15</f>
        <v>2298843</v>
      </c>
    </row>
    <row r="15" spans="1:14">
      <c r="A15" s="7"/>
      <c r="B15" s="3" t="s">
        <v>21</v>
      </c>
      <c r="C15" s="8">
        <f>[7]dataentry!N16</f>
        <v>547994</v>
      </c>
      <c r="D15" s="8">
        <f>[7]dataentry!O16</f>
        <v>1250702</v>
      </c>
      <c r="E15" s="8">
        <f>[7]dataentry!P16</f>
        <v>278421</v>
      </c>
      <c r="F15" s="8">
        <f>[7]dataentry!Q16</f>
        <v>390844</v>
      </c>
      <c r="G15" s="8">
        <f>[7]dataentry!R16</f>
        <v>121090</v>
      </c>
      <c r="H15" s="8">
        <f>[7]dataentry!S16</f>
        <v>314425</v>
      </c>
      <c r="I15" s="8">
        <f>[7]dataentry!Z16</f>
        <v>24813</v>
      </c>
      <c r="J15" s="8">
        <f>[7]dataentry!AA16</f>
        <v>75304</v>
      </c>
      <c r="K15" s="8">
        <f>[7]dataentry!AB16</f>
        <v>54460</v>
      </c>
      <c r="L15" s="8">
        <f>[7]dataentry!AC16</f>
        <v>425744</v>
      </c>
      <c r="M15" s="8">
        <f>[7]dataentry!AD16</f>
        <v>5198688</v>
      </c>
      <c r="N15" s="8">
        <f>[7]dataentry!AE16</f>
        <v>25211512</v>
      </c>
    </row>
    <row r="16" spans="1:14">
      <c r="A16" s="2" t="s">
        <v>22</v>
      </c>
      <c r="B16" s="3" t="s">
        <v>23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21"/>
    </row>
    <row r="17" spans="1:14" ht="15.75">
      <c r="A17" s="10">
        <v>1</v>
      </c>
      <c r="B17" s="11" t="s">
        <v>24</v>
      </c>
      <c r="C17" s="4">
        <f>[7]dataentry!N18</f>
        <v>1182</v>
      </c>
      <c r="D17" s="4">
        <f>[7]dataentry!O18</f>
        <v>12806</v>
      </c>
      <c r="E17" s="4">
        <f>[7]dataentry!P18</f>
        <v>310</v>
      </c>
      <c r="F17" s="4">
        <f>[7]dataentry!Q18</f>
        <v>1008</v>
      </c>
      <c r="G17" s="4">
        <f>[7]dataentry!R18</f>
        <v>529</v>
      </c>
      <c r="H17" s="4">
        <f>[7]dataentry!S18</f>
        <v>3395</v>
      </c>
      <c r="I17" s="4">
        <f>[7]dataentry!Z18</f>
        <v>108</v>
      </c>
      <c r="J17" s="4">
        <f>[7]dataentry!AA18</f>
        <v>4068</v>
      </c>
      <c r="K17" s="4">
        <f>[7]dataentry!AB18</f>
        <v>148</v>
      </c>
      <c r="L17" s="4">
        <f>[7]dataentry!AC18</f>
        <v>3983</v>
      </c>
      <c r="M17" s="4">
        <f>[7]dataentry!AD18</f>
        <v>18876</v>
      </c>
      <c r="N17" s="4">
        <f>[7]dataentry!AE18</f>
        <v>239954</v>
      </c>
    </row>
    <row r="18" spans="1:14" ht="15.75">
      <c r="A18" s="10">
        <v>2</v>
      </c>
      <c r="B18" s="11" t="s">
        <v>25</v>
      </c>
      <c r="C18" s="4">
        <f>[7]dataentry!N19</f>
        <v>2686</v>
      </c>
      <c r="D18" s="4">
        <f>[7]dataentry!O19</f>
        <v>24635</v>
      </c>
      <c r="E18" s="4">
        <f>[7]dataentry!P19</f>
        <v>667</v>
      </c>
      <c r="F18" s="4">
        <f>[7]dataentry!Q19</f>
        <v>4088</v>
      </c>
      <c r="G18" s="4">
        <f>[7]dataentry!R19</f>
        <v>742</v>
      </c>
      <c r="H18" s="4">
        <f>[7]dataentry!S19</f>
        <v>7957</v>
      </c>
      <c r="I18" s="4">
        <f>[7]dataentry!Z19</f>
        <v>2</v>
      </c>
      <c r="J18" s="4">
        <f>[7]dataentry!AA19</f>
        <v>3</v>
      </c>
      <c r="K18" s="4">
        <f>[7]dataentry!AB19</f>
        <v>311</v>
      </c>
      <c r="L18" s="4">
        <f>[7]dataentry!AC19</f>
        <v>9957</v>
      </c>
      <c r="M18" s="4">
        <f>[7]dataentry!AD19</f>
        <v>28445</v>
      </c>
      <c r="N18" s="4">
        <f>[7]dataentry!AE19</f>
        <v>614429</v>
      </c>
    </row>
    <row r="19" spans="1:14" ht="15.75">
      <c r="A19" s="10">
        <v>3</v>
      </c>
      <c r="B19" s="11" t="s">
        <v>26</v>
      </c>
      <c r="C19" s="4">
        <f>[7]dataentry!N20</f>
        <v>7881</v>
      </c>
      <c r="D19" s="4">
        <f>[7]dataentry!O20</f>
        <v>20966</v>
      </c>
      <c r="E19" s="4">
        <f>[7]dataentry!P20</f>
        <v>3079</v>
      </c>
      <c r="F19" s="4">
        <f>[7]dataentry!Q20</f>
        <v>4491</v>
      </c>
      <c r="G19" s="4">
        <f>[7]dataentry!R20</f>
        <v>1892</v>
      </c>
      <c r="H19" s="4">
        <f>[7]dataentry!S20</f>
        <v>5302</v>
      </c>
      <c r="I19" s="4">
        <f>[7]dataentry!Z20</f>
        <v>511</v>
      </c>
      <c r="J19" s="4">
        <f>[7]dataentry!AA20</f>
        <v>6295</v>
      </c>
      <c r="K19" s="4">
        <f>[7]dataentry!AB20</f>
        <v>1629</v>
      </c>
      <c r="L19" s="4">
        <f>[7]dataentry!AC20</f>
        <v>2017</v>
      </c>
      <c r="M19" s="4">
        <f>[7]dataentry!AD20</f>
        <v>57282</v>
      </c>
      <c r="N19" s="4">
        <f>[7]dataentry!AE20</f>
        <v>750051</v>
      </c>
    </row>
    <row r="20" spans="1:14" ht="15.75">
      <c r="A20" s="10">
        <v>4</v>
      </c>
      <c r="B20" s="13" t="s">
        <v>27</v>
      </c>
      <c r="C20" s="4">
        <f>[7]dataentry!N21</f>
        <v>11736</v>
      </c>
      <c r="D20" s="4">
        <f>[7]dataentry!O21</f>
        <v>99756</v>
      </c>
      <c r="E20" s="4">
        <f>[7]dataentry!P21</f>
        <v>4639</v>
      </c>
      <c r="F20" s="4">
        <f>[7]dataentry!Q21</f>
        <v>15904</v>
      </c>
      <c r="G20" s="4">
        <f>[7]dataentry!R21</f>
        <v>2094</v>
      </c>
      <c r="H20" s="4">
        <f>[7]dataentry!S21</f>
        <v>12610</v>
      </c>
      <c r="I20" s="4">
        <f>[7]dataentry!Z21</f>
        <v>494</v>
      </c>
      <c r="J20" s="4">
        <f>[7]dataentry!AA21</f>
        <v>14</v>
      </c>
      <c r="K20" s="4">
        <f>[7]dataentry!AB21</f>
        <v>229</v>
      </c>
      <c r="L20" s="4">
        <f>[7]dataentry!AC21</f>
        <v>65396</v>
      </c>
      <c r="M20" s="4">
        <f>[7]dataentry!AD21</f>
        <v>116662</v>
      </c>
      <c r="N20" s="4">
        <f>[7]dataentry!AE21</f>
        <v>1107000</v>
      </c>
    </row>
    <row r="21" spans="1:14" ht="15.75">
      <c r="A21" s="10">
        <v>5</v>
      </c>
      <c r="B21" s="13" t="s">
        <v>28</v>
      </c>
      <c r="C21" s="4">
        <f>[7]dataentry!N22</f>
        <v>4324</v>
      </c>
      <c r="D21" s="4">
        <f>[7]dataentry!O22</f>
        <v>31973</v>
      </c>
      <c r="E21" s="4">
        <f>[7]dataentry!P22</f>
        <v>890</v>
      </c>
      <c r="F21" s="4">
        <f>[7]dataentry!Q22</f>
        <v>8126</v>
      </c>
      <c r="G21" s="4">
        <f>[7]dataentry!R22</f>
        <v>1994</v>
      </c>
      <c r="H21" s="4">
        <f>[7]dataentry!S22</f>
        <v>20012</v>
      </c>
      <c r="I21" s="4">
        <f>[7]dataentry!Z22</f>
        <v>267</v>
      </c>
      <c r="J21" s="4">
        <f>[7]dataentry!AA22</f>
        <v>546</v>
      </c>
      <c r="K21" s="4">
        <f>[7]dataentry!AB22</f>
        <v>399</v>
      </c>
      <c r="L21" s="4">
        <f>[7]dataentry!AC22</f>
        <v>1109</v>
      </c>
      <c r="M21" s="4">
        <f>[7]dataentry!AD22</f>
        <v>29249</v>
      </c>
      <c r="N21" s="4">
        <f>[7]dataentry!AE22</f>
        <v>474962</v>
      </c>
    </row>
    <row r="22" spans="1:14" ht="15.75">
      <c r="A22" s="10">
        <v>6</v>
      </c>
      <c r="B22" s="11" t="s">
        <v>29</v>
      </c>
      <c r="C22" s="4">
        <f>[7]dataentry!N23</f>
        <v>7262</v>
      </c>
      <c r="D22" s="4">
        <f>[7]dataentry!O23</f>
        <v>18989</v>
      </c>
      <c r="E22" s="4">
        <f>[7]dataentry!P23</f>
        <v>1755</v>
      </c>
      <c r="F22" s="4">
        <f>[7]dataentry!Q23</f>
        <v>2611</v>
      </c>
      <c r="G22" s="4">
        <f>[7]dataentry!R23</f>
        <v>2856</v>
      </c>
      <c r="H22" s="4">
        <f>[7]dataentry!S23</f>
        <v>5496</v>
      </c>
      <c r="I22" s="4">
        <f>[7]dataentry!Z23</f>
        <v>89</v>
      </c>
      <c r="J22" s="4">
        <f>[7]dataentry!AA23</f>
        <v>16</v>
      </c>
      <c r="K22" s="4">
        <f>[7]dataentry!AB23</f>
        <v>741</v>
      </c>
      <c r="L22" s="4">
        <f>[7]dataentry!AC23</f>
        <v>7660</v>
      </c>
      <c r="M22" s="4">
        <f>[7]dataentry!AD23</f>
        <v>76117</v>
      </c>
      <c r="N22" s="4">
        <f>[7]dataentry!AE23</f>
        <v>415111</v>
      </c>
    </row>
    <row r="23" spans="1:14" ht="15.75">
      <c r="A23" s="10">
        <v>7</v>
      </c>
      <c r="B23" s="13" t="s">
        <v>30</v>
      </c>
      <c r="C23" s="4">
        <f>[7]dataentry!N24</f>
        <v>2678</v>
      </c>
      <c r="D23" s="4">
        <f>[7]dataentry!O24</f>
        <v>12878</v>
      </c>
      <c r="E23" s="4">
        <f>[7]dataentry!P24</f>
        <v>553</v>
      </c>
      <c r="F23" s="4">
        <f>[7]dataentry!Q24</f>
        <v>1588</v>
      </c>
      <c r="G23" s="4">
        <f>[7]dataentry!R24</f>
        <v>1711</v>
      </c>
      <c r="H23" s="4">
        <f>[7]dataentry!S24</f>
        <v>3834</v>
      </c>
      <c r="I23" s="4">
        <f>[7]dataentry!Z24</f>
        <v>14</v>
      </c>
      <c r="J23" s="4">
        <f>[7]dataentry!AA24</f>
        <v>2</v>
      </c>
      <c r="K23" s="4">
        <f>[7]dataentry!AB24</f>
        <v>400</v>
      </c>
      <c r="L23" s="4">
        <f>[7]dataentry!AC24</f>
        <v>7456</v>
      </c>
      <c r="M23" s="4">
        <f>[7]dataentry!AD24</f>
        <v>15273</v>
      </c>
      <c r="N23" s="4">
        <f>[7]dataentry!AE24</f>
        <v>134091</v>
      </c>
    </row>
    <row r="24" spans="1:14" ht="15.75">
      <c r="A24" s="10">
        <v>8</v>
      </c>
      <c r="B24" s="13" t="s">
        <v>31</v>
      </c>
      <c r="C24" s="4">
        <f>[7]dataentry!N25</f>
        <v>4107</v>
      </c>
      <c r="D24" s="4">
        <f>[7]dataentry!O25</f>
        <v>13032</v>
      </c>
      <c r="E24" s="4">
        <f>[7]dataentry!P25</f>
        <v>2014</v>
      </c>
      <c r="F24" s="4">
        <f>[7]dataentry!Q25</f>
        <v>5817</v>
      </c>
      <c r="G24" s="4">
        <f>[7]dataentry!R25</f>
        <v>836</v>
      </c>
      <c r="H24" s="4">
        <f>[7]dataentry!S25</f>
        <v>2543</v>
      </c>
      <c r="I24" s="4">
        <f>[7]dataentry!Z25</f>
        <v>364</v>
      </c>
      <c r="J24" s="4">
        <f>[7]dataentry!AA25</f>
        <v>1076</v>
      </c>
      <c r="K24" s="4">
        <f>[7]dataentry!AB25</f>
        <v>359</v>
      </c>
      <c r="L24" s="4">
        <f>[7]dataentry!AC25</f>
        <v>1268</v>
      </c>
      <c r="M24" s="4">
        <f>[7]dataentry!AD25</f>
        <v>107815</v>
      </c>
      <c r="N24" s="4">
        <f>[7]dataentry!AE25</f>
        <v>574093</v>
      </c>
    </row>
    <row r="25" spans="1:14" ht="15.75">
      <c r="A25" s="10">
        <v>9</v>
      </c>
      <c r="B25" s="13" t="s">
        <v>32</v>
      </c>
      <c r="C25" s="4">
        <f>[7]dataentry!N26</f>
        <v>18085</v>
      </c>
      <c r="D25" s="4">
        <f>[7]dataentry!O26</f>
        <v>46919</v>
      </c>
      <c r="E25" s="4">
        <f>[7]dataentry!P26</f>
        <v>7108</v>
      </c>
      <c r="F25" s="4">
        <f>[7]dataentry!Q26</f>
        <v>8654</v>
      </c>
      <c r="G25" s="4">
        <f>[7]dataentry!R26</f>
        <v>4861</v>
      </c>
      <c r="H25" s="4">
        <f>[7]dataentry!S26</f>
        <v>11404</v>
      </c>
      <c r="I25" s="4">
        <f>[7]dataentry!Z26</f>
        <v>2867</v>
      </c>
      <c r="J25" s="4">
        <f>[7]dataentry!AA26</f>
        <v>2213</v>
      </c>
      <c r="K25" s="4">
        <f>[7]dataentry!AB26</f>
        <v>1399</v>
      </c>
      <c r="L25" s="4">
        <f>[7]dataentry!AC26</f>
        <v>20965</v>
      </c>
      <c r="M25" s="4">
        <f>[7]dataentry!AD26</f>
        <v>121578</v>
      </c>
      <c r="N25" s="4">
        <f>[7]dataentry!AE26</f>
        <v>490447</v>
      </c>
    </row>
    <row r="26" spans="1:14" ht="15.75">
      <c r="A26" s="10">
        <v>10</v>
      </c>
      <c r="B26" s="13" t="s">
        <v>33</v>
      </c>
      <c r="C26" s="4">
        <f>[7]dataentry!N27</f>
        <v>1838</v>
      </c>
      <c r="D26" s="4">
        <f>[7]dataentry!O27</f>
        <v>25857</v>
      </c>
      <c r="E26" s="4">
        <f>[7]dataentry!P27</f>
        <v>576</v>
      </c>
      <c r="F26" s="4">
        <f>[7]dataentry!Q27</f>
        <v>3708</v>
      </c>
      <c r="G26" s="4">
        <f>[7]dataentry!R27</f>
        <v>850</v>
      </c>
      <c r="H26" s="4">
        <f>[7]dataentry!S27</f>
        <v>1632</v>
      </c>
      <c r="I26" s="4">
        <f>[7]dataentry!Z27</f>
        <v>9</v>
      </c>
      <c r="J26" s="4">
        <f>[7]dataentry!AA27</f>
        <v>12</v>
      </c>
      <c r="K26" s="4">
        <f>[7]dataentry!AB27</f>
        <v>132</v>
      </c>
      <c r="L26" s="4">
        <f>[7]dataentry!AC27</f>
        <v>19725</v>
      </c>
      <c r="M26" s="4">
        <f>[7]dataentry!AD27</f>
        <v>15611</v>
      </c>
      <c r="N26" s="4">
        <f>[7]dataentry!AE27</f>
        <v>296364</v>
      </c>
    </row>
    <row r="27" spans="1:14" ht="15.75">
      <c r="A27" s="10">
        <v>11</v>
      </c>
      <c r="B27" s="13" t="s">
        <v>97</v>
      </c>
      <c r="C27" s="4">
        <f>[7]dataentry!N28</f>
        <v>5431</v>
      </c>
      <c r="D27" s="4">
        <f>[7]dataentry!O28</f>
        <v>273360</v>
      </c>
      <c r="E27" s="4">
        <f>[7]dataentry!P28</f>
        <v>2209</v>
      </c>
      <c r="F27" s="4">
        <f>[7]dataentry!Q28</f>
        <v>3105</v>
      </c>
      <c r="G27" s="4">
        <f>[7]dataentry!R28</f>
        <v>2047</v>
      </c>
      <c r="H27" s="4">
        <f>[7]dataentry!S28</f>
        <v>10826</v>
      </c>
      <c r="I27" s="4">
        <f>[7]dataentry!Z28</f>
        <v>483</v>
      </c>
      <c r="J27" s="4">
        <f>[7]dataentry!AA28</f>
        <v>1651</v>
      </c>
      <c r="K27" s="4">
        <f>[7]dataentry!AB28</f>
        <v>229</v>
      </c>
      <c r="L27" s="4">
        <f>[7]dataentry!AC28</f>
        <v>253624</v>
      </c>
      <c r="M27" s="4">
        <f>[7]dataentry!AD28</f>
        <v>51972</v>
      </c>
      <c r="N27" s="4">
        <f>[7]dataentry!AE28</f>
        <v>1145067</v>
      </c>
    </row>
    <row r="28" spans="1:14" ht="15.75">
      <c r="A28" s="10">
        <v>12</v>
      </c>
      <c r="B28" s="13" t="s">
        <v>35</v>
      </c>
      <c r="C28" s="4">
        <f>[7]dataentry!N29</f>
        <v>302</v>
      </c>
      <c r="D28" s="4">
        <f>[7]dataentry!O29</f>
        <v>1174</v>
      </c>
      <c r="E28" s="4">
        <f>[7]dataentry!P29</f>
        <v>78</v>
      </c>
      <c r="F28" s="4">
        <f>[7]dataentry!Q29</f>
        <v>589</v>
      </c>
      <c r="G28" s="4">
        <f>[7]dataentry!R29</f>
        <v>16</v>
      </c>
      <c r="H28" s="4">
        <f>[7]dataentry!S29</f>
        <v>127</v>
      </c>
      <c r="I28" s="4">
        <f>[7]dataentry!Z29</f>
        <v>71</v>
      </c>
      <c r="J28" s="4">
        <f>[7]dataentry!AA29</f>
        <v>188</v>
      </c>
      <c r="K28" s="4">
        <f>[7]dataentry!AB29</f>
        <v>28</v>
      </c>
      <c r="L28" s="4">
        <f>[7]dataentry!AC29</f>
        <v>352</v>
      </c>
      <c r="M28" s="4">
        <f>[7]dataentry!AD29</f>
        <v>2350</v>
      </c>
      <c r="N28" s="4">
        <f>[7]dataentry!AE29</f>
        <v>181395</v>
      </c>
    </row>
    <row r="29" spans="1:14" ht="15.75">
      <c r="A29" s="10">
        <v>13</v>
      </c>
      <c r="B29" s="13" t="s">
        <v>36</v>
      </c>
      <c r="C29" s="4">
        <f>[7]dataentry!N30</f>
        <v>98</v>
      </c>
      <c r="D29" s="4">
        <f>[7]dataentry!O30</f>
        <v>1429</v>
      </c>
      <c r="E29" s="4">
        <f>[7]dataentry!P30</f>
        <v>0</v>
      </c>
      <c r="F29" s="4">
        <f>[7]dataentry!Q30</f>
        <v>0</v>
      </c>
      <c r="G29" s="4">
        <f>[7]dataentry!R30</f>
        <v>28</v>
      </c>
      <c r="H29" s="4">
        <f>[7]dataentry!S30</f>
        <v>205</v>
      </c>
      <c r="I29" s="4">
        <f>[7]dataentry!Z30</f>
        <v>19</v>
      </c>
      <c r="J29" s="4">
        <f>[7]dataentry!AA30</f>
        <v>262</v>
      </c>
      <c r="K29" s="4">
        <f>[7]dataentry!AB30</f>
        <v>23</v>
      </c>
      <c r="L29" s="4">
        <f>[7]dataentry!AC30</f>
        <v>597</v>
      </c>
      <c r="M29" s="4">
        <f>[7]dataentry!AD30</f>
        <v>5758</v>
      </c>
      <c r="N29" s="4">
        <f>[7]dataentry!AE30</f>
        <v>112911</v>
      </c>
    </row>
    <row r="30" spans="1:14" ht="15.75">
      <c r="A30" s="10">
        <v>14</v>
      </c>
      <c r="B30" s="13" t="s">
        <v>82</v>
      </c>
      <c r="C30" s="4">
        <f>[7]dataentry!N31</f>
        <v>22</v>
      </c>
      <c r="D30" s="4">
        <f>[7]dataentry!O31</f>
        <v>3500</v>
      </c>
      <c r="E30" s="4">
        <f>[7]dataentry!P31</f>
        <v>0</v>
      </c>
      <c r="F30" s="4">
        <f>[7]dataentry!Q31</f>
        <v>0</v>
      </c>
      <c r="G30" s="4">
        <f>[7]dataentry!R31</f>
        <v>12</v>
      </c>
      <c r="H30" s="4">
        <f>[7]dataentry!S31</f>
        <v>231</v>
      </c>
      <c r="I30" s="4">
        <f>[7]dataentry!Z31</f>
        <v>0</v>
      </c>
      <c r="J30" s="4">
        <f>[7]dataentry!AA31</f>
        <v>0</v>
      </c>
      <c r="K30" s="4">
        <f>[7]dataentry!AB31</f>
        <v>1</v>
      </c>
      <c r="L30" s="4">
        <f>[7]dataentry!AC31</f>
        <v>3207</v>
      </c>
      <c r="M30" s="4">
        <f>[7]dataentry!AD31</f>
        <v>1776</v>
      </c>
      <c r="N30" s="4">
        <f>[7]dataentry!AE31</f>
        <v>50900</v>
      </c>
    </row>
    <row r="31" spans="1:14" ht="15.75">
      <c r="A31" s="10">
        <v>15</v>
      </c>
      <c r="B31" s="13" t="s">
        <v>38</v>
      </c>
      <c r="C31" s="4">
        <f>[7]dataentry!N32</f>
        <v>408</v>
      </c>
      <c r="D31" s="4">
        <f>[7]dataentry!O32</f>
        <v>12921</v>
      </c>
      <c r="E31" s="4">
        <f>[7]dataentry!P32</f>
        <v>144</v>
      </c>
      <c r="F31" s="4">
        <f>[7]dataentry!Q32</f>
        <v>257</v>
      </c>
      <c r="G31" s="4">
        <f>[7]dataentry!R32</f>
        <v>105</v>
      </c>
      <c r="H31" s="4">
        <f>[7]dataentry!S32</f>
        <v>775</v>
      </c>
      <c r="I31" s="4">
        <f>[7]dataentry!Z32</f>
        <v>24</v>
      </c>
      <c r="J31" s="4">
        <f>[7]dataentry!AA32</f>
        <v>337</v>
      </c>
      <c r="K31" s="4">
        <f>[7]dataentry!AB32</f>
        <v>9</v>
      </c>
      <c r="L31" s="4">
        <f>[7]dataentry!AC32</f>
        <v>10704</v>
      </c>
      <c r="M31" s="4">
        <f>[7]dataentry!AD32</f>
        <v>15712</v>
      </c>
      <c r="N31" s="4">
        <f>[7]dataentry!AE32</f>
        <v>323320</v>
      </c>
    </row>
    <row r="32" spans="1:14" ht="15.75">
      <c r="A32" s="10">
        <v>16</v>
      </c>
      <c r="B32" s="13" t="s">
        <v>39</v>
      </c>
      <c r="C32" s="4">
        <f>[7]dataentry!N33</f>
        <v>0</v>
      </c>
      <c r="D32" s="4">
        <f>[7]dataentry!O33</f>
        <v>57829</v>
      </c>
      <c r="E32" s="4">
        <f>[7]dataentry!P33</f>
        <v>0</v>
      </c>
      <c r="F32" s="4">
        <f>[7]dataentry!Q33</f>
        <v>0</v>
      </c>
      <c r="G32" s="4">
        <f>[7]dataentry!R33</f>
        <v>0</v>
      </c>
      <c r="H32" s="4">
        <f>[7]dataentry!S33</f>
        <v>0</v>
      </c>
      <c r="I32" s="4">
        <f>[7]dataentry!Z33</f>
        <v>0</v>
      </c>
      <c r="J32" s="4">
        <f>[7]dataentry!AA33</f>
        <v>0</v>
      </c>
      <c r="K32" s="4">
        <f>[7]dataentry!AB33</f>
        <v>0</v>
      </c>
      <c r="L32" s="4">
        <f>[7]dataentry!AC33</f>
        <v>51084</v>
      </c>
      <c r="M32" s="4">
        <f>[7]dataentry!AD33</f>
        <v>22988</v>
      </c>
      <c r="N32" s="4">
        <f>[7]dataentry!AE33</f>
        <v>201283</v>
      </c>
    </row>
    <row r="33" spans="1:14" ht="15.75">
      <c r="A33" s="10">
        <v>17</v>
      </c>
      <c r="B33" s="13" t="s">
        <v>40</v>
      </c>
      <c r="C33" s="4">
        <f>[7]dataentry!N34</f>
        <v>16067</v>
      </c>
      <c r="D33" s="4">
        <f>[7]dataentry!O34</f>
        <v>29656</v>
      </c>
      <c r="E33" s="4">
        <f>[7]dataentry!P34</f>
        <v>10456</v>
      </c>
      <c r="F33" s="4">
        <f>[7]dataentry!Q34</f>
        <v>15346</v>
      </c>
      <c r="G33" s="4">
        <f>[7]dataentry!R34</f>
        <v>5234</v>
      </c>
      <c r="H33" s="4">
        <f>[7]dataentry!S34</f>
        <v>5298</v>
      </c>
      <c r="I33" s="4">
        <f>[7]dataentry!Z34</f>
        <v>405</v>
      </c>
      <c r="J33" s="4">
        <f>[7]dataentry!AA34</f>
        <v>498</v>
      </c>
      <c r="K33" s="4">
        <f>[7]dataentry!AB34</f>
        <v>1456</v>
      </c>
      <c r="L33" s="4">
        <f>[7]dataentry!AC34</f>
        <v>3998</v>
      </c>
      <c r="M33" s="4">
        <f>[7]dataentry!AD34</f>
        <v>277358</v>
      </c>
      <c r="N33" s="4">
        <f>[7]dataentry!AE34</f>
        <v>991477</v>
      </c>
    </row>
    <row r="34" spans="1:14" ht="15.75">
      <c r="A34" s="10">
        <v>18</v>
      </c>
      <c r="B34" s="13" t="s">
        <v>41</v>
      </c>
      <c r="C34" s="4">
        <f>[7]dataentry!N35</f>
        <v>248</v>
      </c>
      <c r="D34" s="4">
        <f>[7]dataentry!O35</f>
        <v>15837</v>
      </c>
      <c r="E34" s="4">
        <f>[7]dataentry!P35</f>
        <v>9</v>
      </c>
      <c r="F34" s="4">
        <f>[7]dataentry!Q35</f>
        <v>54</v>
      </c>
      <c r="G34" s="4">
        <f>[7]dataentry!R35</f>
        <v>136</v>
      </c>
      <c r="H34" s="4">
        <f>[7]dataentry!S35</f>
        <v>891</v>
      </c>
      <c r="I34" s="4">
        <f>[7]dataentry!Z35</f>
        <v>0</v>
      </c>
      <c r="J34" s="4">
        <f>[7]dataentry!AA35</f>
        <v>0</v>
      </c>
      <c r="K34" s="4">
        <f>[7]dataentry!AB35</f>
        <v>54</v>
      </c>
      <c r="L34" s="4">
        <f>[7]dataentry!AC35</f>
        <v>14611</v>
      </c>
      <c r="M34" s="4">
        <f>[7]dataentry!AD35</f>
        <v>4537</v>
      </c>
      <c r="N34" s="4">
        <f>[7]dataentry!AE35</f>
        <v>209068</v>
      </c>
    </row>
    <row r="35" spans="1:14" ht="15.75">
      <c r="A35" s="10"/>
      <c r="B35" s="15" t="s">
        <v>42</v>
      </c>
      <c r="C35" s="8">
        <f>[7]dataentry!N36</f>
        <v>84355</v>
      </c>
      <c r="D35" s="8">
        <f>[7]dataentry!O36</f>
        <v>703517</v>
      </c>
      <c r="E35" s="8">
        <f>[7]dataentry!P36</f>
        <v>34487</v>
      </c>
      <c r="F35" s="8">
        <f>[7]dataentry!Q36</f>
        <v>75346</v>
      </c>
      <c r="G35" s="8">
        <f>[7]dataentry!R36</f>
        <v>25943</v>
      </c>
      <c r="H35" s="8">
        <f>[7]dataentry!S36</f>
        <v>92538</v>
      </c>
      <c r="I35" s="8">
        <f>[7]dataentry!Z36</f>
        <v>5727</v>
      </c>
      <c r="J35" s="22">
        <f>[7]dataentry!AA36</f>
        <v>17181</v>
      </c>
      <c r="K35" s="8">
        <f>[7]dataentry!AB36</f>
        <v>7547</v>
      </c>
      <c r="L35" s="8">
        <f>[7]dataentry!AC36</f>
        <v>477713</v>
      </c>
      <c r="M35" s="8">
        <f>[7]dataentry!AD36</f>
        <v>969359</v>
      </c>
      <c r="N35" s="22">
        <f>[7]dataentry!AE36</f>
        <v>8311923</v>
      </c>
    </row>
    <row r="36" spans="1:14">
      <c r="A36" s="2" t="s">
        <v>43</v>
      </c>
      <c r="B36" s="3" t="s">
        <v>44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>
      <c r="A37" s="5">
        <v>1</v>
      </c>
      <c r="B37" s="6" t="s">
        <v>45</v>
      </c>
      <c r="C37" s="4">
        <f>[7]dataentry!N38</f>
        <v>11148</v>
      </c>
      <c r="D37" s="4">
        <f>[7]dataentry!O38</f>
        <v>43441</v>
      </c>
      <c r="E37" s="4">
        <f>[7]dataentry!P38</f>
        <v>5309</v>
      </c>
      <c r="F37" s="4">
        <f>[7]dataentry!Q38</f>
        <v>7206</v>
      </c>
      <c r="G37" s="4">
        <f>[7]dataentry!R38</f>
        <v>3120</v>
      </c>
      <c r="H37" s="4">
        <f>[7]dataentry!S38</f>
        <v>9991</v>
      </c>
      <c r="I37" s="4">
        <f>[7]dataentry!Z38</f>
        <v>117</v>
      </c>
      <c r="J37" s="4">
        <f>[7]dataentry!AA38</f>
        <v>999</v>
      </c>
      <c r="K37" s="4">
        <f>[7]dataentry!AB38</f>
        <v>2129</v>
      </c>
      <c r="L37" s="4">
        <f>[7]dataentry!AC38</f>
        <v>24003</v>
      </c>
      <c r="M37" s="4">
        <f>[7]dataentry!AD38</f>
        <v>348804</v>
      </c>
      <c r="N37" s="4">
        <f>[7]dataentry!AE38</f>
        <v>1520258</v>
      </c>
    </row>
    <row r="38" spans="1:14">
      <c r="A38" s="5">
        <v>2</v>
      </c>
      <c r="B38" s="6" t="s">
        <v>98</v>
      </c>
      <c r="C38" s="4">
        <f>[7]dataentry!N39</f>
        <v>3933</v>
      </c>
      <c r="D38" s="4">
        <f>[7]dataentry!O39</f>
        <v>10622</v>
      </c>
      <c r="E38" s="4">
        <f>[7]dataentry!P39</f>
        <v>3251</v>
      </c>
      <c r="F38" s="4">
        <f>[7]dataentry!Q39</f>
        <v>3671</v>
      </c>
      <c r="G38" s="4">
        <f>[7]dataentry!R39</f>
        <v>142</v>
      </c>
      <c r="H38" s="4">
        <f>[7]dataentry!S39</f>
        <v>4108</v>
      </c>
      <c r="I38" s="4">
        <f>[7]dataentry!Z39</f>
        <v>10</v>
      </c>
      <c r="J38" s="4">
        <f>[7]dataentry!AA39</f>
        <v>4</v>
      </c>
      <c r="K38" s="4">
        <f>[7]dataentry!AB39</f>
        <v>432</v>
      </c>
      <c r="L38" s="4">
        <f>[7]dataentry!AC39</f>
        <v>2472</v>
      </c>
      <c r="M38" s="4">
        <f>[7]dataentry!AD39</f>
        <v>57121</v>
      </c>
      <c r="N38" s="4">
        <f>[7]dataentry!AE39</f>
        <v>947010</v>
      </c>
    </row>
    <row r="39" spans="1:14">
      <c r="A39" s="5">
        <v>3</v>
      </c>
      <c r="B39" s="6" t="s">
        <v>99</v>
      </c>
      <c r="C39" s="4">
        <f>[7]dataentry!N40</f>
        <v>32430</v>
      </c>
      <c r="D39" s="4">
        <f>[7]dataentry!O40</f>
        <v>211333</v>
      </c>
      <c r="E39" s="4">
        <f>[7]dataentry!P40</f>
        <v>6123</v>
      </c>
      <c r="F39" s="4">
        <f>[7]dataentry!Q40</f>
        <v>26623</v>
      </c>
      <c r="G39" s="4">
        <f>[7]dataentry!R40</f>
        <v>5300</v>
      </c>
      <c r="H39" s="421">
        <f>[7]dataentry!S40</f>
        <v>22633</v>
      </c>
      <c r="I39" s="421">
        <f>[7]dataentry!Z40</f>
        <v>3294</v>
      </c>
      <c r="J39" s="421">
        <f>[7]dataentry!AA40</f>
        <v>12675</v>
      </c>
      <c r="K39" s="4">
        <f>[7]dataentry!AB40</f>
        <v>19273</v>
      </c>
      <c r="L39" s="421">
        <f>[7]dataentry!AC40</f>
        <v>143221</v>
      </c>
      <c r="M39" s="4">
        <f>[7]dataentry!AD40</f>
        <v>3035124</v>
      </c>
      <c r="N39" s="4">
        <f>[7]dataentry!AE40</f>
        <v>12589041</v>
      </c>
    </row>
    <row r="40" spans="1:14">
      <c r="A40" s="17"/>
      <c r="B40" s="3" t="s">
        <v>48</v>
      </c>
      <c r="C40" s="8">
        <f>[7]dataentry!N41</f>
        <v>47511</v>
      </c>
      <c r="D40" s="8">
        <f>[7]dataentry!O41</f>
        <v>265396</v>
      </c>
      <c r="E40" s="8">
        <f>[7]dataentry!P41</f>
        <v>14683</v>
      </c>
      <c r="F40" s="8">
        <f>[7]dataentry!Q41</f>
        <v>37500</v>
      </c>
      <c r="G40" s="8">
        <f>[7]dataentry!R41</f>
        <v>8562</v>
      </c>
      <c r="H40" s="8">
        <f>[7]dataentry!S41</f>
        <v>36732</v>
      </c>
      <c r="I40" s="8">
        <f>[7]dataentry!Z41</f>
        <v>3421</v>
      </c>
      <c r="J40" s="22">
        <f>[7]dataentry!AA41</f>
        <v>13678</v>
      </c>
      <c r="K40" s="8">
        <f>[7]dataentry!AB41</f>
        <v>21834</v>
      </c>
      <c r="L40" s="8">
        <f>[7]dataentry!AC41</f>
        <v>169696</v>
      </c>
      <c r="M40" s="8">
        <f>[7]dataentry!AD41</f>
        <v>3441049</v>
      </c>
      <c r="N40" s="8">
        <f>[7]dataentry!AE41</f>
        <v>15056309</v>
      </c>
    </row>
    <row r="41" spans="1:14">
      <c r="A41" s="2" t="s">
        <v>49</v>
      </c>
      <c r="B41" s="3" t="s">
        <v>50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5.75">
      <c r="A42" s="5"/>
      <c r="B42" s="18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>
      <c r="A43" s="5">
        <v>1</v>
      </c>
      <c r="B43" s="6" t="s">
        <v>51</v>
      </c>
      <c r="C43" s="4">
        <f>[7]dataentry!N44</f>
        <v>35224</v>
      </c>
      <c r="D43" s="4">
        <f>[7]dataentry!O44</f>
        <v>41529</v>
      </c>
      <c r="E43" s="4">
        <f>[7]dataentry!P44</f>
        <v>10002</v>
      </c>
      <c r="F43" s="4">
        <f>[7]dataentry!Q44</f>
        <v>14872</v>
      </c>
      <c r="G43" s="4">
        <f>[7]dataentry!R44</f>
        <v>4942</v>
      </c>
      <c r="H43" s="4">
        <f>[7]dataentry!S44</f>
        <v>5642</v>
      </c>
      <c r="I43" s="4">
        <f>[7]dataentry!Z44</f>
        <v>857</v>
      </c>
      <c r="J43" s="4">
        <f>[7]dataentry!AA44</f>
        <v>240</v>
      </c>
      <c r="K43" s="4">
        <f>[7]dataentry!AB44</f>
        <v>732</v>
      </c>
      <c r="L43" s="4">
        <f>[7]dataentry!AC44</f>
        <v>655</v>
      </c>
      <c r="M43" s="4">
        <f>[7]dataentry!AD44</f>
        <v>469484</v>
      </c>
      <c r="N43" s="4">
        <f>[7]dataentry!AE44</f>
        <v>556316</v>
      </c>
    </row>
    <row r="44" spans="1:14">
      <c r="A44" s="5">
        <v>2</v>
      </c>
      <c r="B44" s="6" t="s">
        <v>52</v>
      </c>
      <c r="C44" s="4">
        <f>[7]dataentry!N45</f>
        <v>35682</v>
      </c>
      <c r="D44" s="4">
        <f>[7]dataentry!O45</f>
        <v>39577</v>
      </c>
      <c r="E44" s="4">
        <f>[7]dataentry!P45</f>
        <v>15576</v>
      </c>
      <c r="F44" s="4">
        <f>[7]dataentry!Q45</f>
        <v>17883</v>
      </c>
      <c r="G44" s="4">
        <f>[7]dataentry!R45</f>
        <v>9251</v>
      </c>
      <c r="H44" s="4">
        <f>[7]dataentry!S45</f>
        <v>9458</v>
      </c>
      <c r="I44" s="4">
        <f>[7]dataentry!Z45</f>
        <v>3458</v>
      </c>
      <c r="J44" s="4">
        <f>[7]dataentry!AA45</f>
        <v>1299</v>
      </c>
      <c r="K44" s="4">
        <f>[7]dataentry!AB45</f>
        <v>4843</v>
      </c>
      <c r="L44" s="4">
        <f>[7]dataentry!AC45</f>
        <v>5487</v>
      </c>
      <c r="M44" s="4">
        <f>[7]dataentry!AD45</f>
        <v>727834</v>
      </c>
      <c r="N44" s="4">
        <f>[7]dataentry!AE45</f>
        <v>896290</v>
      </c>
    </row>
    <row r="45" spans="1:14">
      <c r="A45" s="5">
        <v>3</v>
      </c>
      <c r="B45" s="6" t="s">
        <v>100</v>
      </c>
      <c r="C45" s="4">
        <f>[7]dataentry!N46</f>
        <v>67196</v>
      </c>
      <c r="D45" s="4">
        <f>[7]dataentry!O46</f>
        <v>48500</v>
      </c>
      <c r="E45" s="4">
        <f>[7]dataentry!P46</f>
        <v>18781</v>
      </c>
      <c r="F45" s="4">
        <f>[7]dataentry!Q46</f>
        <v>18700</v>
      </c>
      <c r="G45" s="4">
        <f>[7]dataentry!R46</f>
        <v>1921</v>
      </c>
      <c r="H45" s="4">
        <f>[7]dataentry!S46</f>
        <v>1200</v>
      </c>
      <c r="I45" s="4">
        <f>[7]dataentry!Z46</f>
        <v>35656</v>
      </c>
      <c r="J45" s="4">
        <f>[7]dataentry!AA46</f>
        <v>18100</v>
      </c>
      <c r="K45" s="4">
        <f>[7]dataentry!AB46</f>
        <v>5303</v>
      </c>
      <c r="L45" s="4">
        <f>[7]dataentry!AC46</f>
        <v>4700</v>
      </c>
      <c r="M45" s="4">
        <f>[7]dataentry!AD46</f>
        <v>1035639</v>
      </c>
      <c r="N45" s="4">
        <f>[7]dataentry!AE46</f>
        <v>1154905</v>
      </c>
    </row>
    <row r="46" spans="1:14">
      <c r="A46" s="7"/>
      <c r="B46" s="3" t="s">
        <v>54</v>
      </c>
      <c r="C46" s="8">
        <f>[7]dataentry!N47</f>
        <v>138102</v>
      </c>
      <c r="D46" s="8">
        <f>[7]dataentry!O47</f>
        <v>129606</v>
      </c>
      <c r="E46" s="8">
        <f>[7]dataentry!P47</f>
        <v>44359</v>
      </c>
      <c r="F46" s="8">
        <f>[7]dataentry!Q47</f>
        <v>51455</v>
      </c>
      <c r="G46" s="8">
        <f>[7]dataentry!R47</f>
        <v>16114</v>
      </c>
      <c r="H46" s="8">
        <f>[7]dataentry!S47</f>
        <v>16300</v>
      </c>
      <c r="I46" s="8">
        <f>[7]dataentry!Z47</f>
        <v>39971</v>
      </c>
      <c r="J46" s="22">
        <f>[7]dataentry!AA47</f>
        <v>19639</v>
      </c>
      <c r="K46" s="8">
        <f>[7]dataentry!AB47</f>
        <v>10878</v>
      </c>
      <c r="L46" s="22">
        <f>[7]dataentry!AC47</f>
        <v>10842</v>
      </c>
      <c r="M46" s="8">
        <f>[7]dataentry!AD47</f>
        <v>2232957</v>
      </c>
      <c r="N46" s="8">
        <f>[7]dataentry!AE47</f>
        <v>2607511</v>
      </c>
    </row>
    <row r="47" spans="1:14">
      <c r="A47" s="679" t="s">
        <v>84</v>
      </c>
      <c r="B47" s="680"/>
      <c r="C47" s="8">
        <f>[7]dataentry!N48</f>
        <v>817962</v>
      </c>
      <c r="D47" s="8">
        <f>[7]dataentry!O48</f>
        <v>2349221</v>
      </c>
      <c r="E47" s="8">
        <f>[7]dataentry!P48</f>
        <v>371950</v>
      </c>
      <c r="F47" s="8">
        <f>[7]dataentry!Q48</f>
        <v>555145</v>
      </c>
      <c r="G47" s="8">
        <f>[7]dataentry!R48</f>
        <v>171709</v>
      </c>
      <c r="H47" s="8">
        <f>[7]dataentry!S48</f>
        <v>459995</v>
      </c>
      <c r="I47" s="8">
        <f>[7]dataentry!Z48</f>
        <v>73932</v>
      </c>
      <c r="J47" s="22">
        <f>[7]dataentry!AA48</f>
        <v>125802</v>
      </c>
      <c r="K47" s="8">
        <f>[7]dataentry!AB48</f>
        <v>94719</v>
      </c>
      <c r="L47" s="22">
        <f>[7]dataentry!AC48</f>
        <v>1083995</v>
      </c>
      <c r="M47" s="8">
        <f>[7]dataentry!AD48</f>
        <v>11842053</v>
      </c>
      <c r="N47" s="8">
        <f>[7]dataentry!AE48</f>
        <v>51187255</v>
      </c>
    </row>
    <row r="48" spans="1:14">
      <c r="A48" s="7" t="s">
        <v>56</v>
      </c>
      <c r="B48" s="3" t="s">
        <v>57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21"/>
    </row>
    <row r="49" spans="1:14">
      <c r="A49" s="5">
        <v>1</v>
      </c>
      <c r="B49" s="6" t="s">
        <v>58</v>
      </c>
      <c r="C49" s="4">
        <f>[7]dataentry!N50</f>
        <v>0</v>
      </c>
      <c r="D49" s="4">
        <f>[7]dataentry!O50</f>
        <v>0</v>
      </c>
      <c r="E49" s="4">
        <f>[7]dataentry!P50</f>
        <v>0</v>
      </c>
      <c r="F49" s="4">
        <f>[7]dataentry!Q50</f>
        <v>0</v>
      </c>
      <c r="G49" s="4">
        <f>[7]dataentry!R50</f>
        <v>0</v>
      </c>
      <c r="H49" s="4">
        <f>[7]dataentry!S50</f>
        <v>0</v>
      </c>
      <c r="I49" s="4"/>
      <c r="J49" s="4"/>
      <c r="K49" s="4">
        <f>[7]dataentry!AB50</f>
        <v>0</v>
      </c>
      <c r="L49" s="4">
        <f>[7]dataentry!AC50</f>
        <v>0</v>
      </c>
      <c r="M49" s="4">
        <f>[7]dataentry!AD50</f>
        <v>313922</v>
      </c>
      <c r="N49" s="4">
        <f>[7]dataentry!AE50</f>
        <v>170233</v>
      </c>
    </row>
    <row r="50" spans="1:14">
      <c r="A50" s="5">
        <v>2</v>
      </c>
      <c r="B50" s="6" t="s">
        <v>101</v>
      </c>
      <c r="C50" s="4">
        <f>[7]dataentry!N51</f>
        <v>37616</v>
      </c>
      <c r="D50" s="4">
        <f>[7]dataentry!O51</f>
        <v>73703</v>
      </c>
      <c r="E50" s="4">
        <f>[7]dataentry!P51</f>
        <v>379</v>
      </c>
      <c r="F50" s="4">
        <f>[7]dataentry!Q51</f>
        <v>2118</v>
      </c>
      <c r="G50" s="4">
        <f>[7]dataentry!R51</f>
        <v>0</v>
      </c>
      <c r="H50" s="4">
        <f>[7]dataentry!S51</f>
        <v>0</v>
      </c>
      <c r="I50" s="4">
        <f>[7]dataentry!Z51</f>
        <v>5922</v>
      </c>
      <c r="J50" s="4">
        <f>[7]dataentry!AA51</f>
        <v>2146</v>
      </c>
      <c r="K50" s="4">
        <f>[7]dataentry!AB51</f>
        <v>28047</v>
      </c>
      <c r="L50" s="4">
        <f>[7]dataentry!AC51</f>
        <v>61729</v>
      </c>
      <c r="M50" s="4">
        <f>[7]dataentry!AD51</f>
        <v>2532786</v>
      </c>
      <c r="N50" s="4">
        <f>[7]dataentry!AE51</f>
        <v>3006776</v>
      </c>
    </row>
    <row r="51" spans="1:14">
      <c r="A51" s="7">
        <v>3</v>
      </c>
      <c r="B51" s="6" t="s">
        <v>83</v>
      </c>
      <c r="C51" s="4">
        <f>[7]dataentry!N53</f>
        <v>4517</v>
      </c>
      <c r="D51" s="4">
        <f>[7]dataentry!O53</f>
        <v>1725</v>
      </c>
      <c r="E51" s="4">
        <f>[7]dataentry!P53</f>
        <v>0</v>
      </c>
      <c r="F51" s="4">
        <f>[7]dataentry!Q53</f>
        <v>0</v>
      </c>
      <c r="G51" s="4">
        <f>[7]dataentry!R53</f>
        <v>0</v>
      </c>
      <c r="H51" s="4">
        <f>[7]dataentry!S53</f>
        <v>305</v>
      </c>
      <c r="I51" s="4">
        <f>[7]dataentry!Z53</f>
        <v>0</v>
      </c>
      <c r="J51" s="4">
        <f>[7]dataentry!AA53</f>
        <v>1028</v>
      </c>
      <c r="K51" s="4">
        <f>[7]dataentry!AB53</f>
        <v>0</v>
      </c>
      <c r="L51" s="4">
        <f>[7]dataentry!AC53</f>
        <v>697</v>
      </c>
      <c r="M51" s="4">
        <f>[7]dataentry!AD53</f>
        <v>0</v>
      </c>
      <c r="N51" s="4">
        <f>[7]dataentry!AE53</f>
        <v>17058</v>
      </c>
    </row>
    <row r="52" spans="1:14" ht="15.75">
      <c r="A52" s="7"/>
      <c r="B52" s="15" t="s">
        <v>60</v>
      </c>
      <c r="C52" s="8">
        <f t="shared" ref="C52:N52" si="0">SUM(C49:C51)</f>
        <v>42133</v>
      </c>
      <c r="D52" s="8">
        <f t="shared" si="0"/>
        <v>75428</v>
      </c>
      <c r="E52" s="8">
        <f t="shared" si="0"/>
        <v>379</v>
      </c>
      <c r="F52" s="8">
        <f t="shared" si="0"/>
        <v>2118</v>
      </c>
      <c r="G52" s="8">
        <f t="shared" si="0"/>
        <v>0</v>
      </c>
      <c r="H52" s="8">
        <f t="shared" si="0"/>
        <v>305</v>
      </c>
      <c r="I52" s="8">
        <f t="shared" si="0"/>
        <v>5922</v>
      </c>
      <c r="J52" s="8">
        <f t="shared" si="0"/>
        <v>3174</v>
      </c>
      <c r="K52" s="8">
        <f t="shared" si="0"/>
        <v>28047</v>
      </c>
      <c r="L52" s="8">
        <f t="shared" si="0"/>
        <v>62426</v>
      </c>
      <c r="M52" s="8">
        <f t="shared" si="0"/>
        <v>2846708</v>
      </c>
      <c r="N52" s="8">
        <f t="shared" si="0"/>
        <v>3194067</v>
      </c>
    </row>
    <row r="53" spans="1:14">
      <c r="A53" s="7"/>
      <c r="B53" s="3" t="s">
        <v>99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21"/>
    </row>
    <row r="54" spans="1:14" ht="15.75">
      <c r="A54" s="2" t="s">
        <v>102</v>
      </c>
      <c r="B54" s="23" t="s">
        <v>103</v>
      </c>
      <c r="C54" s="8">
        <f>[7]dataentry!N55</f>
        <v>903</v>
      </c>
      <c r="D54" s="8">
        <f>[7]dataentry!O55</f>
        <v>30287</v>
      </c>
      <c r="E54" s="8">
        <f>[7]dataentry!P55</f>
        <v>0</v>
      </c>
      <c r="F54" s="8">
        <f>[7]dataentry!Q55</f>
        <v>0</v>
      </c>
      <c r="G54" s="8">
        <f>[7]dataentry!R55</f>
        <v>829</v>
      </c>
      <c r="H54" s="8">
        <f>[7]dataentry!S55</f>
        <v>23816</v>
      </c>
      <c r="I54" s="8">
        <f>[7]dataentry!Z55</f>
        <v>18</v>
      </c>
      <c r="J54" s="8">
        <f>[7]dataentry!AA55</f>
        <v>3488</v>
      </c>
      <c r="K54" s="8">
        <f>[7]dataentry!AB55</f>
        <v>56</v>
      </c>
      <c r="L54" s="8">
        <f>[7]dataentry!AC55</f>
        <v>2983</v>
      </c>
      <c r="M54" s="8">
        <f>[7]dataentry!AD55</f>
        <v>5464</v>
      </c>
      <c r="N54" s="8">
        <f>[7]dataentry!AE55</f>
        <v>182626</v>
      </c>
    </row>
    <row r="55" spans="1:14">
      <c r="A55" s="5"/>
      <c r="B55" s="3" t="s">
        <v>61</v>
      </c>
      <c r="C55" s="8">
        <f>[7]dataentry!N56</f>
        <v>860998</v>
      </c>
      <c r="D55" s="8">
        <f>[7]dataentry!O56</f>
        <v>2454936</v>
      </c>
      <c r="E55" s="8">
        <f>[7]dataentry!P56</f>
        <v>372329</v>
      </c>
      <c r="F55" s="8">
        <f>[7]dataentry!Q56</f>
        <v>557263</v>
      </c>
      <c r="G55" s="8">
        <f>[7]dataentry!R56</f>
        <v>172538</v>
      </c>
      <c r="H55" s="8">
        <f>[7]dataentry!S56</f>
        <v>484116</v>
      </c>
      <c r="I55" s="8">
        <f>[7]dataentry!Z56</f>
        <v>79872</v>
      </c>
      <c r="J55" s="8">
        <f>[7]dataentry!AA56</f>
        <v>132464</v>
      </c>
      <c r="K55" s="8">
        <f>[7]dataentry!AB56</f>
        <v>122822</v>
      </c>
      <c r="L55" s="8">
        <f>[7]dataentry!AC56</f>
        <v>1149404</v>
      </c>
      <c r="M55" s="8">
        <f>[7]dataentry!AD56</f>
        <v>14694225</v>
      </c>
      <c r="N55" s="22">
        <f>[7]dataentry!AE56</f>
        <v>54563948</v>
      </c>
    </row>
    <row r="56" spans="1:14" ht="19.5" customHeight="1">
      <c r="A56" s="5"/>
      <c r="B56" s="3" t="s">
        <v>104</v>
      </c>
      <c r="C56" s="8"/>
      <c r="D56" s="16">
        <v>4.5</v>
      </c>
      <c r="E56" s="8"/>
      <c r="F56" s="16">
        <v>5.0199999999999996</v>
      </c>
      <c r="G56" s="8"/>
      <c r="H56" s="16">
        <v>6.27</v>
      </c>
      <c r="I56" s="24"/>
      <c r="J56" s="25"/>
      <c r="K56" s="8"/>
      <c r="L56" s="26"/>
      <c r="M56" s="27"/>
      <c r="N56" s="22"/>
    </row>
  </sheetData>
  <mergeCells count="13">
    <mergeCell ref="K5:L5"/>
    <mergeCell ref="M5:N5"/>
    <mergeCell ref="A47:B47"/>
    <mergeCell ref="A1:N1"/>
    <mergeCell ref="A2:N2"/>
    <mergeCell ref="A3:N3"/>
    <mergeCell ref="A4:N4"/>
    <mergeCell ref="A5:A6"/>
    <mergeCell ref="B5:B6"/>
    <mergeCell ref="C5:D5"/>
    <mergeCell ref="E5:F5"/>
    <mergeCell ref="G5:H5"/>
    <mergeCell ref="I5:J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64"/>
  <sheetViews>
    <sheetView workbookViewId="0">
      <selection activeCell="G73" sqref="G73"/>
    </sheetView>
  </sheetViews>
  <sheetFormatPr defaultRowHeight="12.75"/>
  <cols>
    <col min="1" max="1" width="4" style="1" bestFit="1" customWidth="1"/>
    <col min="2" max="2" width="26" style="1" customWidth="1"/>
    <col min="3" max="3" width="9.7109375" style="1" customWidth="1"/>
    <col min="4" max="4" width="10.5703125" style="1" customWidth="1"/>
    <col min="5" max="5" width="7.140625" style="1" customWidth="1"/>
    <col min="6" max="6" width="11.140625" style="1" customWidth="1"/>
    <col min="7" max="7" width="7.140625" style="1" customWidth="1"/>
    <col min="8" max="8" width="12.7109375" style="1" customWidth="1"/>
    <col min="9" max="9" width="8.42578125" style="1" customWidth="1"/>
    <col min="10" max="10" width="9.7109375" style="1" customWidth="1"/>
    <col min="11" max="16384" width="9.140625" style="1"/>
  </cols>
  <sheetData>
    <row r="1" spans="1:10" ht="14.25">
      <c r="A1" s="681" t="s">
        <v>0</v>
      </c>
      <c r="B1" s="681"/>
      <c r="C1" s="681"/>
      <c r="D1" s="681"/>
      <c r="E1" s="681"/>
      <c r="F1" s="681"/>
      <c r="G1" s="681"/>
      <c r="H1" s="681"/>
      <c r="I1" s="681"/>
      <c r="J1" s="681"/>
    </row>
    <row r="2" spans="1:10" ht="14.25">
      <c r="A2" s="681" t="s">
        <v>1</v>
      </c>
      <c r="B2" s="681"/>
      <c r="C2" s="681"/>
      <c r="D2" s="681"/>
      <c r="E2" s="681"/>
      <c r="F2" s="681"/>
      <c r="G2" s="681"/>
      <c r="H2" s="681"/>
      <c r="I2" s="681"/>
      <c r="J2" s="681"/>
    </row>
    <row r="3" spans="1:10" ht="15" customHeight="1">
      <c r="A3" s="690" t="s">
        <v>2</v>
      </c>
      <c r="B3" s="690"/>
      <c r="C3" s="690"/>
      <c r="D3" s="690"/>
      <c r="E3" s="690"/>
      <c r="F3" s="690"/>
      <c r="G3" s="690"/>
      <c r="H3" s="690"/>
      <c r="I3" s="690"/>
      <c r="J3" s="690"/>
    </row>
    <row r="4" spans="1:10" ht="12.75" customHeight="1">
      <c r="A4" s="683" t="s">
        <v>3</v>
      </c>
      <c r="B4" s="683"/>
      <c r="C4" s="683"/>
      <c r="D4" s="683"/>
      <c r="E4" s="683"/>
      <c r="F4" s="683"/>
      <c r="G4" s="683"/>
      <c r="H4" s="683"/>
      <c r="I4" s="683"/>
      <c r="J4" s="683"/>
    </row>
    <row r="5" spans="1:10" ht="54" customHeight="1">
      <c r="A5" s="684" t="s">
        <v>4</v>
      </c>
      <c r="B5" s="686" t="s">
        <v>5</v>
      </c>
      <c r="C5" s="677" t="s">
        <v>6</v>
      </c>
      <c r="D5" s="678"/>
      <c r="E5" s="677" t="s">
        <v>7</v>
      </c>
      <c r="F5" s="678"/>
      <c r="G5" s="691" t="s">
        <v>8</v>
      </c>
      <c r="H5" s="691"/>
      <c r="I5" s="677" t="s">
        <v>9</v>
      </c>
      <c r="J5" s="678"/>
    </row>
    <row r="6" spans="1:10">
      <c r="A6" s="685"/>
      <c r="B6" s="687"/>
      <c r="C6" s="71" t="s">
        <v>10</v>
      </c>
      <c r="D6" s="71" t="s">
        <v>11</v>
      </c>
      <c r="E6" s="71" t="s">
        <v>10</v>
      </c>
      <c r="F6" s="71" t="s">
        <v>11</v>
      </c>
      <c r="G6" s="71" t="s">
        <v>10</v>
      </c>
      <c r="H6" s="71" t="s">
        <v>11</v>
      </c>
      <c r="I6" s="71" t="s">
        <v>10</v>
      </c>
      <c r="J6" s="71" t="s">
        <v>11</v>
      </c>
    </row>
    <row r="7" spans="1:10">
      <c r="A7" s="2" t="s">
        <v>12</v>
      </c>
      <c r="B7" s="3" t="s">
        <v>13</v>
      </c>
      <c r="C7" s="4"/>
      <c r="D7" s="4"/>
      <c r="E7" s="4"/>
      <c r="F7" s="4"/>
      <c r="G7" s="4"/>
      <c r="H7" s="4"/>
      <c r="I7" s="4"/>
      <c r="J7" s="4"/>
    </row>
    <row r="8" spans="1:10">
      <c r="A8" s="5">
        <v>1</v>
      </c>
      <c r="B8" s="6" t="s">
        <v>14</v>
      </c>
      <c r="C8" s="4">
        <f>[7]dataentry!C9</f>
        <v>0</v>
      </c>
      <c r="D8" s="4">
        <f>[7]dataentry!D9</f>
        <v>0</v>
      </c>
      <c r="E8" s="4">
        <f>[7]dataentry!E9</f>
        <v>0</v>
      </c>
      <c r="F8" s="4">
        <f>[7]dataentry!F9</f>
        <v>0</v>
      </c>
      <c r="G8" s="4">
        <f>[7]dataentry!G9</f>
        <v>0</v>
      </c>
      <c r="H8" s="4">
        <f>[7]dataentry!H9</f>
        <v>0</v>
      </c>
      <c r="I8" s="4">
        <f>[7]dataentry!I9</f>
        <v>0</v>
      </c>
      <c r="J8" s="4">
        <f>[7]dataentry!J9</f>
        <v>0</v>
      </c>
    </row>
    <row r="9" spans="1:10">
      <c r="A9" s="5">
        <v>2</v>
      </c>
      <c r="B9" s="6" t="s">
        <v>15</v>
      </c>
      <c r="C9" s="4">
        <f>[7]dataentry!C10</f>
        <v>3850</v>
      </c>
      <c r="D9" s="4">
        <f>[7]dataentry!D10</f>
        <v>1843</v>
      </c>
      <c r="E9" s="4">
        <f>[7]dataentry!E10</f>
        <v>0</v>
      </c>
      <c r="F9" s="4">
        <f>[7]dataentry!F10</f>
        <v>0</v>
      </c>
      <c r="G9" s="4">
        <f>[7]dataentry!G10</f>
        <v>0</v>
      </c>
      <c r="H9" s="4">
        <f>[7]dataentry!H10</f>
        <v>0</v>
      </c>
      <c r="I9" s="4">
        <f>[7]dataentry!I10</f>
        <v>3850</v>
      </c>
      <c r="J9" s="4">
        <f>[7]dataentry!J10</f>
        <v>1843</v>
      </c>
    </row>
    <row r="10" spans="1:10">
      <c r="A10" s="5">
        <v>3</v>
      </c>
      <c r="B10" s="6" t="s">
        <v>16</v>
      </c>
      <c r="C10" s="4">
        <f>[7]dataentry!C11</f>
        <v>296</v>
      </c>
      <c r="D10" s="4">
        <f>[7]dataentry!D11</f>
        <v>12684</v>
      </c>
      <c r="E10" s="4">
        <f>[7]dataentry!E11</f>
        <v>88</v>
      </c>
      <c r="F10" s="4">
        <f>[7]dataentry!F11</f>
        <v>178</v>
      </c>
      <c r="G10" s="4">
        <f>[7]dataentry!G11</f>
        <v>129</v>
      </c>
      <c r="H10" s="4">
        <f>[7]dataentry!H11</f>
        <v>141</v>
      </c>
      <c r="I10" s="4">
        <f>[7]dataentry!I11</f>
        <v>255</v>
      </c>
      <c r="J10" s="4">
        <f>[7]dataentry!J11</f>
        <v>12721</v>
      </c>
    </row>
    <row r="11" spans="1:10">
      <c r="A11" s="5">
        <v>4</v>
      </c>
      <c r="B11" s="6" t="s">
        <v>17</v>
      </c>
      <c r="C11" s="4">
        <f>[7]dataentry!C12</f>
        <v>0</v>
      </c>
      <c r="D11" s="4">
        <f>[7]dataentry!D12</f>
        <v>0</v>
      </c>
      <c r="E11" s="4">
        <f>[7]dataentry!E12</f>
        <v>0</v>
      </c>
      <c r="F11" s="4">
        <f>[7]dataentry!F12</f>
        <v>0</v>
      </c>
      <c r="G11" s="4">
        <f>[7]dataentry!G12</f>
        <v>0</v>
      </c>
      <c r="H11" s="4">
        <f>[7]dataentry!H12</f>
        <v>0</v>
      </c>
      <c r="I11" s="4">
        <f>[7]dataentry!I12</f>
        <v>0</v>
      </c>
      <c r="J11" s="4">
        <f>[7]dataentry!J12</f>
        <v>0</v>
      </c>
    </row>
    <row r="12" spans="1:10">
      <c r="A12" s="5">
        <v>5</v>
      </c>
      <c r="B12" s="6" t="s">
        <v>18</v>
      </c>
      <c r="C12" s="4">
        <f>[7]dataentry!C13</f>
        <v>16523</v>
      </c>
      <c r="D12" s="4">
        <f>[7]dataentry!D13</f>
        <v>16444</v>
      </c>
      <c r="E12" s="4">
        <f>[7]dataentry!E13</f>
        <v>0</v>
      </c>
      <c r="F12" s="4">
        <f>[7]dataentry!F13</f>
        <v>0</v>
      </c>
      <c r="G12" s="4">
        <f>[7]dataentry!G13</f>
        <v>0</v>
      </c>
      <c r="H12" s="4">
        <f>[7]dataentry!H13</f>
        <v>0</v>
      </c>
      <c r="I12" s="4">
        <f>[7]dataentry!I13</f>
        <v>16523</v>
      </c>
      <c r="J12" s="4">
        <f>[7]dataentry!J13</f>
        <v>16444</v>
      </c>
    </row>
    <row r="13" spans="1:10">
      <c r="A13" s="5">
        <v>6</v>
      </c>
      <c r="B13" s="6" t="s">
        <v>19</v>
      </c>
      <c r="C13" s="4">
        <f>[7]dataentry!C14</f>
        <v>0</v>
      </c>
      <c r="D13" s="4">
        <f>[7]dataentry!D14</f>
        <v>0</v>
      </c>
      <c r="E13" s="4">
        <f>[7]dataentry!E14</f>
        <v>0</v>
      </c>
      <c r="F13" s="4">
        <f>[7]dataentry!F14</f>
        <v>0</v>
      </c>
      <c r="G13" s="4">
        <f>[7]dataentry!G14</f>
        <v>0</v>
      </c>
      <c r="H13" s="4">
        <f>[7]dataentry!H14</f>
        <v>0</v>
      </c>
      <c r="I13" s="4">
        <f>[7]dataentry!I14</f>
        <v>0</v>
      </c>
      <c r="J13" s="4">
        <f>[7]dataentry!J14</f>
        <v>0</v>
      </c>
    </row>
    <row r="14" spans="1:10">
      <c r="A14" s="5">
        <v>7</v>
      </c>
      <c r="B14" s="6" t="s">
        <v>20</v>
      </c>
      <c r="C14" s="4">
        <f>[7]dataentry!C15</f>
        <v>1281</v>
      </c>
      <c r="D14" s="4">
        <f>[7]dataentry!D15</f>
        <v>698</v>
      </c>
      <c r="E14" s="4">
        <f>[7]dataentry!E15</f>
        <v>0</v>
      </c>
      <c r="F14" s="4">
        <f>[7]dataentry!F15</f>
        <v>0</v>
      </c>
      <c r="G14" s="4">
        <f>[7]dataentry!G15</f>
        <v>0</v>
      </c>
      <c r="H14" s="4">
        <f>[7]dataentry!H15</f>
        <v>0</v>
      </c>
      <c r="I14" s="4">
        <f>[7]dataentry!I15</f>
        <v>1281</v>
      </c>
      <c r="J14" s="4">
        <f>[7]dataentry!J15</f>
        <v>698</v>
      </c>
    </row>
    <row r="15" spans="1:10">
      <c r="A15" s="7"/>
      <c r="B15" s="3" t="s">
        <v>21</v>
      </c>
      <c r="C15" s="8">
        <f>[7]dataentry!C16</f>
        <v>21950</v>
      </c>
      <c r="D15" s="8">
        <f>[7]dataentry!D16</f>
        <v>31669</v>
      </c>
      <c r="E15" s="8">
        <f>[7]dataentry!E16</f>
        <v>88</v>
      </c>
      <c r="F15" s="8">
        <f>[7]dataentry!F16</f>
        <v>178</v>
      </c>
      <c r="G15" s="8">
        <f>[7]dataentry!G16</f>
        <v>129</v>
      </c>
      <c r="H15" s="8">
        <f>[7]dataentry!H16</f>
        <v>141</v>
      </c>
      <c r="I15" s="8">
        <f>[7]dataentry!I16</f>
        <v>21909</v>
      </c>
      <c r="J15" s="8">
        <f>[7]dataentry!J16</f>
        <v>31706</v>
      </c>
    </row>
    <row r="16" spans="1:10">
      <c r="A16" s="2" t="s">
        <v>22</v>
      </c>
      <c r="B16" s="3" t="s">
        <v>23</v>
      </c>
      <c r="C16" s="4"/>
      <c r="D16" s="9"/>
      <c r="E16" s="4"/>
      <c r="F16" s="9"/>
      <c r="G16" s="4"/>
      <c r="H16" s="9"/>
      <c r="I16" s="4"/>
      <c r="J16" s="9"/>
    </row>
    <row r="17" spans="1:10" ht="15.75">
      <c r="A17" s="10">
        <v>1</v>
      </c>
      <c r="B17" s="11" t="s">
        <v>24</v>
      </c>
      <c r="C17" s="4">
        <f>[7]dataentry!C18</f>
        <v>0</v>
      </c>
      <c r="D17" s="4">
        <f>[7]dataentry!D18</f>
        <v>0</v>
      </c>
      <c r="E17" s="4">
        <f>[7]dataentry!E18</f>
        <v>0</v>
      </c>
      <c r="F17" s="4">
        <f>[7]dataentry!F18</f>
        <v>0</v>
      </c>
      <c r="G17" s="4">
        <f>[7]dataentry!G18</f>
        <v>0</v>
      </c>
      <c r="H17" s="4">
        <f>[7]dataentry!H18</f>
        <v>0</v>
      </c>
      <c r="I17" s="4">
        <f>[7]dataentry!I18</f>
        <v>0</v>
      </c>
      <c r="J17" s="4">
        <f>[7]dataentry!J18</f>
        <v>0</v>
      </c>
    </row>
    <row r="18" spans="1:10" ht="15.75">
      <c r="A18" s="10">
        <v>2</v>
      </c>
      <c r="B18" s="11" t="s">
        <v>25</v>
      </c>
      <c r="C18" s="4">
        <f>[7]dataentry!C19</f>
        <v>0</v>
      </c>
      <c r="D18" s="9">
        <f>[7]dataentry!D19</f>
        <v>0</v>
      </c>
      <c r="E18" s="4">
        <f>[7]dataentry!E19</f>
        <v>0</v>
      </c>
      <c r="F18" s="9">
        <f>[7]dataentry!F19</f>
        <v>0</v>
      </c>
      <c r="G18" s="4">
        <f>[7]dataentry!G19</f>
        <v>0</v>
      </c>
      <c r="H18" s="9">
        <f>[7]dataentry!H19</f>
        <v>0</v>
      </c>
      <c r="I18" s="4">
        <f>[7]dataentry!I19</f>
        <v>0</v>
      </c>
      <c r="J18" s="9">
        <f>[7]dataentry!J19</f>
        <v>0</v>
      </c>
    </row>
    <row r="19" spans="1:10" ht="15.75">
      <c r="A19" s="10">
        <v>3</v>
      </c>
      <c r="B19" s="11" t="s">
        <v>26</v>
      </c>
      <c r="C19" s="4">
        <f>[7]dataentry!C20</f>
        <v>0</v>
      </c>
      <c r="D19" s="9">
        <f>[7]dataentry!D20</f>
        <v>0</v>
      </c>
      <c r="E19" s="4">
        <f>[7]dataentry!E20</f>
        <v>0</v>
      </c>
      <c r="F19" s="9">
        <f>[7]dataentry!F20</f>
        <v>0</v>
      </c>
      <c r="G19" s="4">
        <f>[7]dataentry!G20</f>
        <v>0</v>
      </c>
      <c r="H19" s="9">
        <f>[7]dataentry!H20</f>
        <v>0</v>
      </c>
      <c r="I19" s="4">
        <f>[7]dataentry!I20</f>
        <v>0</v>
      </c>
      <c r="J19" s="9">
        <f>[7]dataentry!J20</f>
        <v>0</v>
      </c>
    </row>
    <row r="20" spans="1:10" ht="15.75">
      <c r="A20" s="12">
        <v>4</v>
      </c>
      <c r="B20" s="13" t="s">
        <v>27</v>
      </c>
      <c r="C20" s="4">
        <f>[7]dataentry!C21</f>
        <v>0</v>
      </c>
      <c r="D20" s="9">
        <f>[7]dataentry!D21</f>
        <v>0</v>
      </c>
      <c r="E20" s="4">
        <f>[7]dataentry!E21</f>
        <v>0</v>
      </c>
      <c r="F20" s="9">
        <f>[7]dataentry!F21</f>
        <v>0</v>
      </c>
      <c r="G20" s="4">
        <f>[7]dataentry!G21</f>
        <v>0</v>
      </c>
      <c r="H20" s="9">
        <f>[7]dataentry!H21</f>
        <v>0</v>
      </c>
      <c r="I20" s="4">
        <f>[7]dataentry!I21</f>
        <v>0</v>
      </c>
      <c r="J20" s="9">
        <f>[7]dataentry!J21</f>
        <v>0</v>
      </c>
    </row>
    <row r="21" spans="1:10" ht="15.75">
      <c r="A21" s="12">
        <v>5</v>
      </c>
      <c r="B21" s="13" t="s">
        <v>28</v>
      </c>
      <c r="C21" s="4">
        <f>[7]dataentry!C22</f>
        <v>0</v>
      </c>
      <c r="D21" s="9">
        <f>[7]dataentry!D22</f>
        <v>0</v>
      </c>
      <c r="E21" s="4">
        <f>[7]dataentry!E22</f>
        <v>0</v>
      </c>
      <c r="F21" s="9">
        <f>[7]dataentry!F22</f>
        <v>0</v>
      </c>
      <c r="G21" s="4">
        <f>[7]dataentry!G22</f>
        <v>0</v>
      </c>
      <c r="H21" s="9">
        <f>[7]dataentry!H22</f>
        <v>0</v>
      </c>
      <c r="I21" s="4">
        <f>[7]dataentry!I22</f>
        <v>0</v>
      </c>
      <c r="J21" s="9">
        <f>[7]dataentry!J22</f>
        <v>0</v>
      </c>
    </row>
    <row r="22" spans="1:10" ht="15.75">
      <c r="A22" s="10">
        <v>6</v>
      </c>
      <c r="B22" s="11" t="s">
        <v>29</v>
      </c>
      <c r="C22" s="4">
        <f>[7]dataentry!C23</f>
        <v>0</v>
      </c>
      <c r="D22" s="9">
        <f>[7]dataentry!D23</f>
        <v>0</v>
      </c>
      <c r="E22" s="4">
        <f>[7]dataentry!E23</f>
        <v>0</v>
      </c>
      <c r="F22" s="9">
        <f>[7]dataentry!F23</f>
        <v>0</v>
      </c>
      <c r="G22" s="4">
        <f>[7]dataentry!G23</f>
        <v>0</v>
      </c>
      <c r="H22" s="9">
        <f>[7]dataentry!H23</f>
        <v>0</v>
      </c>
      <c r="I22" s="4">
        <f>[7]dataentry!I23</f>
        <v>0</v>
      </c>
      <c r="J22" s="9">
        <f>[7]dataentry!J23</f>
        <v>0</v>
      </c>
    </row>
    <row r="23" spans="1:10" ht="15.75">
      <c r="A23" s="12">
        <v>7</v>
      </c>
      <c r="B23" s="13" t="s">
        <v>30</v>
      </c>
      <c r="C23" s="4">
        <f>[7]dataentry!C24</f>
        <v>0</v>
      </c>
      <c r="D23" s="9">
        <f>[7]dataentry!D24</f>
        <v>0</v>
      </c>
      <c r="E23" s="4">
        <f>[7]dataentry!E24</f>
        <v>0</v>
      </c>
      <c r="F23" s="9">
        <f>[7]dataentry!F24</f>
        <v>0</v>
      </c>
      <c r="G23" s="4">
        <f>[7]dataentry!G24</f>
        <v>0</v>
      </c>
      <c r="H23" s="9">
        <f>[7]dataentry!H24</f>
        <v>0</v>
      </c>
      <c r="I23" s="4">
        <f>[7]dataentry!I24</f>
        <v>0</v>
      </c>
      <c r="J23" s="9">
        <f>[7]dataentry!J24</f>
        <v>0</v>
      </c>
    </row>
    <row r="24" spans="1:10" ht="15.75">
      <c r="A24" s="12">
        <v>8</v>
      </c>
      <c r="B24" s="13" t="s">
        <v>31</v>
      </c>
      <c r="C24" s="4">
        <f>[7]dataentry!C25</f>
        <v>0</v>
      </c>
      <c r="D24" s="9">
        <f>[7]dataentry!D25</f>
        <v>0</v>
      </c>
      <c r="E24" s="4">
        <f>[7]dataentry!E25</f>
        <v>0</v>
      </c>
      <c r="F24" s="9">
        <f>[7]dataentry!F25</f>
        <v>0</v>
      </c>
      <c r="G24" s="4">
        <f>[7]dataentry!G25</f>
        <v>0</v>
      </c>
      <c r="H24" s="9">
        <f>[7]dataentry!H25</f>
        <v>0</v>
      </c>
      <c r="I24" s="4">
        <f>[7]dataentry!I25</f>
        <v>0</v>
      </c>
      <c r="J24" s="9">
        <f>[7]dataentry!J25</f>
        <v>0</v>
      </c>
    </row>
    <row r="25" spans="1:10" ht="15.75">
      <c r="A25" s="12">
        <v>9</v>
      </c>
      <c r="B25" s="13" t="s">
        <v>32</v>
      </c>
      <c r="C25" s="4">
        <f>[7]dataentry!C26</f>
        <v>45</v>
      </c>
      <c r="D25" s="9">
        <f>[7]dataentry!D26</f>
        <v>32</v>
      </c>
      <c r="E25" s="4">
        <f>[7]dataentry!E26</f>
        <v>0</v>
      </c>
      <c r="F25" s="9">
        <f>[7]dataentry!F26</f>
        <v>0</v>
      </c>
      <c r="G25" s="4">
        <f>[7]dataentry!G26</f>
        <v>0</v>
      </c>
      <c r="H25" s="9">
        <f>[7]dataentry!H26</f>
        <v>0</v>
      </c>
      <c r="I25" s="4">
        <f>[7]dataentry!I26</f>
        <v>45</v>
      </c>
      <c r="J25" s="9">
        <f>[7]dataentry!J26</f>
        <v>32</v>
      </c>
    </row>
    <row r="26" spans="1:10" ht="15.75">
      <c r="A26" s="12">
        <v>10</v>
      </c>
      <c r="B26" s="13" t="s">
        <v>33</v>
      </c>
      <c r="C26" s="4">
        <f>[7]dataentry!C27</f>
        <v>0</v>
      </c>
      <c r="D26" s="9">
        <f>[7]dataentry!D27</f>
        <v>0</v>
      </c>
      <c r="E26" s="4">
        <f>[7]dataentry!E27</f>
        <v>0</v>
      </c>
      <c r="F26" s="9">
        <f>[7]dataentry!F27</f>
        <v>0</v>
      </c>
      <c r="G26" s="4">
        <f>[7]dataentry!G27</f>
        <v>0</v>
      </c>
      <c r="H26" s="9">
        <f>[7]dataentry!H27</f>
        <v>0</v>
      </c>
      <c r="I26" s="4">
        <f>[7]dataentry!I27</f>
        <v>0</v>
      </c>
      <c r="J26" s="9">
        <f>[7]dataentry!J27</f>
        <v>0</v>
      </c>
    </row>
    <row r="27" spans="1:10" ht="15.75">
      <c r="A27" s="12">
        <v>11</v>
      </c>
      <c r="B27" s="13" t="s">
        <v>34</v>
      </c>
      <c r="C27" s="4">
        <f>[7]dataentry!C28</f>
        <v>70</v>
      </c>
      <c r="D27" s="9">
        <f>[7]dataentry!D28</f>
        <v>10</v>
      </c>
      <c r="E27" s="4">
        <f>[7]dataentry!E28</f>
        <v>0</v>
      </c>
      <c r="F27" s="9">
        <f>[7]dataentry!F28</f>
        <v>0</v>
      </c>
      <c r="G27" s="4">
        <f>[7]dataentry!G28</f>
        <v>0</v>
      </c>
      <c r="H27" s="9">
        <f>[7]dataentry!H28</f>
        <v>0</v>
      </c>
      <c r="I27" s="4">
        <f>[7]dataentry!I28</f>
        <v>70</v>
      </c>
      <c r="J27" s="9">
        <f>[7]dataentry!J28</f>
        <v>10</v>
      </c>
    </row>
    <row r="28" spans="1:10" ht="15.75">
      <c r="A28" s="12">
        <v>12</v>
      </c>
      <c r="B28" s="13" t="s">
        <v>35</v>
      </c>
      <c r="C28" s="4">
        <f>[7]dataentry!C29</f>
        <v>0</v>
      </c>
      <c r="D28" s="9">
        <f>[7]dataentry!D29</f>
        <v>0</v>
      </c>
      <c r="E28" s="4">
        <f>[7]dataentry!E29</f>
        <v>0</v>
      </c>
      <c r="F28" s="9">
        <f>[7]dataentry!F29</f>
        <v>0</v>
      </c>
      <c r="G28" s="4">
        <f>[7]dataentry!G29</f>
        <v>0</v>
      </c>
      <c r="H28" s="9">
        <f>[7]dataentry!H29</f>
        <v>0</v>
      </c>
      <c r="I28" s="4">
        <f>[7]dataentry!I29</f>
        <v>0</v>
      </c>
      <c r="J28" s="9">
        <f>[7]dataentry!J29</f>
        <v>0</v>
      </c>
    </row>
    <row r="29" spans="1:10" ht="15.75">
      <c r="A29" s="12">
        <v>13</v>
      </c>
      <c r="B29" s="13" t="s">
        <v>36</v>
      </c>
      <c r="C29" s="4">
        <f>[7]dataentry!C30</f>
        <v>0</v>
      </c>
      <c r="D29" s="9">
        <f>[7]dataentry!D30</f>
        <v>0</v>
      </c>
      <c r="E29" s="4">
        <f>[7]dataentry!E30</f>
        <v>0</v>
      </c>
      <c r="F29" s="9">
        <f>[7]dataentry!F30</f>
        <v>0</v>
      </c>
      <c r="G29" s="4">
        <f>[7]dataentry!G30</f>
        <v>0</v>
      </c>
      <c r="H29" s="9">
        <f>[7]dataentry!H30</f>
        <v>0</v>
      </c>
      <c r="I29" s="4">
        <f>[7]dataentry!I30</f>
        <v>0</v>
      </c>
      <c r="J29" s="9">
        <f>[7]dataentry!J30</f>
        <v>0</v>
      </c>
    </row>
    <row r="30" spans="1:10" ht="15.75">
      <c r="A30" s="12">
        <v>14</v>
      </c>
      <c r="B30" s="13" t="s">
        <v>37</v>
      </c>
      <c r="C30" s="4">
        <f>[7]dataentry!C31</f>
        <v>0</v>
      </c>
      <c r="D30" s="9">
        <f>[7]dataentry!D31</f>
        <v>0</v>
      </c>
      <c r="E30" s="4">
        <f>[7]dataentry!E31</f>
        <v>0</v>
      </c>
      <c r="F30" s="9">
        <f>[7]dataentry!F31</f>
        <v>0</v>
      </c>
      <c r="G30" s="4">
        <f>[7]dataentry!G31</f>
        <v>0</v>
      </c>
      <c r="H30" s="9">
        <f>[7]dataentry!H31</f>
        <v>0</v>
      </c>
      <c r="I30" s="4">
        <f>[7]dataentry!I31</f>
        <v>0</v>
      </c>
      <c r="J30" s="9">
        <f>[7]dataentry!J31</f>
        <v>0</v>
      </c>
    </row>
    <row r="31" spans="1:10" ht="15.75">
      <c r="A31" s="12">
        <v>17</v>
      </c>
      <c r="B31" s="13" t="s">
        <v>38</v>
      </c>
      <c r="C31" s="4">
        <f>[7]dataentry!C32</f>
        <v>0</v>
      </c>
      <c r="D31" s="9">
        <f>[7]dataentry!D32</f>
        <v>0</v>
      </c>
      <c r="E31" s="4">
        <f>[7]dataentry!E32</f>
        <v>0</v>
      </c>
      <c r="F31" s="9">
        <f>[7]dataentry!F32</f>
        <v>0</v>
      </c>
      <c r="G31" s="4">
        <f>[7]dataentry!G32</f>
        <v>0</v>
      </c>
      <c r="H31" s="9">
        <f>[7]dataentry!H32</f>
        <v>0</v>
      </c>
      <c r="I31" s="4">
        <f>[7]dataentry!I32</f>
        <v>0</v>
      </c>
      <c r="J31" s="9">
        <f>[7]dataentry!J32</f>
        <v>0</v>
      </c>
    </row>
    <row r="32" spans="1:10" ht="15.75">
      <c r="A32" s="12">
        <v>18</v>
      </c>
      <c r="B32" s="13" t="s">
        <v>39</v>
      </c>
      <c r="C32" s="4">
        <f>[7]dataentry!C33</f>
        <v>0</v>
      </c>
      <c r="D32" s="9">
        <f>[7]dataentry!D33</f>
        <v>0</v>
      </c>
      <c r="E32" s="4">
        <f>[7]dataentry!E33</f>
        <v>0</v>
      </c>
      <c r="F32" s="9">
        <f>[7]dataentry!F33</f>
        <v>0</v>
      </c>
      <c r="G32" s="4">
        <f>[7]dataentry!G33</f>
        <v>0</v>
      </c>
      <c r="H32" s="9">
        <f>[7]dataentry!H33</f>
        <v>0</v>
      </c>
      <c r="I32" s="4">
        <f>[7]dataentry!I33</f>
        <v>0</v>
      </c>
      <c r="J32" s="9">
        <f>[7]dataentry!J33</f>
        <v>0</v>
      </c>
    </row>
    <row r="33" spans="1:10" ht="15.75">
      <c r="A33" s="12">
        <v>19</v>
      </c>
      <c r="B33" s="13" t="s">
        <v>40</v>
      </c>
      <c r="C33" s="4">
        <f>[7]dataentry!C34</f>
        <v>0</v>
      </c>
      <c r="D33" s="9">
        <f>[7]dataentry!D34</f>
        <v>0</v>
      </c>
      <c r="E33" s="4">
        <f>[7]dataentry!E34</f>
        <v>0</v>
      </c>
      <c r="F33" s="9">
        <f>[7]dataentry!F34</f>
        <v>0</v>
      </c>
      <c r="G33" s="4">
        <f>[7]dataentry!G34</f>
        <v>0</v>
      </c>
      <c r="H33" s="9">
        <f>[7]dataentry!H34</f>
        <v>0</v>
      </c>
      <c r="I33" s="4">
        <f>[7]dataentry!I34</f>
        <v>0</v>
      </c>
      <c r="J33" s="9">
        <f>[7]dataentry!J34</f>
        <v>0</v>
      </c>
    </row>
    <row r="34" spans="1:10" ht="15.75">
      <c r="A34" s="12">
        <v>20</v>
      </c>
      <c r="B34" s="13" t="s">
        <v>41</v>
      </c>
      <c r="C34" s="4">
        <f>[7]dataentry!C35</f>
        <v>0</v>
      </c>
      <c r="D34" s="9">
        <f>[7]dataentry!D35</f>
        <v>0</v>
      </c>
      <c r="E34" s="4">
        <f>[7]dataentry!E35</f>
        <v>0</v>
      </c>
      <c r="F34" s="9">
        <f>[7]dataentry!F35</f>
        <v>0</v>
      </c>
      <c r="G34" s="4">
        <f>[7]dataentry!G35</f>
        <v>0</v>
      </c>
      <c r="H34" s="9">
        <f>[7]dataentry!H35</f>
        <v>0</v>
      </c>
      <c r="I34" s="4">
        <f>[7]dataentry!I35</f>
        <v>0</v>
      </c>
      <c r="J34" s="9">
        <f>[7]dataentry!J35</f>
        <v>0</v>
      </c>
    </row>
    <row r="35" spans="1:10" ht="15.75">
      <c r="A35" s="14"/>
      <c r="B35" s="15" t="s">
        <v>42</v>
      </c>
      <c r="C35" s="8">
        <f>[7]dataentry!C36</f>
        <v>115</v>
      </c>
      <c r="D35" s="16">
        <f>[7]dataentry!D36</f>
        <v>42</v>
      </c>
      <c r="E35" s="8">
        <f>[7]dataentry!E36</f>
        <v>0</v>
      </c>
      <c r="F35" s="16">
        <f>[7]dataentry!F36</f>
        <v>0</v>
      </c>
      <c r="G35" s="8">
        <f>[7]dataentry!G36</f>
        <v>0</v>
      </c>
      <c r="H35" s="16">
        <f>[7]dataentry!H36</f>
        <v>0</v>
      </c>
      <c r="I35" s="8">
        <f>[7]dataentry!I36</f>
        <v>115</v>
      </c>
      <c r="J35" s="16">
        <f>[7]dataentry!J36</f>
        <v>42</v>
      </c>
    </row>
    <row r="36" spans="1:10">
      <c r="A36" s="2" t="s">
        <v>43</v>
      </c>
      <c r="B36" s="3" t="s">
        <v>44</v>
      </c>
      <c r="C36" s="4"/>
      <c r="D36" s="9"/>
      <c r="E36" s="4"/>
      <c r="F36" s="9"/>
      <c r="G36" s="4"/>
      <c r="H36" s="9"/>
      <c r="I36" s="4"/>
      <c r="J36" s="9"/>
    </row>
    <row r="37" spans="1:10">
      <c r="A37" s="5">
        <v>1</v>
      </c>
      <c r="B37" s="6" t="s">
        <v>45</v>
      </c>
      <c r="C37" s="4">
        <f>[7]dataentry!C38</f>
        <v>336</v>
      </c>
      <c r="D37" s="4">
        <f>[7]dataentry!D38</f>
        <v>212</v>
      </c>
      <c r="E37" s="4">
        <f>[7]dataentry!E38</f>
        <v>7</v>
      </c>
      <c r="F37" s="4">
        <f>[7]dataentry!F38</f>
        <v>7</v>
      </c>
      <c r="G37" s="4">
        <f>[7]dataentry!G38</f>
        <v>30</v>
      </c>
      <c r="H37" s="4">
        <f>[7]dataentry!H38</f>
        <v>18</v>
      </c>
      <c r="I37" s="4">
        <f>[7]dataentry!I38</f>
        <v>313</v>
      </c>
      <c r="J37" s="4">
        <f>[7]dataentry!J38</f>
        <v>201</v>
      </c>
    </row>
    <row r="38" spans="1:10">
      <c r="A38" s="5">
        <v>2</v>
      </c>
      <c r="B38" s="6" t="s">
        <v>46</v>
      </c>
      <c r="C38" s="4">
        <f>[7]dataentry!C39</f>
        <v>20</v>
      </c>
      <c r="D38" s="4">
        <f>[7]dataentry!D39</f>
        <v>0</v>
      </c>
      <c r="E38" s="4">
        <f>[7]dataentry!E39</f>
        <v>0</v>
      </c>
      <c r="F38" s="4">
        <f>[7]dataentry!F39</f>
        <v>0</v>
      </c>
      <c r="G38" s="4">
        <f>[7]dataentry!G39</f>
        <v>20</v>
      </c>
      <c r="H38" s="4">
        <f>[7]dataentry!H39</f>
        <v>0</v>
      </c>
      <c r="I38" s="4">
        <f>[7]dataentry!I39</f>
        <v>0</v>
      </c>
      <c r="J38" s="4">
        <f>[7]dataentry!J39</f>
        <v>0</v>
      </c>
    </row>
    <row r="39" spans="1:10">
      <c r="A39" s="5">
        <v>3</v>
      </c>
      <c r="B39" s="6" t="s">
        <v>47</v>
      </c>
      <c r="C39" s="4">
        <f>[7]dataentry!C40</f>
        <v>0</v>
      </c>
      <c r="D39" s="4">
        <f>[7]dataentry!D40</f>
        <v>0</v>
      </c>
      <c r="E39" s="4">
        <f>[7]dataentry!E40</f>
        <v>0</v>
      </c>
      <c r="F39" s="4">
        <f>[7]dataentry!F40</f>
        <v>0</v>
      </c>
      <c r="G39" s="4">
        <f>[7]dataentry!G40</f>
        <v>0</v>
      </c>
      <c r="H39" s="4">
        <f>[7]dataentry!H40</f>
        <v>0</v>
      </c>
      <c r="I39" s="4">
        <f>[7]dataentry!I40</f>
        <v>0</v>
      </c>
      <c r="J39" s="4">
        <f>[7]dataentry!J40</f>
        <v>0</v>
      </c>
    </row>
    <row r="40" spans="1:10">
      <c r="A40" s="17"/>
      <c r="B40" s="3" t="s">
        <v>48</v>
      </c>
      <c r="C40" s="8">
        <f>[7]dataentry!C41</f>
        <v>356</v>
      </c>
      <c r="D40" s="8">
        <f>[7]dataentry!D41</f>
        <v>212</v>
      </c>
      <c r="E40" s="8">
        <f>[7]dataentry!E41</f>
        <v>7</v>
      </c>
      <c r="F40" s="8">
        <f>[7]dataentry!F41</f>
        <v>7</v>
      </c>
      <c r="G40" s="8">
        <f>[7]dataentry!G41</f>
        <v>50</v>
      </c>
      <c r="H40" s="8">
        <f>[7]dataentry!H41</f>
        <v>18</v>
      </c>
      <c r="I40" s="8">
        <f>[7]dataentry!I41</f>
        <v>313</v>
      </c>
      <c r="J40" s="8">
        <f>[7]dataentry!J41</f>
        <v>201</v>
      </c>
    </row>
    <row r="41" spans="1:10">
      <c r="A41" s="2" t="s">
        <v>49</v>
      </c>
      <c r="B41" s="3" t="s">
        <v>50</v>
      </c>
      <c r="C41" s="4"/>
      <c r="D41" s="9"/>
      <c r="E41" s="4"/>
      <c r="F41" s="9"/>
      <c r="G41" s="4"/>
      <c r="H41" s="9"/>
      <c r="I41" s="4"/>
      <c r="J41" s="9"/>
    </row>
    <row r="42" spans="1:10" ht="15.75">
      <c r="A42" s="5"/>
      <c r="B42" s="18"/>
      <c r="C42" s="4"/>
      <c r="D42" s="9"/>
      <c r="E42" s="4"/>
      <c r="F42" s="9"/>
      <c r="G42" s="4"/>
      <c r="H42" s="9"/>
      <c r="I42" s="4"/>
      <c r="J42" s="9"/>
    </row>
    <row r="43" spans="1:10">
      <c r="A43" s="5">
        <v>1</v>
      </c>
      <c r="B43" s="6" t="s">
        <v>51</v>
      </c>
      <c r="C43" s="4">
        <f>[7]dataentry!C44</f>
        <v>0</v>
      </c>
      <c r="D43" s="9">
        <f>[7]dataentry!D44</f>
        <v>0</v>
      </c>
      <c r="E43" s="4">
        <f>[7]dataentry!E44</f>
        <v>0</v>
      </c>
      <c r="F43" s="9">
        <f>[7]dataentry!F44</f>
        <v>0</v>
      </c>
      <c r="G43" s="4">
        <f>[7]dataentry!G44</f>
        <v>0</v>
      </c>
      <c r="H43" s="9">
        <f>[7]dataentry!H44</f>
        <v>0</v>
      </c>
      <c r="I43" s="4">
        <f>[7]dataentry!I44</f>
        <v>0</v>
      </c>
      <c r="J43" s="9">
        <f>[7]dataentry!J44</f>
        <v>0</v>
      </c>
    </row>
    <row r="44" spans="1:10">
      <c r="A44" s="5">
        <v>2</v>
      </c>
      <c r="B44" s="6" t="s">
        <v>52</v>
      </c>
      <c r="C44" s="4">
        <f>[7]dataentry!C45</f>
        <v>2003</v>
      </c>
      <c r="D44" s="9">
        <f>[7]dataentry!D45</f>
        <v>1184</v>
      </c>
      <c r="E44" s="4">
        <f>[7]dataentry!E45</f>
        <v>305</v>
      </c>
      <c r="F44" s="9">
        <f>[7]dataentry!F45</f>
        <v>903</v>
      </c>
      <c r="G44" s="4">
        <f>[7]dataentry!G45</f>
        <v>66</v>
      </c>
      <c r="H44" s="9">
        <f>[7]dataentry!H45</f>
        <v>47</v>
      </c>
      <c r="I44" s="4">
        <f>[7]dataentry!I45</f>
        <v>2242</v>
      </c>
      <c r="J44" s="9">
        <f>[7]dataentry!J45</f>
        <v>2040</v>
      </c>
    </row>
    <row r="45" spans="1:10">
      <c r="A45" s="5">
        <v>3</v>
      </c>
      <c r="B45" s="6" t="s">
        <v>53</v>
      </c>
      <c r="C45" s="4">
        <f>[7]dataentry!C46</f>
        <v>332</v>
      </c>
      <c r="D45" s="9">
        <f>[7]dataentry!D46</f>
        <v>74</v>
      </c>
      <c r="E45" s="4">
        <f>[7]dataentry!E46</f>
        <v>0</v>
      </c>
      <c r="F45" s="9">
        <f>[7]dataentry!F46</f>
        <v>0</v>
      </c>
      <c r="G45" s="4">
        <f>[7]dataentry!G46</f>
        <v>2</v>
      </c>
      <c r="H45" s="9">
        <f>[7]dataentry!H46</f>
        <v>1</v>
      </c>
      <c r="I45" s="4">
        <f>[7]dataentry!I46</f>
        <v>330</v>
      </c>
      <c r="J45" s="9">
        <f>[7]dataentry!J46</f>
        <v>73</v>
      </c>
    </row>
    <row r="46" spans="1:10">
      <c r="A46" s="7"/>
      <c r="B46" s="3" t="s">
        <v>54</v>
      </c>
      <c r="C46" s="8">
        <f>[7]dataentry!C47</f>
        <v>2335</v>
      </c>
      <c r="D46" s="16">
        <f>[7]dataentry!D47</f>
        <v>1258</v>
      </c>
      <c r="E46" s="8">
        <f>[7]dataentry!E47</f>
        <v>305</v>
      </c>
      <c r="F46" s="16">
        <f>[7]dataentry!F47</f>
        <v>903</v>
      </c>
      <c r="G46" s="8">
        <f>[7]dataentry!G47</f>
        <v>68</v>
      </c>
      <c r="H46" s="16">
        <f>[7]dataentry!H47</f>
        <v>48</v>
      </c>
      <c r="I46" s="8">
        <f>[7]dataentry!I47</f>
        <v>2572</v>
      </c>
      <c r="J46" s="16">
        <f>[7]dataentry!J47</f>
        <v>2113</v>
      </c>
    </row>
    <row r="47" spans="1:10">
      <c r="A47" s="679" t="s">
        <v>55</v>
      </c>
      <c r="B47" s="680"/>
      <c r="C47" s="8">
        <f>[7]dataentry!C48</f>
        <v>24756</v>
      </c>
      <c r="D47" s="8">
        <f>[7]dataentry!D48</f>
        <v>33181</v>
      </c>
      <c r="E47" s="8">
        <f>[7]dataentry!E48</f>
        <v>400</v>
      </c>
      <c r="F47" s="8">
        <f>[7]dataentry!F48</f>
        <v>1088</v>
      </c>
      <c r="G47" s="8">
        <f>[7]dataentry!G48</f>
        <v>247</v>
      </c>
      <c r="H47" s="8">
        <f>[7]dataentry!H48</f>
        <v>207</v>
      </c>
      <c r="I47" s="8">
        <f>[7]dataentry!I48</f>
        <v>24909</v>
      </c>
      <c r="J47" s="8">
        <f>[7]dataentry!J48</f>
        <v>34062</v>
      </c>
    </row>
    <row r="48" spans="1:10">
      <c r="A48" s="7" t="s">
        <v>56</v>
      </c>
      <c r="B48" s="3" t="s">
        <v>57</v>
      </c>
      <c r="C48" s="4"/>
      <c r="D48" s="9"/>
      <c r="E48" s="4"/>
      <c r="F48" s="9"/>
      <c r="G48" s="4"/>
      <c r="H48" s="9"/>
      <c r="I48" s="4"/>
      <c r="J48" s="9"/>
    </row>
    <row r="49" spans="1:10">
      <c r="A49" s="5">
        <v>1</v>
      </c>
      <c r="B49" s="6" t="s">
        <v>58</v>
      </c>
      <c r="C49" s="4">
        <f>[7]dataentry!C50</f>
        <v>0</v>
      </c>
      <c r="D49" s="9">
        <f>[7]dataentry!D50</f>
        <v>0</v>
      </c>
      <c r="E49" s="4">
        <f>[7]dataentry!E50</f>
        <v>0</v>
      </c>
      <c r="F49" s="9">
        <f>[7]dataentry!F50</f>
        <v>0</v>
      </c>
      <c r="G49" s="4">
        <f>[7]dataentry!G50</f>
        <v>0</v>
      </c>
      <c r="H49" s="9">
        <f>[7]dataentry!H50</f>
        <v>0</v>
      </c>
      <c r="I49" s="4">
        <f>[7]dataentry!I50</f>
        <v>0</v>
      </c>
      <c r="J49" s="9">
        <f>[7]dataentry!J50</f>
        <v>0</v>
      </c>
    </row>
    <row r="50" spans="1:10">
      <c r="A50" s="5">
        <v>2</v>
      </c>
      <c r="B50" s="6" t="s">
        <v>59</v>
      </c>
      <c r="C50" s="4">
        <f>[7]dataentry!C51</f>
        <v>0</v>
      </c>
      <c r="D50" s="9">
        <f>[7]dataentry!D51</f>
        <v>0</v>
      </c>
      <c r="E50" s="4">
        <f>[7]dataentry!E51</f>
        <v>0</v>
      </c>
      <c r="F50" s="9">
        <f>[7]dataentry!F51</f>
        <v>0</v>
      </c>
      <c r="G50" s="4">
        <f>[7]dataentry!G51</f>
        <v>0</v>
      </c>
      <c r="H50" s="9">
        <f>[7]dataentry!H51</f>
        <v>0</v>
      </c>
      <c r="I50" s="4">
        <f>[7]dataentry!I51</f>
        <v>0</v>
      </c>
      <c r="J50" s="9">
        <f>[7]dataentry!J51</f>
        <v>0</v>
      </c>
    </row>
    <row r="51" spans="1:10">
      <c r="A51" s="5"/>
      <c r="B51" s="6"/>
      <c r="C51" s="4"/>
      <c r="D51" s="9"/>
      <c r="E51" s="4"/>
      <c r="F51" s="9"/>
      <c r="G51" s="4"/>
      <c r="H51" s="9"/>
      <c r="I51" s="4"/>
      <c r="J51" s="9"/>
    </row>
    <row r="52" spans="1:10">
      <c r="A52" s="7"/>
      <c r="B52" s="3" t="s">
        <v>60</v>
      </c>
      <c r="C52" s="8">
        <f>[7]dataentry!C54</f>
        <v>0</v>
      </c>
      <c r="D52" s="16">
        <f>[7]dataentry!D54</f>
        <v>0</v>
      </c>
      <c r="E52" s="8">
        <f>[7]dataentry!E54</f>
        <v>0</v>
      </c>
      <c r="F52" s="16">
        <f>[7]dataentry!F54</f>
        <v>0</v>
      </c>
      <c r="G52" s="8">
        <f>[7]dataentry!G54</f>
        <v>0</v>
      </c>
      <c r="H52" s="16">
        <f>[7]dataentry!H54</f>
        <v>0</v>
      </c>
      <c r="I52" s="8">
        <f>[7]dataentry!I54</f>
        <v>0</v>
      </c>
      <c r="J52" s="16">
        <f>[7]dataentry!J54</f>
        <v>0</v>
      </c>
    </row>
    <row r="53" spans="1:10">
      <c r="A53" s="7"/>
      <c r="B53" s="3" t="s">
        <v>61</v>
      </c>
      <c r="C53" s="8">
        <f>C47+C52</f>
        <v>24756</v>
      </c>
      <c r="D53" s="8">
        <f t="shared" ref="D53:J53" si="0">D47+D52</f>
        <v>33181</v>
      </c>
      <c r="E53" s="8">
        <f t="shared" si="0"/>
        <v>400</v>
      </c>
      <c r="F53" s="8">
        <f t="shared" si="0"/>
        <v>1088</v>
      </c>
      <c r="G53" s="8">
        <f t="shared" si="0"/>
        <v>247</v>
      </c>
      <c r="H53" s="8">
        <f t="shared" si="0"/>
        <v>207</v>
      </c>
      <c r="I53" s="8">
        <f t="shared" si="0"/>
        <v>24909</v>
      </c>
      <c r="J53" s="8">
        <f t="shared" si="0"/>
        <v>34062</v>
      </c>
    </row>
    <row r="54" spans="1:10" hidden="1">
      <c r="A54" s="5">
        <v>1</v>
      </c>
      <c r="B54" s="6" t="s">
        <v>62</v>
      </c>
      <c r="C54" s="4" t="e">
        <f>[7]dataentry!#REF!</f>
        <v>#REF!</v>
      </c>
      <c r="D54" s="9" t="e">
        <f>[7]dataentry!#REF!</f>
        <v>#REF!</v>
      </c>
      <c r="E54" s="4" t="e">
        <f>[7]dataentry!#REF!</f>
        <v>#REF!</v>
      </c>
      <c r="F54" s="9" t="e">
        <f>[7]dataentry!#REF!</f>
        <v>#REF!</v>
      </c>
      <c r="G54" s="4" t="e">
        <f>[7]dataentry!#REF!</f>
        <v>#REF!</v>
      </c>
      <c r="H54" s="9" t="e">
        <f>[7]dataentry!#REF!</f>
        <v>#REF!</v>
      </c>
      <c r="I54" s="4" t="e">
        <f>[7]dataentry!#REF!</f>
        <v>#REF!</v>
      </c>
      <c r="J54" s="9" t="e">
        <f>[7]dataentry!#REF!</f>
        <v>#REF!</v>
      </c>
    </row>
    <row r="55" spans="1:10" hidden="1">
      <c r="A55" s="5">
        <v>2</v>
      </c>
      <c r="B55" s="6" t="s">
        <v>63</v>
      </c>
      <c r="C55" s="4" t="e">
        <f>[7]dataentry!#REF!</f>
        <v>#REF!</v>
      </c>
      <c r="D55" s="9" t="e">
        <f>[7]dataentry!#REF!</f>
        <v>#REF!</v>
      </c>
      <c r="E55" s="4" t="e">
        <f>[7]dataentry!#REF!</f>
        <v>#REF!</v>
      </c>
      <c r="F55" s="9" t="e">
        <f>[7]dataentry!#REF!</f>
        <v>#REF!</v>
      </c>
      <c r="G55" s="4" t="e">
        <f>[7]dataentry!#REF!</f>
        <v>#REF!</v>
      </c>
      <c r="H55" s="9" t="e">
        <f>[7]dataentry!#REF!</f>
        <v>#REF!</v>
      </c>
      <c r="I55" s="4" t="e">
        <f>[7]dataentry!#REF!</f>
        <v>#REF!</v>
      </c>
      <c r="J55" s="9" t="e">
        <f>[7]dataentry!#REF!</f>
        <v>#REF!</v>
      </c>
    </row>
    <row r="56" spans="1:10" hidden="1">
      <c r="A56" s="5">
        <v>3</v>
      </c>
      <c r="B56" s="6" t="s">
        <v>64</v>
      </c>
      <c r="C56" s="4">
        <f>[7]dataentry!C59</f>
        <v>0</v>
      </c>
      <c r="D56" s="9">
        <f>[7]dataentry!D59</f>
        <v>0</v>
      </c>
      <c r="E56" s="4">
        <f>[7]dataentry!E59</f>
        <v>0</v>
      </c>
      <c r="F56" s="9">
        <f>[7]dataentry!F59</f>
        <v>0</v>
      </c>
      <c r="G56" s="4">
        <f>[7]dataentry!G59</f>
        <v>0</v>
      </c>
      <c r="H56" s="9">
        <f>[7]dataentry!H59</f>
        <v>0</v>
      </c>
      <c r="I56" s="4">
        <f>[7]dataentry!I59</f>
        <v>0</v>
      </c>
      <c r="J56" s="9">
        <f>[7]dataentry!J59</f>
        <v>0</v>
      </c>
    </row>
    <row r="57" spans="1:10" hidden="1">
      <c r="A57" s="5">
        <v>4</v>
      </c>
      <c r="B57" s="6" t="s">
        <v>65</v>
      </c>
      <c r="C57" s="4">
        <f>[7]dataentry!C60</f>
        <v>0</v>
      </c>
      <c r="D57" s="9">
        <f>[7]dataentry!D60</f>
        <v>0</v>
      </c>
      <c r="E57" s="4">
        <f>[7]dataentry!E60</f>
        <v>0</v>
      </c>
      <c r="F57" s="9">
        <f>[7]dataentry!F60</f>
        <v>0</v>
      </c>
      <c r="G57" s="4">
        <f>[7]dataentry!G60</f>
        <v>0</v>
      </c>
      <c r="H57" s="9">
        <f>[7]dataentry!H60</f>
        <v>0</v>
      </c>
      <c r="I57" s="4">
        <f>[7]dataentry!I60</f>
        <v>0</v>
      </c>
      <c r="J57" s="9">
        <f>[7]dataentry!J60</f>
        <v>0</v>
      </c>
    </row>
    <row r="58" spans="1:10" hidden="1">
      <c r="A58" s="5">
        <v>5</v>
      </c>
      <c r="B58" s="6" t="s">
        <v>66</v>
      </c>
      <c r="C58" s="4">
        <f>[7]dataentry!C61</f>
        <v>0</v>
      </c>
      <c r="D58" s="9">
        <f>[7]dataentry!D61</f>
        <v>0</v>
      </c>
      <c r="E58" s="4">
        <f>[7]dataentry!E61</f>
        <v>0</v>
      </c>
      <c r="F58" s="9">
        <f>[7]dataentry!F61</f>
        <v>0</v>
      </c>
      <c r="G58" s="4">
        <f>[7]dataentry!G61</f>
        <v>0</v>
      </c>
      <c r="H58" s="9">
        <f>[7]dataentry!H61</f>
        <v>0</v>
      </c>
      <c r="I58" s="4">
        <f>[7]dataentry!I61</f>
        <v>0</v>
      </c>
      <c r="J58" s="9">
        <f>[7]dataentry!J61</f>
        <v>0</v>
      </c>
    </row>
    <row r="59" spans="1:10" hidden="1">
      <c r="A59" s="5">
        <v>6</v>
      </c>
      <c r="B59" s="6" t="s">
        <v>67</v>
      </c>
      <c r="C59" s="4">
        <f>[7]dataentry!C62</f>
        <v>0</v>
      </c>
      <c r="D59" s="9">
        <f>[7]dataentry!D62</f>
        <v>0</v>
      </c>
      <c r="E59" s="4">
        <f>[7]dataentry!E62</f>
        <v>0</v>
      </c>
      <c r="F59" s="9">
        <f>[7]dataentry!F62</f>
        <v>0</v>
      </c>
      <c r="G59" s="4">
        <f>[7]dataentry!G62</f>
        <v>0</v>
      </c>
      <c r="H59" s="9">
        <f>[7]dataentry!H62</f>
        <v>0</v>
      </c>
      <c r="I59" s="4">
        <f>[7]dataentry!I62</f>
        <v>0</v>
      </c>
      <c r="J59" s="9">
        <f>[7]dataentry!J62</f>
        <v>0</v>
      </c>
    </row>
    <row r="60" spans="1:10" hidden="1">
      <c r="A60" s="5">
        <v>7</v>
      </c>
      <c r="B60" s="6" t="s">
        <v>68</v>
      </c>
      <c r="C60" s="4">
        <f>[7]dataentry!C70</f>
        <v>0</v>
      </c>
      <c r="D60" s="9">
        <f>[7]dataentry!D70</f>
        <v>0</v>
      </c>
      <c r="E60" s="4">
        <f>[7]dataentry!E70</f>
        <v>0</v>
      </c>
      <c r="F60" s="9">
        <f>[7]dataentry!F70</f>
        <v>0</v>
      </c>
      <c r="G60" s="4">
        <f>[7]dataentry!G70</f>
        <v>0</v>
      </c>
      <c r="H60" s="9">
        <f>[7]dataentry!H70</f>
        <v>0</v>
      </c>
      <c r="I60" s="4">
        <f>[7]dataentry!I70</f>
        <v>0</v>
      </c>
      <c r="J60" s="9">
        <f>[7]dataentry!J70</f>
        <v>0</v>
      </c>
    </row>
    <row r="61" spans="1:10" hidden="1">
      <c r="A61" s="5">
        <v>8</v>
      </c>
      <c r="B61" s="6" t="s">
        <v>69</v>
      </c>
      <c r="C61" s="4">
        <f>[7]dataentry!C63</f>
        <v>0</v>
      </c>
      <c r="D61" s="9">
        <f>[7]dataentry!D63</f>
        <v>0</v>
      </c>
      <c r="E61" s="4">
        <f>[7]dataentry!E63</f>
        <v>0</v>
      </c>
      <c r="F61" s="9">
        <f>[7]dataentry!F63</f>
        <v>0</v>
      </c>
      <c r="G61" s="4">
        <f>[7]dataentry!G63</f>
        <v>0</v>
      </c>
      <c r="H61" s="9">
        <f>[7]dataentry!H63</f>
        <v>0</v>
      </c>
      <c r="I61" s="4">
        <f>[7]dataentry!I63</f>
        <v>0</v>
      </c>
      <c r="J61" s="9">
        <f>[7]dataentry!J63</f>
        <v>0</v>
      </c>
    </row>
    <row r="62" spans="1:10" hidden="1">
      <c r="A62" s="5">
        <v>9</v>
      </c>
      <c r="B62" s="6" t="s">
        <v>70</v>
      </c>
      <c r="C62" s="4">
        <f>[7]dataentry!C64</f>
        <v>0</v>
      </c>
      <c r="D62" s="9">
        <f>[7]dataentry!D64</f>
        <v>0</v>
      </c>
      <c r="E62" s="4">
        <f>[7]dataentry!E64</f>
        <v>0</v>
      </c>
      <c r="F62" s="9">
        <f>[7]dataentry!F64</f>
        <v>0</v>
      </c>
      <c r="G62" s="4">
        <f>[7]dataentry!G64</f>
        <v>0</v>
      </c>
      <c r="H62" s="9">
        <f>[7]dataentry!H64</f>
        <v>0</v>
      </c>
      <c r="I62" s="4">
        <f>[7]dataentry!I64</f>
        <v>0</v>
      </c>
      <c r="J62" s="9">
        <f>[7]dataentry!J64</f>
        <v>0</v>
      </c>
    </row>
    <row r="63" spans="1:10" hidden="1">
      <c r="A63" s="5">
        <v>10</v>
      </c>
      <c r="B63" s="6" t="s">
        <v>71</v>
      </c>
      <c r="C63" s="4">
        <f>[7]dataentry!C65</f>
        <v>0</v>
      </c>
      <c r="D63" s="9">
        <f>[7]dataentry!D65</f>
        <v>0</v>
      </c>
      <c r="E63" s="4">
        <f>[7]dataentry!E65</f>
        <v>0</v>
      </c>
      <c r="F63" s="9">
        <f>[7]dataentry!F65</f>
        <v>0</v>
      </c>
      <c r="G63" s="4">
        <f>[7]dataentry!G65</f>
        <v>0</v>
      </c>
      <c r="H63" s="9">
        <f>[7]dataentry!H65</f>
        <v>0</v>
      </c>
      <c r="I63" s="4">
        <f>[7]dataentry!I65</f>
        <v>0</v>
      </c>
      <c r="J63" s="9">
        <f>[7]dataentry!J65</f>
        <v>0</v>
      </c>
    </row>
    <row r="64" spans="1:10" hidden="1">
      <c r="A64" s="5">
        <v>11</v>
      </c>
      <c r="B64" s="6" t="s">
        <v>72</v>
      </c>
      <c r="C64" s="4">
        <f>[7]dataentry!C72</f>
        <v>0</v>
      </c>
      <c r="D64" s="9">
        <f>[7]dataentry!D72</f>
        <v>0</v>
      </c>
      <c r="E64" s="4">
        <f>[7]dataentry!E72</f>
        <v>0</v>
      </c>
      <c r="F64" s="9">
        <f>[7]dataentry!F72</f>
        <v>0</v>
      </c>
      <c r="G64" s="4">
        <f>[7]dataentry!G72</f>
        <v>0</v>
      </c>
      <c r="H64" s="9">
        <f>[7]dataentry!H72</f>
        <v>0</v>
      </c>
      <c r="I64" s="4">
        <f>[7]dataentry!I72</f>
        <v>0</v>
      </c>
      <c r="J64" s="9">
        <f>[7]dataentry!J72</f>
        <v>0</v>
      </c>
    </row>
  </sheetData>
  <mergeCells count="11">
    <mergeCell ref="A47:B47"/>
    <mergeCell ref="A1:J1"/>
    <mergeCell ref="A2:J2"/>
    <mergeCell ref="A3:J3"/>
    <mergeCell ref="A4:J4"/>
    <mergeCell ref="A5:A6"/>
    <mergeCell ref="B5:B6"/>
    <mergeCell ref="C5:D5"/>
    <mergeCell ref="E5:F5"/>
    <mergeCell ref="G5:H5"/>
    <mergeCell ref="I5:J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52"/>
  <sheetViews>
    <sheetView workbookViewId="0">
      <selection activeCell="K58" sqref="K58"/>
    </sheetView>
  </sheetViews>
  <sheetFormatPr defaultRowHeight="12.75"/>
  <cols>
    <col min="1" max="1" width="9.42578125" style="1" customWidth="1"/>
    <col min="2" max="2" width="26.28515625" style="1" customWidth="1"/>
    <col min="3" max="3" width="17.85546875" style="1" customWidth="1"/>
    <col min="4" max="5" width="25" style="1" customWidth="1"/>
    <col min="6" max="16384" width="9.140625" style="1"/>
  </cols>
  <sheetData>
    <row r="1" spans="1:7">
      <c r="A1" s="690" t="s">
        <v>76</v>
      </c>
      <c r="B1" s="690"/>
      <c r="C1" s="690"/>
      <c r="D1" s="690"/>
      <c r="E1" s="690"/>
    </row>
    <row r="2" spans="1:7">
      <c r="A2" s="690" t="s">
        <v>77</v>
      </c>
      <c r="B2" s="690"/>
      <c r="C2" s="690"/>
      <c r="D2" s="690"/>
      <c r="E2" s="690"/>
    </row>
    <row r="3" spans="1:7" ht="25.5" customHeight="1">
      <c r="A3" s="692" t="s">
        <v>78</v>
      </c>
      <c r="B3" s="692"/>
      <c r="C3" s="692"/>
      <c r="D3" s="692"/>
      <c r="E3" s="692"/>
    </row>
    <row r="4" spans="1:7" ht="12.75" customHeight="1">
      <c r="A4" s="684" t="s">
        <v>4</v>
      </c>
      <c r="B4" s="686" t="s">
        <v>5</v>
      </c>
      <c r="C4" s="691" t="s">
        <v>79</v>
      </c>
      <c r="D4" s="693" t="s">
        <v>80</v>
      </c>
      <c r="E4" s="691" t="s">
        <v>81</v>
      </c>
    </row>
    <row r="5" spans="1:7">
      <c r="A5" s="685"/>
      <c r="B5" s="687"/>
      <c r="C5" s="691"/>
      <c r="D5" s="693"/>
      <c r="E5" s="691"/>
      <c r="G5" s="20"/>
    </row>
    <row r="6" spans="1:7">
      <c r="A6" s="2" t="s">
        <v>12</v>
      </c>
      <c r="B6" s="3" t="s">
        <v>13</v>
      </c>
      <c r="C6" s="4"/>
      <c r="D6" s="4"/>
      <c r="E6" s="4"/>
    </row>
    <row r="7" spans="1:7">
      <c r="A7" s="5">
        <v>1</v>
      </c>
      <c r="B7" s="6" t="s">
        <v>14</v>
      </c>
      <c r="C7" s="17">
        <f>[7]dataentry!K9</f>
        <v>0</v>
      </c>
      <c r="D7" s="17">
        <f>[7]dataentry!L9</f>
        <v>0</v>
      </c>
      <c r="E7" s="17">
        <f>[7]dataentry!M9</f>
        <v>0</v>
      </c>
    </row>
    <row r="8" spans="1:7">
      <c r="A8" s="5">
        <v>2</v>
      </c>
      <c r="B8" s="6" t="s">
        <v>15</v>
      </c>
      <c r="C8" s="17">
        <f>[7]dataentry!K10</f>
        <v>321</v>
      </c>
      <c r="D8" s="17">
        <f>[7]dataentry!L10</f>
        <v>1421</v>
      </c>
      <c r="E8" s="17">
        <f>[7]dataentry!M10</f>
        <v>2108</v>
      </c>
    </row>
    <row r="9" spans="1:7">
      <c r="A9" s="5">
        <v>3</v>
      </c>
      <c r="B9" s="6" t="s">
        <v>16</v>
      </c>
      <c r="C9" s="17">
        <f>[7]dataentry!K11</f>
        <v>22</v>
      </c>
      <c r="D9" s="17">
        <f>[7]dataentry!L11</f>
        <v>128</v>
      </c>
      <c r="E9" s="17">
        <f>[7]dataentry!M11</f>
        <v>105</v>
      </c>
    </row>
    <row r="10" spans="1:7">
      <c r="A10" s="5">
        <v>4</v>
      </c>
      <c r="B10" s="6" t="s">
        <v>17</v>
      </c>
      <c r="C10" s="17">
        <f>[7]dataentry!K12</f>
        <v>0</v>
      </c>
      <c r="D10" s="17">
        <f>[7]dataentry!L12</f>
        <v>0</v>
      </c>
      <c r="E10" s="17">
        <f>[7]dataentry!M12</f>
        <v>0</v>
      </c>
    </row>
    <row r="11" spans="1:7">
      <c r="A11" s="5">
        <v>5</v>
      </c>
      <c r="B11" s="6" t="s">
        <v>18</v>
      </c>
      <c r="C11" s="17">
        <f>[7]dataentry!K13</f>
        <v>0</v>
      </c>
      <c r="D11" s="17">
        <f>[7]dataentry!L13</f>
        <v>16523</v>
      </c>
      <c r="E11" s="17">
        <f>[7]dataentry!M13</f>
        <v>0</v>
      </c>
    </row>
    <row r="12" spans="1:7">
      <c r="A12" s="5">
        <v>6</v>
      </c>
      <c r="B12" s="6" t="s">
        <v>19</v>
      </c>
      <c r="C12" s="17">
        <f>[7]dataentry!K14</f>
        <v>0</v>
      </c>
      <c r="D12" s="17">
        <f>[7]dataentry!L14</f>
        <v>0</v>
      </c>
      <c r="E12" s="17">
        <f>[7]dataentry!M14</f>
        <v>0</v>
      </c>
    </row>
    <row r="13" spans="1:7">
      <c r="A13" s="5">
        <v>7</v>
      </c>
      <c r="B13" s="6" t="s">
        <v>20</v>
      </c>
      <c r="C13" s="17">
        <f>[7]dataentry!K15</f>
        <v>439</v>
      </c>
      <c r="D13" s="17">
        <f>[7]dataentry!L15</f>
        <v>391</v>
      </c>
      <c r="E13" s="17">
        <f>[7]dataentry!M15</f>
        <v>451</v>
      </c>
    </row>
    <row r="14" spans="1:7">
      <c r="A14" s="7"/>
      <c r="B14" s="3" t="s">
        <v>21</v>
      </c>
      <c r="C14" s="7">
        <f>[7]dataentry!K16</f>
        <v>782</v>
      </c>
      <c r="D14" s="7">
        <f>[7]dataentry!L16</f>
        <v>18463</v>
      </c>
      <c r="E14" s="7">
        <f>[7]dataentry!M16</f>
        <v>2664</v>
      </c>
    </row>
    <row r="15" spans="1:7">
      <c r="A15" s="2" t="s">
        <v>22</v>
      </c>
      <c r="B15" s="3" t="s">
        <v>23</v>
      </c>
      <c r="C15" s="17"/>
      <c r="D15" s="17"/>
      <c r="E15" s="17"/>
    </row>
    <row r="16" spans="1:7" ht="15.75">
      <c r="A16" s="10">
        <v>1</v>
      </c>
      <c r="B16" s="11" t="s">
        <v>24</v>
      </c>
      <c r="C16" s="17">
        <f>[7]dataentry!K18</f>
        <v>0</v>
      </c>
      <c r="D16" s="17">
        <f>[7]dataentry!L18</f>
        <v>0</v>
      </c>
      <c r="E16" s="17">
        <f>[7]dataentry!M18</f>
        <v>0</v>
      </c>
    </row>
    <row r="17" spans="1:5" ht="15.75">
      <c r="A17" s="10">
        <v>2</v>
      </c>
      <c r="B17" s="11" t="s">
        <v>25</v>
      </c>
      <c r="C17" s="17">
        <f>[7]dataentry!K19</f>
        <v>0</v>
      </c>
      <c r="D17" s="17">
        <f>[7]dataentry!L19</f>
        <v>0</v>
      </c>
      <c r="E17" s="17">
        <f>[7]dataentry!M19</f>
        <v>0</v>
      </c>
    </row>
    <row r="18" spans="1:5" ht="15.75">
      <c r="A18" s="10">
        <v>3</v>
      </c>
      <c r="B18" s="11" t="s">
        <v>26</v>
      </c>
      <c r="C18" s="17">
        <f>[7]dataentry!K20</f>
        <v>0</v>
      </c>
      <c r="D18" s="17">
        <f>[7]dataentry!L20</f>
        <v>0</v>
      </c>
      <c r="E18" s="17">
        <f>[7]dataentry!M20</f>
        <v>0</v>
      </c>
    </row>
    <row r="19" spans="1:5" ht="15.75">
      <c r="A19" s="12">
        <v>4</v>
      </c>
      <c r="B19" s="13" t="s">
        <v>27</v>
      </c>
      <c r="C19" s="17">
        <f>[7]dataentry!K21</f>
        <v>0</v>
      </c>
      <c r="D19" s="17">
        <f>[7]dataentry!L21</f>
        <v>0</v>
      </c>
      <c r="E19" s="17">
        <f>[7]dataentry!M21</f>
        <v>0</v>
      </c>
    </row>
    <row r="20" spans="1:5" ht="15.75">
      <c r="A20" s="12">
        <v>5</v>
      </c>
      <c r="B20" s="13" t="s">
        <v>28</v>
      </c>
      <c r="C20" s="17">
        <f>[7]dataentry!K22</f>
        <v>0</v>
      </c>
      <c r="D20" s="17">
        <f>[7]dataentry!L22</f>
        <v>0</v>
      </c>
      <c r="E20" s="17">
        <f>[7]dataentry!M22</f>
        <v>0</v>
      </c>
    </row>
    <row r="21" spans="1:5" ht="15.75">
      <c r="A21" s="10">
        <v>6</v>
      </c>
      <c r="B21" s="11" t="s">
        <v>29</v>
      </c>
      <c r="C21" s="17">
        <f>[7]dataentry!K23</f>
        <v>0</v>
      </c>
      <c r="D21" s="17">
        <f>[7]dataentry!L23</f>
        <v>0</v>
      </c>
      <c r="E21" s="17">
        <f>[7]dataentry!M23</f>
        <v>0</v>
      </c>
    </row>
    <row r="22" spans="1:5" ht="15.75">
      <c r="A22" s="12">
        <v>7</v>
      </c>
      <c r="B22" s="13" t="s">
        <v>30</v>
      </c>
      <c r="C22" s="17">
        <f>[7]dataentry!K24</f>
        <v>0</v>
      </c>
      <c r="D22" s="17">
        <f>[7]dataentry!L24</f>
        <v>0</v>
      </c>
      <c r="E22" s="17">
        <f>[7]dataentry!M24</f>
        <v>0</v>
      </c>
    </row>
    <row r="23" spans="1:5" ht="15.75">
      <c r="A23" s="12">
        <v>8</v>
      </c>
      <c r="B23" s="13" t="s">
        <v>31</v>
      </c>
      <c r="C23" s="17">
        <f>[7]dataentry!K25</f>
        <v>0</v>
      </c>
      <c r="D23" s="17">
        <f>[7]dataentry!L25</f>
        <v>0</v>
      </c>
      <c r="E23" s="17">
        <f>[7]dataentry!M25</f>
        <v>0</v>
      </c>
    </row>
    <row r="24" spans="1:5" ht="15.75">
      <c r="A24" s="12">
        <v>9</v>
      </c>
      <c r="B24" s="13" t="s">
        <v>32</v>
      </c>
      <c r="C24" s="17">
        <f>[7]dataentry!K26</f>
        <v>4</v>
      </c>
      <c r="D24" s="17">
        <f>[7]dataentry!L26</f>
        <v>41</v>
      </c>
      <c r="E24" s="17">
        <f>[7]dataentry!M26</f>
        <v>0</v>
      </c>
    </row>
    <row r="25" spans="1:5" ht="15.75">
      <c r="A25" s="12">
        <v>10</v>
      </c>
      <c r="B25" s="13" t="s">
        <v>33</v>
      </c>
      <c r="C25" s="17">
        <f>[7]dataentry!K27</f>
        <v>0</v>
      </c>
      <c r="D25" s="17">
        <f>[7]dataentry!L27</f>
        <v>0</v>
      </c>
      <c r="E25" s="17">
        <f>[7]dataentry!M27</f>
        <v>0</v>
      </c>
    </row>
    <row r="26" spans="1:5" ht="15.75">
      <c r="A26" s="12">
        <v>11</v>
      </c>
      <c r="B26" s="13" t="s">
        <v>34</v>
      </c>
      <c r="C26" s="17">
        <f>[7]dataentry!K28</f>
        <v>0</v>
      </c>
      <c r="D26" s="17">
        <f>[7]dataentry!L28</f>
        <v>0</v>
      </c>
      <c r="E26" s="17">
        <f>[7]dataentry!M28</f>
        <v>70</v>
      </c>
    </row>
    <row r="27" spans="1:5" ht="15.75">
      <c r="A27" s="12">
        <v>12</v>
      </c>
      <c r="B27" s="13" t="s">
        <v>35</v>
      </c>
      <c r="C27" s="17">
        <f>[7]dataentry!K29</f>
        <v>0</v>
      </c>
      <c r="D27" s="17">
        <f>[7]dataentry!L29</f>
        <v>0</v>
      </c>
      <c r="E27" s="17">
        <f>[7]dataentry!M29</f>
        <v>0</v>
      </c>
    </row>
    <row r="28" spans="1:5" ht="15.75">
      <c r="A28" s="12">
        <v>13</v>
      </c>
      <c r="B28" s="13" t="s">
        <v>36</v>
      </c>
      <c r="C28" s="17">
        <f>[7]dataentry!K30</f>
        <v>0</v>
      </c>
      <c r="D28" s="17">
        <f>[7]dataentry!L30</f>
        <v>0</v>
      </c>
      <c r="E28" s="17">
        <f>[7]dataentry!M30</f>
        <v>0</v>
      </c>
    </row>
    <row r="29" spans="1:5" ht="15.75">
      <c r="A29" s="12">
        <v>14</v>
      </c>
      <c r="B29" s="13" t="s">
        <v>82</v>
      </c>
      <c r="C29" s="17">
        <f>[7]dataentry!K31</f>
        <v>0</v>
      </c>
      <c r="D29" s="17">
        <f>[7]dataentry!L31</f>
        <v>0</v>
      </c>
      <c r="E29" s="17">
        <f>[7]dataentry!M31</f>
        <v>0</v>
      </c>
    </row>
    <row r="30" spans="1:5" ht="15.75">
      <c r="A30" s="12">
        <v>17</v>
      </c>
      <c r="B30" s="13" t="s">
        <v>38</v>
      </c>
      <c r="C30" s="17">
        <f>[7]dataentry!K32</f>
        <v>0</v>
      </c>
      <c r="D30" s="17">
        <f>[7]dataentry!L32</f>
        <v>0</v>
      </c>
      <c r="E30" s="17">
        <f>[7]dataentry!M32</f>
        <v>0</v>
      </c>
    </row>
    <row r="31" spans="1:5" ht="15.75">
      <c r="A31" s="12">
        <v>18</v>
      </c>
      <c r="B31" s="13" t="s">
        <v>39</v>
      </c>
      <c r="C31" s="17">
        <f>[7]dataentry!K33</f>
        <v>0</v>
      </c>
      <c r="D31" s="17">
        <f>[7]dataentry!L33</f>
        <v>0</v>
      </c>
      <c r="E31" s="17">
        <f>[7]dataentry!M33</f>
        <v>0</v>
      </c>
    </row>
    <row r="32" spans="1:5" ht="15.75">
      <c r="A32" s="12">
        <v>19</v>
      </c>
      <c r="B32" s="13" t="s">
        <v>40</v>
      </c>
      <c r="C32" s="17">
        <f>[7]dataentry!K34</f>
        <v>0</v>
      </c>
      <c r="D32" s="17">
        <f>[7]dataentry!L34</f>
        <v>0</v>
      </c>
      <c r="E32" s="17">
        <f>[7]dataentry!M34</f>
        <v>0</v>
      </c>
    </row>
    <row r="33" spans="1:5" ht="15.75">
      <c r="A33" s="12">
        <v>20</v>
      </c>
      <c r="B33" s="13" t="s">
        <v>41</v>
      </c>
      <c r="C33" s="17">
        <f>[7]dataentry!K35</f>
        <v>0</v>
      </c>
      <c r="D33" s="17">
        <f>[7]dataentry!L35</f>
        <v>0</v>
      </c>
      <c r="E33" s="17">
        <f>[7]dataentry!M35</f>
        <v>0</v>
      </c>
    </row>
    <row r="34" spans="1:5" ht="15.75">
      <c r="A34" s="14"/>
      <c r="B34" s="15" t="s">
        <v>42</v>
      </c>
      <c r="C34" s="7">
        <f>[7]dataentry!K36</f>
        <v>4</v>
      </c>
      <c r="D34" s="7">
        <f>[7]dataentry!L36</f>
        <v>41</v>
      </c>
      <c r="E34" s="7">
        <f>[7]dataentry!M36</f>
        <v>70</v>
      </c>
    </row>
    <row r="35" spans="1:5">
      <c r="A35" s="2" t="s">
        <v>43</v>
      </c>
      <c r="B35" s="3" t="s">
        <v>44</v>
      </c>
      <c r="C35" s="17"/>
      <c r="D35" s="17"/>
      <c r="E35" s="17"/>
    </row>
    <row r="36" spans="1:5">
      <c r="A36" s="5">
        <v>1</v>
      </c>
      <c r="B36" s="6" t="s">
        <v>45</v>
      </c>
      <c r="C36" s="17">
        <f>[7]dataentry!K38</f>
        <v>93</v>
      </c>
      <c r="D36" s="17">
        <f>[7]dataentry!L38</f>
        <v>85</v>
      </c>
      <c r="E36" s="17">
        <f>[7]dataentry!M38</f>
        <v>135</v>
      </c>
    </row>
    <row r="37" spans="1:5">
      <c r="A37" s="5">
        <v>2</v>
      </c>
      <c r="B37" s="6" t="s">
        <v>83</v>
      </c>
      <c r="C37" s="17">
        <f>[7]dataentry!K39</f>
        <v>0</v>
      </c>
      <c r="D37" s="17">
        <f>[7]dataentry!L39</f>
        <v>0</v>
      </c>
      <c r="E37" s="17">
        <f>[7]dataentry!M39</f>
        <v>0</v>
      </c>
    </row>
    <row r="38" spans="1:5">
      <c r="A38" s="5">
        <v>3</v>
      </c>
      <c r="B38" s="6" t="s">
        <v>47</v>
      </c>
      <c r="C38" s="17">
        <f>[7]dataentry!K40</f>
        <v>0</v>
      </c>
      <c r="D38" s="17">
        <f>[7]dataentry!L40</f>
        <v>0</v>
      </c>
      <c r="E38" s="17">
        <f>[7]dataentry!M40</f>
        <v>0</v>
      </c>
    </row>
    <row r="39" spans="1:5">
      <c r="A39" s="17"/>
      <c r="B39" s="3" t="s">
        <v>48</v>
      </c>
      <c r="C39" s="7">
        <f>SUM(C36:C38)</f>
        <v>93</v>
      </c>
      <c r="D39" s="7">
        <f>SUM(D36:D38)</f>
        <v>85</v>
      </c>
      <c r="E39" s="7">
        <f>SUM(E36:E38)</f>
        <v>135</v>
      </c>
    </row>
    <row r="40" spans="1:5">
      <c r="A40" s="2" t="s">
        <v>49</v>
      </c>
      <c r="B40" s="3" t="s">
        <v>50</v>
      </c>
      <c r="C40" s="17"/>
      <c r="D40" s="17"/>
      <c r="E40" s="21"/>
    </row>
    <row r="41" spans="1:5" ht="15.75">
      <c r="A41" s="5"/>
      <c r="B41" s="18"/>
      <c r="C41" s="17"/>
      <c r="D41" s="17"/>
      <c r="E41" s="21"/>
    </row>
    <row r="42" spans="1:5">
      <c r="A42" s="5">
        <v>1</v>
      </c>
      <c r="B42" s="6" t="s">
        <v>51</v>
      </c>
      <c r="C42" s="17">
        <f>[7]dataentry!K44</f>
        <v>0</v>
      </c>
      <c r="D42" s="17">
        <f>[7]dataentry!L44</f>
        <v>0</v>
      </c>
      <c r="E42" s="17">
        <f>[7]dataentry!M44</f>
        <v>0</v>
      </c>
    </row>
    <row r="43" spans="1:5">
      <c r="A43" s="5">
        <v>2</v>
      </c>
      <c r="B43" s="6" t="s">
        <v>52</v>
      </c>
      <c r="C43" s="17">
        <f>[7]dataentry!K45</f>
        <v>817</v>
      </c>
      <c r="D43" s="17">
        <f>[7]dataentry!L45</f>
        <v>477</v>
      </c>
      <c r="E43" s="17">
        <f>[7]dataentry!M45</f>
        <v>948</v>
      </c>
    </row>
    <row r="44" spans="1:5">
      <c r="A44" s="5">
        <v>3</v>
      </c>
      <c r="B44" s="6" t="s">
        <v>53</v>
      </c>
      <c r="C44" s="17">
        <f>[7]dataentry!K46</f>
        <v>43</v>
      </c>
      <c r="D44" s="17">
        <f>[7]dataentry!L46</f>
        <v>94</v>
      </c>
      <c r="E44" s="17">
        <f>[7]dataentry!M46</f>
        <v>193</v>
      </c>
    </row>
    <row r="45" spans="1:5">
      <c r="A45" s="7"/>
      <c r="B45" s="3" t="s">
        <v>54</v>
      </c>
      <c r="C45" s="7">
        <f>[7]dataentry!K47</f>
        <v>860</v>
      </c>
      <c r="D45" s="7">
        <f>[7]dataentry!L47</f>
        <v>571</v>
      </c>
      <c r="E45" s="7">
        <f>[7]dataentry!M47</f>
        <v>1141</v>
      </c>
    </row>
    <row r="46" spans="1:5">
      <c r="A46" s="679" t="s">
        <v>84</v>
      </c>
      <c r="B46" s="680"/>
      <c r="C46" s="7">
        <f>[7]dataentry!K48</f>
        <v>1739</v>
      </c>
      <c r="D46" s="7">
        <f>[7]dataentry!L48</f>
        <v>19160</v>
      </c>
      <c r="E46" s="7">
        <f>[7]dataentry!M48</f>
        <v>4010</v>
      </c>
    </row>
    <row r="47" spans="1:5">
      <c r="A47" s="7"/>
      <c r="B47" s="3" t="s">
        <v>57</v>
      </c>
      <c r="C47" s="17"/>
      <c r="D47" s="17"/>
      <c r="E47" s="17"/>
    </row>
    <row r="48" spans="1:5">
      <c r="A48" s="5">
        <v>1</v>
      </c>
      <c r="B48" s="6" t="s">
        <v>58</v>
      </c>
      <c r="C48" s="17">
        <f>[7]dataentry!K50</f>
        <v>0</v>
      </c>
      <c r="D48" s="17">
        <f>[7]dataentry!L50</f>
        <v>0</v>
      </c>
      <c r="E48" s="17">
        <f>[7]dataentry!M50</f>
        <v>0</v>
      </c>
    </row>
    <row r="49" spans="1:5">
      <c r="A49" s="5">
        <v>2</v>
      </c>
      <c r="B49" s="6" t="s">
        <v>85</v>
      </c>
      <c r="C49" s="17">
        <f>[7]dataentry!K51</f>
        <v>0</v>
      </c>
      <c r="D49" s="17">
        <f>[7]dataentry!L51</f>
        <v>0</v>
      </c>
      <c r="E49" s="17">
        <f>[7]dataentry!M51</f>
        <v>0</v>
      </c>
    </row>
    <row r="50" spans="1:5">
      <c r="A50" s="5"/>
      <c r="B50" s="6"/>
      <c r="C50" s="17">
        <f>[7]dataentry!K52</f>
        <v>0</v>
      </c>
      <c r="D50" s="17">
        <f>[7]dataentry!L52</f>
        <v>0</v>
      </c>
      <c r="E50" s="17">
        <f>[7]dataentry!M52</f>
        <v>0</v>
      </c>
    </row>
    <row r="51" spans="1:5">
      <c r="A51" s="7"/>
      <c r="B51" s="3" t="s">
        <v>60</v>
      </c>
      <c r="C51" s="7">
        <f>SUM(C48:C50)</f>
        <v>0</v>
      </c>
      <c r="D51" s="7">
        <f>SUM(D48:D50)</f>
        <v>0</v>
      </c>
      <c r="E51" s="7">
        <f>SUM(E48:E50)</f>
        <v>0</v>
      </c>
    </row>
    <row r="52" spans="1:5">
      <c r="A52" s="7"/>
      <c r="B52" s="3" t="s">
        <v>61</v>
      </c>
      <c r="C52" s="7">
        <f>[7]dataentry!K56</f>
        <v>1739</v>
      </c>
      <c r="D52" s="7">
        <f>[7]dataentry!L56</f>
        <v>19160</v>
      </c>
      <c r="E52" s="7">
        <f>[7]dataentry!M56</f>
        <v>4010</v>
      </c>
    </row>
  </sheetData>
  <mergeCells count="9">
    <mergeCell ref="A46:B46"/>
    <mergeCell ref="A1:E1"/>
    <mergeCell ref="A2:E2"/>
    <mergeCell ref="A3:E3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45"/>
  <sheetViews>
    <sheetView workbookViewId="0">
      <selection activeCell="P42" sqref="P42"/>
    </sheetView>
  </sheetViews>
  <sheetFormatPr defaultRowHeight="23.25"/>
  <cols>
    <col min="1" max="1" width="10.42578125" style="257" customWidth="1"/>
    <col min="2" max="2" width="87.42578125" style="257" customWidth="1"/>
    <col min="3" max="3" width="30.5703125" style="257" customWidth="1"/>
    <col min="4" max="4" width="44.5703125" style="257" customWidth="1"/>
    <col min="5" max="5" width="0.140625" style="257" hidden="1" customWidth="1"/>
    <col min="6" max="6" width="11.42578125" style="257" hidden="1" customWidth="1"/>
    <col min="7" max="7" width="0.7109375" style="257" hidden="1" customWidth="1"/>
    <col min="8" max="11" width="11.42578125" style="257" hidden="1" customWidth="1"/>
    <col min="12" max="12" width="0.28515625" style="257" hidden="1" customWidth="1"/>
    <col min="13" max="13" width="0" style="257" hidden="1" customWidth="1"/>
    <col min="14" max="14" width="11.42578125" style="257" hidden="1" customWidth="1"/>
    <col min="15" max="16384" width="9.140625" style="257"/>
  </cols>
  <sheetData>
    <row r="1" spans="1:4">
      <c r="A1" s="256"/>
      <c r="B1" s="256"/>
      <c r="C1" s="256" t="s">
        <v>365</v>
      </c>
      <c r="D1" s="256" t="s">
        <v>366</v>
      </c>
    </row>
    <row r="2" spans="1:4">
      <c r="A2" s="256"/>
      <c r="B2" s="256"/>
      <c r="C2" s="256"/>
      <c r="D2" s="256" t="s">
        <v>367</v>
      </c>
    </row>
    <row r="3" spans="1:4">
      <c r="A3" s="695" t="s">
        <v>368</v>
      </c>
      <c r="B3" s="695"/>
      <c r="C3" s="695"/>
      <c r="D3" s="695"/>
    </row>
    <row r="4" spans="1:4">
      <c r="A4" s="256"/>
      <c r="B4" s="256"/>
      <c r="C4" s="256"/>
      <c r="D4" s="256"/>
    </row>
    <row r="5" spans="1:4">
      <c r="A5" s="256"/>
      <c r="B5" s="256"/>
      <c r="C5" s="696" t="s">
        <v>369</v>
      </c>
      <c r="D5" s="697"/>
    </row>
    <row r="6" spans="1:4">
      <c r="A6" s="698" t="s">
        <v>370</v>
      </c>
      <c r="B6" s="698"/>
      <c r="C6" s="698"/>
      <c r="D6" s="258" t="s">
        <v>371</v>
      </c>
    </row>
    <row r="7" spans="1:4">
      <c r="A7" s="256"/>
      <c r="B7" s="256"/>
      <c r="C7" s="256"/>
      <c r="D7" s="256"/>
    </row>
    <row r="8" spans="1:4">
      <c r="A8" s="259" t="s">
        <v>372</v>
      </c>
      <c r="B8" s="259" t="s">
        <v>373</v>
      </c>
      <c r="C8" s="699" t="s">
        <v>374</v>
      </c>
      <c r="D8" s="699"/>
    </row>
    <row r="9" spans="1:4">
      <c r="A9" s="261"/>
      <c r="B9" s="261"/>
      <c r="C9" s="261" t="s">
        <v>375</v>
      </c>
      <c r="D9" s="261" t="s">
        <v>107</v>
      </c>
    </row>
    <row r="10" spans="1:4">
      <c r="A10" s="259">
        <v>1</v>
      </c>
      <c r="B10" s="259" t="s">
        <v>376</v>
      </c>
      <c r="C10" s="261"/>
      <c r="D10" s="261"/>
    </row>
    <row r="11" spans="1:4">
      <c r="A11" s="259" t="s">
        <v>377</v>
      </c>
      <c r="B11" s="259" t="s">
        <v>378</v>
      </c>
      <c r="C11" s="261">
        <f>'[4]LBS-DIS-TAR'!U66</f>
        <v>5899427</v>
      </c>
      <c r="D11" s="261">
        <f>'[4]LBS-DIS-TAR'!V66</f>
        <v>7289170</v>
      </c>
    </row>
    <row r="12" spans="1:4">
      <c r="A12" s="261" t="s">
        <v>379</v>
      </c>
      <c r="B12" s="261" t="s">
        <v>380</v>
      </c>
      <c r="C12" s="261">
        <f>'[4]LBS-DIS-TAR'!C66</f>
        <v>5333561</v>
      </c>
      <c r="D12" s="261">
        <f>'[4]LBS-DIS-TAR'!D66</f>
        <v>6478704</v>
      </c>
    </row>
    <row r="13" spans="1:4">
      <c r="A13" s="261" t="s">
        <v>381</v>
      </c>
      <c r="B13" s="261" t="s">
        <v>382</v>
      </c>
      <c r="C13" s="261">
        <f>'[4]LBS-DIS-TAR'!I66</f>
        <v>273472</v>
      </c>
      <c r="D13" s="261">
        <f>'[4]LBS-DIS-TAR'!J66</f>
        <v>384238</v>
      </c>
    </row>
    <row r="14" spans="1:4">
      <c r="A14" s="261" t="s">
        <v>383</v>
      </c>
      <c r="B14" s="261" t="s">
        <v>384</v>
      </c>
      <c r="C14" s="261">
        <f>'[4]LBS-DIS-TAR'!O66</f>
        <v>292394</v>
      </c>
      <c r="D14" s="261">
        <f>'[4]LBS-DIS-TAR'!P66</f>
        <v>426228</v>
      </c>
    </row>
    <row r="15" spans="1:4" ht="46.5">
      <c r="A15" s="259" t="s">
        <v>385</v>
      </c>
      <c r="B15" s="259" t="s">
        <v>386</v>
      </c>
      <c r="C15" s="261">
        <f>'[4]LBS-DIS-TAR'!BE66</f>
        <v>763006</v>
      </c>
      <c r="D15" s="261">
        <f>'[4]LBS-DIS-TAR'!BF66</f>
        <v>3031374</v>
      </c>
    </row>
    <row r="16" spans="1:4" ht="46.5">
      <c r="A16" s="261" t="s">
        <v>387</v>
      </c>
      <c r="B16" s="261" t="s">
        <v>388</v>
      </c>
      <c r="C16" s="261">
        <f>'[4]LBS-DIS-TAR'!AA66</f>
        <v>288699</v>
      </c>
      <c r="D16" s="261">
        <f>'[4]LBS-DIS-TAR'!AB66</f>
        <v>1680926</v>
      </c>
    </row>
    <row r="17" spans="1:5" ht="46.5">
      <c r="A17" s="261" t="s">
        <v>389</v>
      </c>
      <c r="B17" s="261" t="s">
        <v>390</v>
      </c>
      <c r="C17" s="261">
        <f>'[4]LBS-DIS-TAR'!AG66</f>
        <v>38472</v>
      </c>
      <c r="D17" s="261">
        <f>'[4]LBS-DIS-TAR'!AH66</f>
        <v>531279</v>
      </c>
    </row>
    <row r="18" spans="1:5" ht="46.5">
      <c r="A18" s="261" t="s">
        <v>391</v>
      </c>
      <c r="B18" s="261" t="s">
        <v>392</v>
      </c>
      <c r="C18" s="261">
        <f>'[4]LBS-DIS-TAR'!AM66</f>
        <v>21384</v>
      </c>
      <c r="D18" s="261">
        <f>'[4]LBS-DIS-TAR'!AN66</f>
        <v>115499</v>
      </c>
    </row>
    <row r="19" spans="1:5">
      <c r="A19" s="261" t="s">
        <v>393</v>
      </c>
      <c r="B19" s="261" t="s">
        <v>394</v>
      </c>
      <c r="C19" s="261">
        <f>'[4]LBS-DIS-TAR'!AS66</f>
        <v>31137</v>
      </c>
      <c r="D19" s="261">
        <f>'[4]LBS-DIS-TAR'!AT66</f>
        <v>89611</v>
      </c>
    </row>
    <row r="20" spans="1:5">
      <c r="A20" s="261" t="s">
        <v>395</v>
      </c>
      <c r="B20" s="261" t="s">
        <v>396</v>
      </c>
      <c r="C20" s="261">
        <f>'[4]LBS-DIS-TAR'!AY66</f>
        <v>383314</v>
      </c>
      <c r="D20" s="261">
        <f>'[4]LBS-DIS-TAR'!AZ66</f>
        <v>614059</v>
      </c>
    </row>
    <row r="21" spans="1:5">
      <c r="A21" s="259" t="s">
        <v>397</v>
      </c>
      <c r="B21" s="259" t="s">
        <v>344</v>
      </c>
      <c r="C21" s="261">
        <f>'[4]LBS-DIS-TAR'!BK66</f>
        <v>666</v>
      </c>
      <c r="D21" s="261">
        <f>'[4]LBS-DIS-TAR'!BL66</f>
        <v>59655</v>
      </c>
    </row>
    <row r="22" spans="1:5">
      <c r="A22" s="259" t="s">
        <v>398</v>
      </c>
      <c r="B22" s="259" t="s">
        <v>352</v>
      </c>
      <c r="C22" s="261">
        <f>'[4]LBS-DIS-TAR'!BQ66</f>
        <v>69862</v>
      </c>
      <c r="D22" s="261">
        <f>'[4]LBS-DIS-TAR'!BR66</f>
        <v>291469</v>
      </c>
    </row>
    <row r="23" spans="1:5">
      <c r="A23" s="259" t="s">
        <v>399</v>
      </c>
      <c r="B23" s="259" t="s">
        <v>400</v>
      </c>
      <c r="C23" s="261">
        <f>'[4]LBS-DIS-TAR'!BW66</f>
        <v>101710</v>
      </c>
      <c r="D23" s="261">
        <f>'[4]LBS-DIS-TAR'!BX66</f>
        <v>1519119</v>
      </c>
      <c r="E23" s="260"/>
    </row>
    <row r="24" spans="1:5">
      <c r="A24" s="259" t="s">
        <v>401</v>
      </c>
      <c r="B24" s="259" t="s">
        <v>347</v>
      </c>
      <c r="C24" s="261">
        <f>'[4]LBS-DIS-TAR'!CC66</f>
        <v>21806</v>
      </c>
      <c r="D24" s="261">
        <f>'[4]LBS-DIS-TAR'!CD66</f>
        <v>46440</v>
      </c>
      <c r="E24" s="260"/>
    </row>
    <row r="25" spans="1:5">
      <c r="A25" s="259" t="s">
        <v>402</v>
      </c>
      <c r="B25" s="259" t="s">
        <v>348</v>
      </c>
      <c r="C25" s="261">
        <f>'[4]LBS-DIS-TAR'!CI66</f>
        <v>29748</v>
      </c>
      <c r="D25" s="261">
        <f>'[4]LBS-DIS-TAR'!CJ66</f>
        <v>67458</v>
      </c>
    </row>
    <row r="26" spans="1:5">
      <c r="A26" s="259" t="s">
        <v>403</v>
      </c>
      <c r="B26" s="259" t="s">
        <v>47</v>
      </c>
      <c r="C26" s="261">
        <f>'[4]LBS-DIS-TAR'!CO66</f>
        <v>547270</v>
      </c>
      <c r="D26" s="261">
        <f>'[4]LBS-DIS-TAR'!CP66</f>
        <v>1214085</v>
      </c>
    </row>
    <row r="27" spans="1:5">
      <c r="A27" s="259">
        <v>2</v>
      </c>
      <c r="B27" s="259" t="s">
        <v>404</v>
      </c>
      <c r="C27" s="261">
        <f>'[4]LBS-DIS-TAR'!CU66</f>
        <v>7433495</v>
      </c>
      <c r="D27" s="261">
        <f>'[4]LBS-DIS-TAR'!CV66</f>
        <v>13518770</v>
      </c>
    </row>
    <row r="28" spans="1:5">
      <c r="A28" s="259">
        <v>3</v>
      </c>
      <c r="B28" s="259" t="s">
        <v>405</v>
      </c>
      <c r="C28" s="261">
        <f>'[4]LBS-DIS-TAR'!FO66</f>
        <v>499286</v>
      </c>
      <c r="D28" s="261">
        <f>'[4]LBS-DIS-TAR'!FP66</f>
        <v>556445</v>
      </c>
    </row>
    <row r="29" spans="1:5">
      <c r="A29" s="259">
        <v>4</v>
      </c>
      <c r="B29" s="259" t="s">
        <v>406</v>
      </c>
      <c r="C29" s="261"/>
      <c r="D29" s="261"/>
    </row>
    <row r="30" spans="1:5">
      <c r="A30" s="259" t="s">
        <v>407</v>
      </c>
      <c r="B30" s="259" t="s">
        <v>408</v>
      </c>
      <c r="C30" s="261">
        <f>'[4]LBS-DIS-TAR'!DA66</f>
        <v>1140</v>
      </c>
      <c r="D30" s="261">
        <f>'[4]LBS-DIS-TAR'!DB66</f>
        <v>1367</v>
      </c>
    </row>
    <row r="31" spans="1:5" ht="46.5">
      <c r="A31" s="259" t="s">
        <v>409</v>
      </c>
      <c r="B31" s="259" t="s">
        <v>410</v>
      </c>
      <c r="C31" s="261">
        <f>'[4]LBS-DIS-TAR'!DY66</f>
        <v>5755</v>
      </c>
      <c r="D31" s="261">
        <f>'[4]LBS-DIS-TAR'!DZ66</f>
        <v>1152295</v>
      </c>
    </row>
    <row r="32" spans="1:5">
      <c r="A32" s="261" t="s">
        <v>411</v>
      </c>
      <c r="B32" s="261" t="s">
        <v>412</v>
      </c>
      <c r="C32" s="261">
        <f>'[4]LBS-DIS-TAR'!DG66</f>
        <v>2371</v>
      </c>
      <c r="D32" s="261">
        <f>'[4]LBS-DIS-TAR'!DH66</f>
        <v>2847</v>
      </c>
    </row>
    <row r="33" spans="1:4">
      <c r="A33" s="261" t="s">
        <v>413</v>
      </c>
      <c r="B33" s="261" t="s">
        <v>414</v>
      </c>
      <c r="C33" s="261">
        <f>'[4]LBS-DIS-TAR'!DM66</f>
        <v>2797</v>
      </c>
      <c r="D33" s="261">
        <f>'[4]LBS-DIS-TAR'!DN66</f>
        <v>83722</v>
      </c>
    </row>
    <row r="34" spans="1:4">
      <c r="A34" s="261" t="s">
        <v>415</v>
      </c>
      <c r="B34" s="261" t="s">
        <v>416</v>
      </c>
      <c r="C34" s="261">
        <f>'[4]LBS-DIS-TAR'!DS66</f>
        <v>587</v>
      </c>
      <c r="D34" s="261">
        <f>'[4]LBS-DIS-TAR'!DT66</f>
        <v>1065726</v>
      </c>
    </row>
    <row r="35" spans="1:4">
      <c r="A35" s="259" t="s">
        <v>417</v>
      </c>
      <c r="B35" s="259" t="s">
        <v>352</v>
      </c>
      <c r="C35" s="261">
        <f>'[4]LBS-DIS-TAR'!EE66</f>
        <v>7826</v>
      </c>
      <c r="D35" s="261">
        <f>'[4]LBS-DIS-TAR'!EF66</f>
        <v>72537</v>
      </c>
    </row>
    <row r="36" spans="1:4">
      <c r="A36" s="259" t="s">
        <v>418</v>
      </c>
      <c r="B36" s="259" t="s">
        <v>353</v>
      </c>
      <c r="C36" s="261">
        <f>'[4]LBS-DIS-TAR'!EK66</f>
        <v>21745</v>
      </c>
      <c r="D36" s="261">
        <f>'[4]LBS-DIS-TAR'!EL66</f>
        <v>2398747</v>
      </c>
    </row>
    <row r="37" spans="1:4">
      <c r="A37" s="259" t="s">
        <v>419</v>
      </c>
      <c r="B37" s="259" t="s">
        <v>420</v>
      </c>
      <c r="C37" s="261">
        <f>'[4]LBS-DIS-TAR'!EQ66</f>
        <v>39201</v>
      </c>
      <c r="D37" s="261">
        <f>'[4]LBS-DIS-TAR'!ER66</f>
        <v>89466</v>
      </c>
    </row>
    <row r="38" spans="1:4">
      <c r="A38" s="259" t="s">
        <v>421</v>
      </c>
      <c r="B38" s="259" t="s">
        <v>47</v>
      </c>
      <c r="C38" s="261">
        <f>'[4]LBS-DIS-TAR'!EW66</f>
        <v>605396</v>
      </c>
      <c r="D38" s="261">
        <f>'[4]LBS-DIS-TAR'!EX66</f>
        <v>5237621</v>
      </c>
    </row>
    <row r="39" spans="1:4">
      <c r="A39" s="259">
        <v>5</v>
      </c>
      <c r="B39" s="259" t="s">
        <v>422</v>
      </c>
      <c r="C39" s="261">
        <f>'[4]LBS-DIS-TAR'!FC66</f>
        <v>681063</v>
      </c>
      <c r="D39" s="261">
        <f>'[4]LBS-DIS-TAR'!FD66</f>
        <v>8952033</v>
      </c>
    </row>
    <row r="40" spans="1:4">
      <c r="A40" s="261"/>
      <c r="B40" s="259" t="s">
        <v>423</v>
      </c>
      <c r="C40" s="261">
        <f>'[4]LBS-DIS-TAR'!FI66</f>
        <v>8114558</v>
      </c>
      <c r="D40" s="261">
        <f>'[4]LBS-DIS-TAR'!FJ66</f>
        <v>22470803</v>
      </c>
    </row>
    <row r="41" spans="1:4">
      <c r="A41" s="261"/>
      <c r="B41" s="261"/>
      <c r="C41" s="261"/>
      <c r="D41" s="261"/>
    </row>
    <row r="42" spans="1:4">
      <c r="A42" s="261"/>
      <c r="B42" s="261"/>
      <c r="C42" s="261"/>
      <c r="D42" s="261"/>
    </row>
    <row r="43" spans="1:4">
      <c r="A43" s="700"/>
      <c r="B43" s="700"/>
      <c r="C43" s="700"/>
      <c r="D43" s="700"/>
    </row>
    <row r="44" spans="1:4">
      <c r="A44" s="262"/>
      <c r="B44" s="694"/>
      <c r="C44" s="694"/>
      <c r="D44" s="694"/>
    </row>
    <row r="45" spans="1:4">
      <c r="A45" s="263"/>
      <c r="B45" s="263"/>
      <c r="C45" s="263"/>
      <c r="D45" s="264"/>
    </row>
  </sheetData>
  <mergeCells count="6">
    <mergeCell ref="B44:D44"/>
    <mergeCell ref="A3:D3"/>
    <mergeCell ref="C5:D5"/>
    <mergeCell ref="A6:C6"/>
    <mergeCell ref="C8:D8"/>
    <mergeCell ref="A43:D4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40"/>
  <sheetViews>
    <sheetView topLeftCell="A12" workbookViewId="0">
      <selection activeCell="H18" sqref="H18"/>
    </sheetView>
  </sheetViews>
  <sheetFormatPr defaultColWidth="25.7109375" defaultRowHeight="23.25"/>
  <cols>
    <col min="1" max="1" width="11.140625" style="266" customWidth="1"/>
    <col min="2" max="2" width="54.7109375" style="266" customWidth="1"/>
    <col min="3" max="3" width="25.7109375" style="266"/>
    <col min="4" max="4" width="22.5703125" style="266" customWidth="1"/>
    <col min="5" max="5" width="30.42578125" style="266" customWidth="1"/>
    <col min="6" max="16384" width="25.7109375" style="266"/>
  </cols>
  <sheetData>
    <row r="1" spans="1:6">
      <c r="A1" s="265"/>
      <c r="B1" s="265"/>
      <c r="C1" s="701" t="s">
        <v>365</v>
      </c>
      <c r="D1" s="701"/>
      <c r="E1" s="265" t="s">
        <v>424</v>
      </c>
      <c r="F1" s="265"/>
    </row>
    <row r="2" spans="1:6">
      <c r="A2" s="702" t="s">
        <v>425</v>
      </c>
      <c r="B2" s="702"/>
      <c r="C2" s="702"/>
      <c r="D2" s="702"/>
      <c r="E2" s="702"/>
      <c r="F2" s="702"/>
    </row>
    <row r="3" spans="1:6">
      <c r="A3" s="265"/>
      <c r="B3" s="265"/>
      <c r="C3" s="265"/>
      <c r="D3" s="265" t="s">
        <v>194</v>
      </c>
      <c r="E3" s="265"/>
      <c r="F3" s="265"/>
    </row>
    <row r="4" spans="1:6" ht="1.5" customHeight="1">
      <c r="A4" s="265"/>
      <c r="B4" s="265"/>
      <c r="C4" s="265"/>
      <c r="D4" s="265"/>
      <c r="E4" s="267" t="s">
        <v>369</v>
      </c>
      <c r="F4" s="267"/>
    </row>
    <row r="5" spans="1:6" hidden="1">
      <c r="A5" s="268" t="s">
        <v>370</v>
      </c>
      <c r="B5" s="268"/>
      <c r="C5" s="268"/>
      <c r="D5" s="268"/>
      <c r="E5" s="269" t="s">
        <v>426</v>
      </c>
      <c r="F5" s="269"/>
    </row>
    <row r="6" spans="1:6" ht="56.25" customHeight="1">
      <c r="A6" s="259" t="s">
        <v>372</v>
      </c>
      <c r="B6" s="259" t="s">
        <v>427</v>
      </c>
      <c r="C6" s="699" t="s">
        <v>428</v>
      </c>
      <c r="D6" s="699"/>
      <c r="E6" s="699" t="s">
        <v>429</v>
      </c>
      <c r="F6" s="699"/>
    </row>
    <row r="7" spans="1:6" ht="47.25" customHeight="1">
      <c r="A7" s="261"/>
      <c r="B7" s="261"/>
      <c r="C7" s="259" t="s">
        <v>341</v>
      </c>
      <c r="D7" s="259" t="s">
        <v>107</v>
      </c>
      <c r="E7" s="259" t="s">
        <v>375</v>
      </c>
      <c r="F7" s="259" t="s">
        <v>107</v>
      </c>
    </row>
    <row r="8" spans="1:6" ht="39.950000000000003" customHeight="1">
      <c r="A8" s="259">
        <v>1</v>
      </c>
      <c r="B8" s="259" t="s">
        <v>376</v>
      </c>
      <c r="C8" s="261"/>
      <c r="D8" s="261"/>
      <c r="E8" s="261"/>
      <c r="F8" s="261"/>
    </row>
    <row r="9" spans="1:6" ht="39.950000000000003" customHeight="1">
      <c r="A9" s="259" t="s">
        <v>377</v>
      </c>
      <c r="B9" s="259" t="s">
        <v>430</v>
      </c>
      <c r="C9" s="259">
        <f>'[4]LBS-DIS-TAR'!Y66</f>
        <v>4282089</v>
      </c>
      <c r="D9" s="259">
        <f>'[4]LBS-DIS-TAR'!Z66</f>
        <v>5663047</v>
      </c>
      <c r="E9" s="259">
        <f>'[4]lbs-bAL.OUTST'!I65</f>
        <v>8489704</v>
      </c>
      <c r="F9" s="259">
        <f>'[4]lbs-bAL.OUTST'!J65</f>
        <v>11093441</v>
      </c>
    </row>
    <row r="10" spans="1:6" ht="28.5" customHeight="1">
      <c r="A10" s="261" t="s">
        <v>379</v>
      </c>
      <c r="B10" s="261" t="s">
        <v>380</v>
      </c>
      <c r="C10" s="261">
        <f>'[4]LBS-DIS-TAR'!G66</f>
        <v>4163730</v>
      </c>
      <c r="D10" s="261">
        <f>'[4]LBS-DIS-TAR'!H66</f>
        <v>4825726</v>
      </c>
      <c r="E10" s="261">
        <f>'[4]lbs-bAL.OUTST'!C65</f>
        <v>8089071</v>
      </c>
      <c r="F10" s="261">
        <f>'[4]lbs-bAL.OUTST'!D65</f>
        <v>9546150</v>
      </c>
    </row>
    <row r="11" spans="1:6" ht="27" customHeight="1">
      <c r="A11" s="261" t="s">
        <v>381</v>
      </c>
      <c r="B11" s="261" t="s">
        <v>382</v>
      </c>
      <c r="C11" s="261">
        <f>'[4]LBS-DIS-TAR'!M66</f>
        <v>66222</v>
      </c>
      <c r="D11" s="261">
        <f>'[4]LBS-DIS-TAR'!N66</f>
        <v>162131</v>
      </c>
      <c r="E11" s="261">
        <f>'[4]lbs-bAL.OUTST'!E65</f>
        <v>307647</v>
      </c>
      <c r="F11" s="261">
        <f>'[4]lbs-bAL.OUTST'!F65</f>
        <v>654123</v>
      </c>
    </row>
    <row r="12" spans="1:6" ht="32.25" customHeight="1">
      <c r="A12" s="261" t="s">
        <v>383</v>
      </c>
      <c r="B12" s="261" t="s">
        <v>384</v>
      </c>
      <c r="C12" s="261">
        <f>'[4]LBS-DIS-TAR'!S66</f>
        <v>52137</v>
      </c>
      <c r="D12" s="261">
        <f>'[4]LBS-DIS-TAR'!T66</f>
        <v>675190</v>
      </c>
      <c r="E12" s="261">
        <f>'[4]lbs-bAL.OUTST'!G65</f>
        <v>92986</v>
      </c>
      <c r="F12" s="261">
        <f>'[4]lbs-bAL.OUTST'!H65</f>
        <v>893168</v>
      </c>
    </row>
    <row r="13" spans="1:6" ht="45" customHeight="1">
      <c r="A13" s="259" t="s">
        <v>385</v>
      </c>
      <c r="B13" s="259" t="s">
        <v>386</v>
      </c>
      <c r="C13" s="259">
        <f>'[4]LBS-DIS-TAR'!BI66</f>
        <v>627847</v>
      </c>
      <c r="D13" s="259">
        <f>'[4]LBS-DIS-TAR'!BJ66</f>
        <v>3146624</v>
      </c>
      <c r="E13" s="259">
        <f>'[4]lbs-bAL.OUTST'!U65</f>
        <v>1416471</v>
      </c>
      <c r="F13" s="259">
        <f>'[4]lbs-bAL.OUTST'!V65</f>
        <v>7718126</v>
      </c>
    </row>
    <row r="14" spans="1:6" ht="45" customHeight="1">
      <c r="A14" s="261" t="s">
        <v>387</v>
      </c>
      <c r="B14" s="261" t="s">
        <v>388</v>
      </c>
      <c r="C14" s="261">
        <f>'[4]LBS-DIS-TAR'!AE66</f>
        <v>539193</v>
      </c>
      <c r="D14" s="261">
        <f>'[4]LBS-DIS-TAR'!AF66</f>
        <v>1564764</v>
      </c>
      <c r="E14" s="261">
        <f>'[4]lbs-bAL.OUTST'!K65</f>
        <v>1208385</v>
      </c>
      <c r="F14" s="261">
        <f>'[4]lbs-bAL.OUTST'!L65</f>
        <v>3346190</v>
      </c>
    </row>
    <row r="15" spans="1:6" ht="45" customHeight="1">
      <c r="A15" s="261" t="s">
        <v>389</v>
      </c>
      <c r="B15" s="261" t="s">
        <v>390</v>
      </c>
      <c r="C15" s="261">
        <f>'[4]LBS-DIS-TAR'!AK66</f>
        <v>56821</v>
      </c>
      <c r="D15" s="261">
        <f>'[4]LBS-DIS-TAR'!AL66</f>
        <v>1134683</v>
      </c>
      <c r="E15" s="261">
        <f>'[4]lbs-bAL.OUTST'!M65</f>
        <v>125929</v>
      </c>
      <c r="F15" s="261">
        <f>'[4]lbs-bAL.OUTST'!N65</f>
        <v>2886364</v>
      </c>
    </row>
    <row r="16" spans="1:6" ht="71.25" customHeight="1">
      <c r="A16" s="261" t="s">
        <v>391</v>
      </c>
      <c r="B16" s="261" t="s">
        <v>392</v>
      </c>
      <c r="C16" s="261">
        <f>'[4]LBS-DIS-TAR'!AQ66</f>
        <v>3906</v>
      </c>
      <c r="D16" s="261">
        <f>'[4]LBS-DIS-TAR'!AR66</f>
        <v>309880</v>
      </c>
      <c r="E16" s="261">
        <f>'[4]lbs-bAL.OUTST'!O65</f>
        <v>7856</v>
      </c>
      <c r="F16" s="261">
        <f>'[4]lbs-bAL.OUTST'!P65</f>
        <v>1219516</v>
      </c>
    </row>
    <row r="17" spans="1:6">
      <c r="A17" s="261" t="s">
        <v>393</v>
      </c>
      <c r="B17" s="261" t="s">
        <v>394</v>
      </c>
      <c r="C17" s="261">
        <f>'[4]LBS-DIS-TAR'!AW66</f>
        <v>455</v>
      </c>
      <c r="D17" s="261">
        <f>'[4]LBS-DIS-TAR'!AX66</f>
        <v>8580</v>
      </c>
      <c r="E17" s="261">
        <f>'[4]lbs-bAL.OUTST'!Q65</f>
        <v>2441</v>
      </c>
      <c r="F17" s="261">
        <f>'[4]lbs-bAL.OUTST'!R65</f>
        <v>27547</v>
      </c>
    </row>
    <row r="18" spans="1:6">
      <c r="A18" s="261" t="s">
        <v>395</v>
      </c>
      <c r="B18" s="261" t="s">
        <v>396</v>
      </c>
      <c r="C18" s="261">
        <f>'[4]LBS-DIS-TAR'!BC66</f>
        <v>27472</v>
      </c>
      <c r="D18" s="261">
        <f>'[4]LBS-DIS-TAR'!BD66</f>
        <v>128717</v>
      </c>
      <c r="E18" s="261">
        <f>'[4]lbs-bAL.OUTST'!S65</f>
        <v>71860</v>
      </c>
      <c r="F18" s="261">
        <f>'[4]lbs-bAL.OUTST'!T65</f>
        <v>238509</v>
      </c>
    </row>
    <row r="19" spans="1:6">
      <c r="A19" s="259" t="s">
        <v>397</v>
      </c>
      <c r="B19" s="259" t="s">
        <v>344</v>
      </c>
      <c r="C19" s="261">
        <f>'[4]LBS-DIS-TAR'!BO66</f>
        <v>1935</v>
      </c>
      <c r="D19" s="261">
        <f>'[4]LBS-DIS-TAR'!BP66</f>
        <v>284559</v>
      </c>
      <c r="E19" s="261">
        <f>'[4]lbs-bAL.OUTST'!W65</f>
        <v>1710</v>
      </c>
      <c r="F19" s="261">
        <f>'[4]lbs-bAL.OUTST'!X65</f>
        <v>252343</v>
      </c>
    </row>
    <row r="20" spans="1:6">
      <c r="A20" s="259" t="s">
        <v>398</v>
      </c>
      <c r="B20" s="259" t="s">
        <v>352</v>
      </c>
      <c r="C20" s="261">
        <f>'[4]LBS-DIS-TAR'!BU66</f>
        <v>93399</v>
      </c>
      <c r="D20" s="261">
        <f>'[4]LBS-DIS-TAR'!BV66</f>
        <v>110669</v>
      </c>
      <c r="E20" s="261">
        <f>'[4]lbs-bAL.OUTST'!Y65</f>
        <v>234283</v>
      </c>
      <c r="F20" s="261">
        <f>'[4]lbs-bAL.OUTST'!Z65</f>
        <v>578532</v>
      </c>
    </row>
    <row r="21" spans="1:6">
      <c r="A21" s="259" t="s">
        <v>399</v>
      </c>
      <c r="B21" s="259" t="s">
        <v>400</v>
      </c>
      <c r="C21" s="261">
        <f>'[4]LBS-DIS-TAR'!CA66</f>
        <v>67601</v>
      </c>
      <c r="D21" s="261">
        <f>'[4]LBS-DIS-TAR'!CB66</f>
        <v>279784</v>
      </c>
      <c r="E21" s="261">
        <f>'[4]lbs-bAL.OUTST'!AA65</f>
        <v>450507</v>
      </c>
      <c r="F21" s="261">
        <f>'[4]lbs-bAL.OUTST'!AB65</f>
        <v>4603784</v>
      </c>
    </row>
    <row r="22" spans="1:6">
      <c r="A22" s="259" t="s">
        <v>401</v>
      </c>
      <c r="B22" s="259" t="s">
        <v>347</v>
      </c>
      <c r="C22" s="261">
        <f>'[4]LBS-DIS-TAR'!CG66</f>
        <v>561</v>
      </c>
      <c r="D22" s="261">
        <f>'[4]LBS-DIS-TAR'!CH66</f>
        <v>2083</v>
      </c>
      <c r="E22" s="261">
        <f>'[4]lbs-bAL.OUTST'!AC65</f>
        <v>3258</v>
      </c>
      <c r="F22" s="261">
        <f>'[4]lbs-bAL.OUTST'!AD65</f>
        <v>27008</v>
      </c>
    </row>
    <row r="23" spans="1:6">
      <c r="A23" s="259" t="s">
        <v>402</v>
      </c>
      <c r="B23" s="259" t="s">
        <v>348</v>
      </c>
      <c r="C23" s="261">
        <f>'[4]LBS-DIS-TAR'!CM66</f>
        <v>1607</v>
      </c>
      <c r="D23" s="261">
        <f>'[4]LBS-DIS-TAR'!CN66</f>
        <v>13858</v>
      </c>
      <c r="E23" s="261">
        <f>'[4]lbs-bAL.OUTST'!AE65</f>
        <v>29334</v>
      </c>
      <c r="F23" s="261">
        <f>'[4]lbs-bAL.OUTST'!AF65</f>
        <v>33455</v>
      </c>
    </row>
    <row r="24" spans="1:6">
      <c r="A24" s="259" t="s">
        <v>403</v>
      </c>
      <c r="B24" s="259" t="s">
        <v>47</v>
      </c>
      <c r="C24" s="261">
        <f>'[4]LBS-DIS-TAR'!CS66</f>
        <v>107618</v>
      </c>
      <c r="D24" s="261">
        <f>'[4]LBS-DIS-TAR'!CT66</f>
        <v>199606</v>
      </c>
      <c r="E24" s="261">
        <f>'[4]lbs-bAL.OUTST'!AG65</f>
        <v>256309</v>
      </c>
      <c r="F24" s="261">
        <f>'[4]lbs-bAL.OUTST'!AH65</f>
        <v>906572</v>
      </c>
    </row>
    <row r="25" spans="1:6" ht="46.5">
      <c r="A25" s="259">
        <v>2</v>
      </c>
      <c r="B25" s="259" t="s">
        <v>404</v>
      </c>
      <c r="C25" s="270">
        <f>'[4]LBS-DIS-TAR'!CY66</f>
        <v>5182657</v>
      </c>
      <c r="D25" s="270">
        <f>'[4]LBS-DIS-TAR'!CZ66</f>
        <v>9700230</v>
      </c>
      <c r="E25" s="270">
        <f>'[4]lbs-bAL.OUTST'!AI65</f>
        <v>10881576</v>
      </c>
      <c r="F25" s="270">
        <f>'[4]lbs-bAL.OUTST'!AJ65</f>
        <v>25213261</v>
      </c>
    </row>
    <row r="26" spans="1:6" ht="46.5">
      <c r="A26" s="259">
        <v>3</v>
      </c>
      <c r="B26" s="259" t="s">
        <v>405</v>
      </c>
      <c r="C26" s="261">
        <f>'[4]LBS-DIS-TAR'!FS66</f>
        <v>2819292</v>
      </c>
      <c r="D26" s="261">
        <f>'[4]LBS-DIS-TAR'!FT66</f>
        <v>2510718</v>
      </c>
      <c r="E26" s="261">
        <f>'[4]lbs-bAL.OUTST'!BG65</f>
        <v>6608688</v>
      </c>
      <c r="F26" s="261">
        <f>'[4]lbs-bAL.OUTST'!BH65</f>
        <v>7030695</v>
      </c>
    </row>
    <row r="27" spans="1:6">
      <c r="A27" s="259">
        <v>4</v>
      </c>
      <c r="B27" s="259" t="s">
        <v>406</v>
      </c>
      <c r="C27" s="261"/>
      <c r="D27" s="261"/>
      <c r="E27" s="261"/>
      <c r="F27" s="261"/>
    </row>
    <row r="28" spans="1:6">
      <c r="A28" s="259" t="s">
        <v>407</v>
      </c>
      <c r="B28" s="259" t="s">
        <v>408</v>
      </c>
      <c r="C28" s="261">
        <f>'[4]LBS-DIS-TAR'!DE66</f>
        <v>519</v>
      </c>
      <c r="D28" s="261">
        <f>'[4]LBS-DIS-TAR'!DF66</f>
        <v>8048</v>
      </c>
      <c r="E28" s="261">
        <f>'[4]lbs-bAL.OUTST'!AK65</f>
        <v>2490</v>
      </c>
      <c r="F28" s="261">
        <f>'[4]lbs-bAL.OUTST'!AL65</f>
        <v>13704</v>
      </c>
    </row>
    <row r="29" spans="1:6" ht="49.5" customHeight="1">
      <c r="A29" s="259" t="s">
        <v>409</v>
      </c>
      <c r="B29" s="259" t="s">
        <v>431</v>
      </c>
      <c r="C29" s="271">
        <f>'[4]LBS-DIS-TAR'!EC66</f>
        <v>29057</v>
      </c>
      <c r="D29" s="271">
        <f>'[4]LBS-DIS-TAR'!ED66</f>
        <v>813561</v>
      </c>
      <c r="E29" s="271">
        <f>'[4]lbs-bAL.OUTST'!AS65</f>
        <v>22673</v>
      </c>
      <c r="F29" s="271">
        <f>'[4]lbs-bAL.OUTST'!AT65</f>
        <v>1651975</v>
      </c>
    </row>
    <row r="30" spans="1:6" ht="46.5">
      <c r="A30" s="261" t="s">
        <v>411</v>
      </c>
      <c r="B30" s="261" t="s">
        <v>412</v>
      </c>
      <c r="C30" s="261">
        <f>'[4]LBS-DIS-TAR'!DK66</f>
        <v>26033</v>
      </c>
      <c r="D30" s="261">
        <f>'[4]LBS-DIS-TAR'!DL66</f>
        <v>296741</v>
      </c>
      <c r="E30" s="261">
        <f>'[4]lbs-bAL.OUTST'!AM65</f>
        <v>17381</v>
      </c>
      <c r="F30" s="261">
        <f>'[4]lbs-bAL.OUTST'!AN65</f>
        <v>438992</v>
      </c>
    </row>
    <row r="31" spans="1:6" ht="46.5">
      <c r="A31" s="261" t="s">
        <v>413</v>
      </c>
      <c r="B31" s="261" t="s">
        <v>414</v>
      </c>
      <c r="C31" s="261">
        <f>'[4]LBS-DIS-TAR'!DQ66</f>
        <v>2093</v>
      </c>
      <c r="D31" s="261">
        <f>'[4]LBS-DIS-TAR'!DR66</f>
        <v>120960</v>
      </c>
      <c r="E31" s="261">
        <f>'[4]lbs-bAL.OUTST'!AO65</f>
        <v>4121</v>
      </c>
      <c r="F31" s="261">
        <f>'[4]lbs-bAL.OUTST'!AP65</f>
        <v>345278</v>
      </c>
    </row>
    <row r="32" spans="1:6" ht="46.5">
      <c r="A32" s="261" t="s">
        <v>415</v>
      </c>
      <c r="B32" s="261" t="s">
        <v>416</v>
      </c>
      <c r="C32" s="261">
        <f>'[4]LBS-DIS-TAR'!DW66</f>
        <v>931</v>
      </c>
      <c r="D32" s="261">
        <f>'[4]LBS-DIS-TAR'!DX66</f>
        <v>395860</v>
      </c>
      <c r="E32" s="261">
        <f>'[4]lbs-bAL.OUTST'!AQ65</f>
        <v>1171</v>
      </c>
      <c r="F32" s="261">
        <f>'[4]lbs-bAL.OUTST'!AR65</f>
        <v>867705</v>
      </c>
    </row>
    <row r="33" spans="1:6">
      <c r="A33" s="259" t="s">
        <v>417</v>
      </c>
      <c r="B33" s="259" t="s">
        <v>352</v>
      </c>
      <c r="C33" s="261">
        <f>'[4]LBS-DIS-TAR'!EI66</f>
        <v>3853</v>
      </c>
      <c r="D33" s="261">
        <f>'[4]LBS-DIS-TAR'!EJ66</f>
        <v>26364</v>
      </c>
      <c r="E33" s="261">
        <f>'[4]lbs-bAL.OUTST'!AU65</f>
        <v>7373</v>
      </c>
      <c r="F33" s="261">
        <f>'[4]lbs-bAL.OUTST'!AV65</f>
        <v>82136</v>
      </c>
    </row>
    <row r="34" spans="1:6">
      <c r="A34" s="259" t="s">
        <v>418</v>
      </c>
      <c r="B34" s="259" t="s">
        <v>353</v>
      </c>
      <c r="C34" s="261">
        <f>'[4]LBS-DIS-TAR'!EO66</f>
        <v>51735</v>
      </c>
      <c r="D34" s="261">
        <f>'[4]LBS-DIS-TAR'!EP66</f>
        <v>1272032</v>
      </c>
      <c r="E34" s="261">
        <f>'[4]lbs-bAL.OUTST'!AW65</f>
        <v>179261</v>
      </c>
      <c r="F34" s="261">
        <f>'[4]lbs-bAL.OUTST'!AX65</f>
        <v>4786941</v>
      </c>
    </row>
    <row r="35" spans="1:6" ht="46.5">
      <c r="A35" s="259" t="s">
        <v>419</v>
      </c>
      <c r="B35" s="259" t="s">
        <v>420</v>
      </c>
      <c r="C35" s="261">
        <f>'[4]LBS-DIS-TAR'!EU66</f>
        <v>355714</v>
      </c>
      <c r="D35" s="261">
        <f>'[4]LBS-DIS-TAR'!EV66</f>
        <v>1204353</v>
      </c>
      <c r="E35" s="261">
        <f>'[4]lbs-bAL.OUTST'!AY65</f>
        <v>776635</v>
      </c>
      <c r="F35" s="261">
        <f>'[4]lbs-bAL.OUTST'!AZ65</f>
        <v>3090151</v>
      </c>
    </row>
    <row r="36" spans="1:6">
      <c r="A36" s="259" t="s">
        <v>421</v>
      </c>
      <c r="B36" s="259" t="s">
        <v>47</v>
      </c>
      <c r="C36" s="261">
        <f>'[4]LBS-DIS-TAR'!FA66</f>
        <v>1010054</v>
      </c>
      <c r="D36" s="261">
        <f>'[4]LBS-DIS-TAR'!FB66</f>
        <v>8706163</v>
      </c>
      <c r="E36" s="261">
        <f>'[4]lbs-bAL.OUTST'!BA65</f>
        <v>2824217</v>
      </c>
      <c r="F36" s="261">
        <f>'[4]lbs-bAL.OUTST'!BB65</f>
        <v>19725780</v>
      </c>
    </row>
    <row r="37" spans="1:6">
      <c r="A37" s="259">
        <v>5</v>
      </c>
      <c r="B37" s="259" t="s">
        <v>432</v>
      </c>
      <c r="C37" s="270">
        <f>'[4]LBS-DIS-TAR'!FG66</f>
        <v>1450932</v>
      </c>
      <c r="D37" s="270">
        <f>'[4]LBS-DIS-TAR'!FH66</f>
        <v>12030521</v>
      </c>
      <c r="E37" s="270">
        <f>'[4]lbs-bAL.OUTST'!BC65</f>
        <v>3812649</v>
      </c>
      <c r="F37" s="270">
        <f>'[4]lbs-bAL.OUTST'!BD65</f>
        <v>29350687</v>
      </c>
    </row>
    <row r="38" spans="1:6" ht="36.75" customHeight="1">
      <c r="A38" s="261"/>
      <c r="B38" s="259" t="s">
        <v>423</v>
      </c>
      <c r="C38" s="261">
        <f>'[4]LBS-DIS-TAR'!FM66</f>
        <v>6633589</v>
      </c>
      <c r="D38" s="261">
        <f>'[4]LBS-DIS-TAR'!FN66</f>
        <v>21730751</v>
      </c>
      <c r="E38" s="261">
        <f>'[4]lbs-bAL.OUTST'!BE65</f>
        <v>14694225</v>
      </c>
      <c r="F38" s="261">
        <f>'[4]lbs-bAL.OUTST'!BF65</f>
        <v>54563948</v>
      </c>
    </row>
    <row r="39" spans="1:6">
      <c r="A39" s="272"/>
      <c r="B39" s="272"/>
      <c r="C39" s="272"/>
      <c r="D39" s="272"/>
      <c r="E39" s="272"/>
      <c r="F39" s="272"/>
    </row>
    <row r="40" spans="1:6" ht="15.75" customHeight="1">
      <c r="A40" s="272"/>
      <c r="B40" s="703"/>
      <c r="C40" s="703"/>
      <c r="D40" s="703"/>
      <c r="E40" s="703"/>
      <c r="F40" s="703"/>
    </row>
  </sheetData>
  <mergeCells count="5">
    <mergeCell ref="C1:D1"/>
    <mergeCell ref="A2:F2"/>
    <mergeCell ref="C6:D6"/>
    <mergeCell ref="E6:F6"/>
    <mergeCell ref="B40:F40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42"/>
  <sheetViews>
    <sheetView view="pageBreakPreview" topLeftCell="A25" zoomScale="60" workbookViewId="0">
      <selection activeCell="C51" sqref="C51"/>
    </sheetView>
  </sheetViews>
  <sheetFormatPr defaultRowHeight="37.5"/>
  <cols>
    <col min="1" max="1" width="17.28515625" style="273" customWidth="1"/>
    <col min="2" max="2" width="100.5703125" style="273" customWidth="1"/>
    <col min="3" max="3" width="43.7109375" style="273" customWidth="1"/>
    <col min="4" max="4" width="37.7109375" style="273" customWidth="1"/>
    <col min="5" max="5" width="39.28515625" style="273" customWidth="1"/>
    <col min="6" max="6" width="35.28515625" style="273" customWidth="1"/>
    <col min="7" max="7" width="7.5703125" style="273" customWidth="1"/>
    <col min="8" max="16384" width="9.140625" style="273"/>
  </cols>
  <sheetData>
    <row r="1" spans="1:6" ht="39">
      <c r="E1" s="273" t="s">
        <v>433</v>
      </c>
      <c r="F1" s="274"/>
    </row>
    <row r="2" spans="1:6" ht="39">
      <c r="A2" s="705" t="s">
        <v>434</v>
      </c>
      <c r="B2" s="705"/>
      <c r="C2" s="705"/>
      <c r="D2" s="705"/>
      <c r="E2" s="705"/>
      <c r="F2" s="705"/>
    </row>
    <row r="3" spans="1:6">
      <c r="D3" s="706" t="s">
        <v>435</v>
      </c>
      <c r="E3" s="707"/>
    </row>
    <row r="4" spans="1:6">
      <c r="D4" s="273" t="s">
        <v>436</v>
      </c>
    </row>
    <row r="5" spans="1:6">
      <c r="A5" s="273" t="s">
        <v>437</v>
      </c>
    </row>
    <row r="6" spans="1:6" ht="39">
      <c r="A6" s="275" t="s">
        <v>372</v>
      </c>
      <c r="B6" s="275" t="s">
        <v>427</v>
      </c>
      <c r="C6" s="708" t="s">
        <v>374</v>
      </c>
      <c r="D6" s="708"/>
      <c r="E6" s="708" t="s">
        <v>438</v>
      </c>
      <c r="F6" s="708"/>
    </row>
    <row r="7" spans="1:6" ht="39">
      <c r="A7" s="276"/>
      <c r="B7" s="276"/>
      <c r="C7" s="276" t="s">
        <v>375</v>
      </c>
      <c r="D7" s="276" t="s">
        <v>107</v>
      </c>
      <c r="E7" s="276" t="s">
        <v>341</v>
      </c>
      <c r="F7" s="276" t="s">
        <v>107</v>
      </c>
    </row>
    <row r="8" spans="1:6" ht="39">
      <c r="A8" s="275">
        <v>1</v>
      </c>
      <c r="B8" s="275" t="s">
        <v>376</v>
      </c>
      <c r="C8" s="276"/>
      <c r="D8" s="276"/>
      <c r="E8" s="276"/>
      <c r="F8" s="276"/>
    </row>
    <row r="9" spans="1:6" ht="39">
      <c r="A9" s="275" t="s">
        <v>377</v>
      </c>
      <c r="B9" s="275" t="s">
        <v>439</v>
      </c>
      <c r="C9" s="276">
        <f>'[4]LBS-DIS-TAR'!U66</f>
        <v>5899427</v>
      </c>
      <c r="D9" s="276">
        <f>'[4]LBS-DIS-TAR'!V66</f>
        <v>7289170</v>
      </c>
      <c r="E9" s="276">
        <f>'[4]LBS-DIS-TAR'!Y66</f>
        <v>4282089</v>
      </c>
      <c r="F9" s="276">
        <f>'[4]LBS-DIS-TAR'!Z66</f>
        <v>5663047</v>
      </c>
    </row>
    <row r="10" spans="1:6" ht="39">
      <c r="A10" s="276" t="s">
        <v>379</v>
      </c>
      <c r="B10" s="276" t="s">
        <v>380</v>
      </c>
      <c r="C10" s="276">
        <f>'[4]LBS-DIS-TAR'!C66</f>
        <v>5333561</v>
      </c>
      <c r="D10" s="276">
        <f>'[4]LBS-DIS-TAR'!D66</f>
        <v>6478704</v>
      </c>
      <c r="E10" s="276">
        <f>'[4]LBS-DIS-TAR'!G66</f>
        <v>4163730</v>
      </c>
      <c r="F10" s="276">
        <f>'[4]LBS-DIS-TAR'!H66</f>
        <v>4825726</v>
      </c>
    </row>
    <row r="11" spans="1:6" ht="39">
      <c r="A11" s="276" t="s">
        <v>381</v>
      </c>
      <c r="B11" s="276" t="s">
        <v>382</v>
      </c>
      <c r="C11" s="276">
        <f>'[4]LBS-DIS-TAR'!I66</f>
        <v>273472</v>
      </c>
      <c r="D11" s="276">
        <f>'[4]LBS-DIS-TAR'!J66</f>
        <v>384238</v>
      </c>
      <c r="E11" s="276">
        <f>'[4]LBS-DIS-TAR'!M66</f>
        <v>66222</v>
      </c>
      <c r="F11" s="276">
        <f>'[4]LBS-DIS-TAR'!N66</f>
        <v>162131</v>
      </c>
    </row>
    <row r="12" spans="1:6" ht="39">
      <c r="A12" s="276" t="s">
        <v>383</v>
      </c>
      <c r="B12" s="276" t="s">
        <v>384</v>
      </c>
      <c r="C12" s="276">
        <f>'[4]LBS-DIS-TAR'!O66</f>
        <v>292394</v>
      </c>
      <c r="D12" s="276">
        <f>'[4]LBS-DIS-TAR'!P66</f>
        <v>426228</v>
      </c>
      <c r="E12" s="276">
        <f>'[4]LBS-DIS-TAR'!S66</f>
        <v>52137</v>
      </c>
      <c r="F12" s="276">
        <f>'[4]LBS-DIS-TAR'!T66</f>
        <v>675190</v>
      </c>
    </row>
    <row r="13" spans="1:6" ht="78">
      <c r="A13" s="275" t="s">
        <v>385</v>
      </c>
      <c r="B13" s="275" t="s">
        <v>386</v>
      </c>
      <c r="C13" s="276">
        <f>'[4]LBS-DIS-TAR'!BE66</f>
        <v>763006</v>
      </c>
      <c r="D13" s="276">
        <f>'[4]LBS-DIS-TAR'!BF66</f>
        <v>3031374</v>
      </c>
      <c r="E13" s="276">
        <f>'[4]LBS-DIS-TAR'!BI66</f>
        <v>627847</v>
      </c>
      <c r="F13" s="276">
        <f>'[4]LBS-DIS-TAR'!BJ66</f>
        <v>3146624</v>
      </c>
    </row>
    <row r="14" spans="1:6" ht="78">
      <c r="A14" s="276" t="s">
        <v>387</v>
      </c>
      <c r="B14" s="276" t="s">
        <v>388</v>
      </c>
      <c r="C14" s="276">
        <f>'[4]LBS-DIS-TAR'!AA66</f>
        <v>288699</v>
      </c>
      <c r="D14" s="276">
        <f>'[4]LBS-DIS-TAR'!AB66</f>
        <v>1680926</v>
      </c>
      <c r="E14" s="276">
        <f>'[4]LBS-DIS-TAR'!AE66</f>
        <v>539193</v>
      </c>
      <c r="F14" s="276">
        <f>'[4]LBS-DIS-TAR'!AF66</f>
        <v>1564764</v>
      </c>
    </row>
    <row r="15" spans="1:6" ht="78">
      <c r="A15" s="276" t="s">
        <v>389</v>
      </c>
      <c r="B15" s="276" t="s">
        <v>440</v>
      </c>
      <c r="C15" s="276">
        <f>'[4]LBS-DIS-TAR'!AG66</f>
        <v>38472</v>
      </c>
      <c r="D15" s="276">
        <f>'[4]LBS-DIS-TAR'!AH66</f>
        <v>531279</v>
      </c>
      <c r="E15" s="276">
        <f>'[4]LBS-DIS-TAR'!AK66</f>
        <v>56821</v>
      </c>
      <c r="F15" s="276">
        <f>'[4]LBS-DIS-TAR'!AL66</f>
        <v>1134683</v>
      </c>
    </row>
    <row r="16" spans="1:6" ht="78">
      <c r="A16" s="276" t="s">
        <v>391</v>
      </c>
      <c r="B16" s="276" t="s">
        <v>392</v>
      </c>
      <c r="C16" s="276">
        <f>'[4]LBS-DIS-TAR'!AM66</f>
        <v>21384</v>
      </c>
      <c r="D16" s="276">
        <f>'[4]LBS-DIS-TAR'!AN66</f>
        <v>115499</v>
      </c>
      <c r="E16" s="276">
        <f>'[4]LBS-DIS-TAR'!AQ66</f>
        <v>3906</v>
      </c>
      <c r="F16" s="276">
        <f>'[4]LBS-DIS-TAR'!AR66</f>
        <v>309880</v>
      </c>
    </row>
    <row r="17" spans="1:7" ht="50.1" customHeight="1">
      <c r="A17" s="276" t="s">
        <v>393</v>
      </c>
      <c r="B17" s="276" t="s">
        <v>394</v>
      </c>
      <c r="C17" s="276">
        <f>'[4]LBS-DIS-TAR'!AS66</f>
        <v>31137</v>
      </c>
      <c r="D17" s="276">
        <f>'[4]LBS-DIS-TAR'!AT66</f>
        <v>89611</v>
      </c>
      <c r="E17" s="276">
        <f>'[4]LBS-DIS-TAR'!AW66</f>
        <v>455</v>
      </c>
      <c r="F17" s="276">
        <f>'[4]LBS-DIS-TAR'!AX66</f>
        <v>8580</v>
      </c>
    </row>
    <row r="18" spans="1:7" ht="50.1" customHeight="1">
      <c r="A18" s="276" t="s">
        <v>395</v>
      </c>
      <c r="B18" s="276" t="s">
        <v>396</v>
      </c>
      <c r="C18" s="276">
        <f>'[4]LBS-DIS-TAR'!AY66</f>
        <v>383314</v>
      </c>
      <c r="D18" s="276">
        <f>'[4]LBS-DIS-TAR'!AZ66</f>
        <v>614059</v>
      </c>
      <c r="E18" s="276">
        <f>'[4]LBS-DIS-TAR'!BC66</f>
        <v>27472</v>
      </c>
      <c r="F18" s="276">
        <f>'[4]LBS-DIS-TAR'!BD66</f>
        <v>128717</v>
      </c>
    </row>
    <row r="19" spans="1:7" ht="39.950000000000003" customHeight="1">
      <c r="A19" s="275" t="s">
        <v>397</v>
      </c>
      <c r="B19" s="275" t="s">
        <v>344</v>
      </c>
      <c r="C19" s="276">
        <f>'[4]LBS-DIS-TAR'!BK66</f>
        <v>666</v>
      </c>
      <c r="D19" s="276">
        <f>'[4]LBS-DIS-TAR'!BL66</f>
        <v>59655</v>
      </c>
      <c r="E19" s="276">
        <f>'[4]LBS-DIS-TAR'!BO66</f>
        <v>1935</v>
      </c>
      <c r="F19" s="276">
        <f>'[4]LBS-DIS-TAR'!BP66</f>
        <v>284559</v>
      </c>
    </row>
    <row r="20" spans="1:7" ht="39.950000000000003" customHeight="1">
      <c r="A20" s="275" t="s">
        <v>398</v>
      </c>
      <c r="B20" s="275" t="s">
        <v>352</v>
      </c>
      <c r="C20" s="276">
        <f>'[4]LBS-DIS-TAR'!BQ66</f>
        <v>69862</v>
      </c>
      <c r="D20" s="276">
        <f>'[4]LBS-DIS-TAR'!BR66</f>
        <v>291469</v>
      </c>
      <c r="E20" s="276">
        <f>'[4]LBS-DIS-TAR'!BU66</f>
        <v>93399</v>
      </c>
      <c r="F20" s="276">
        <f>'[4]LBS-DIS-TAR'!BV66</f>
        <v>110669</v>
      </c>
    </row>
    <row r="21" spans="1:7" ht="39.950000000000003" customHeight="1">
      <c r="A21" s="275" t="s">
        <v>399</v>
      </c>
      <c r="B21" s="275" t="s">
        <v>400</v>
      </c>
      <c r="C21" s="276">
        <f>'[4]LBS-DIS-TAR'!BW66</f>
        <v>101710</v>
      </c>
      <c r="D21" s="276">
        <f>'[4]LBS-DIS-TAR'!BX66</f>
        <v>1519119</v>
      </c>
      <c r="E21" s="276">
        <f>'[4]LBS-DIS-TAR'!CA66</f>
        <v>67601</v>
      </c>
      <c r="F21" s="276">
        <f>'[4]LBS-DIS-TAR'!CB66</f>
        <v>279784</v>
      </c>
    </row>
    <row r="22" spans="1:7" ht="39.950000000000003" customHeight="1">
      <c r="A22" s="275" t="s">
        <v>401</v>
      </c>
      <c r="B22" s="275" t="s">
        <v>347</v>
      </c>
      <c r="C22" s="276">
        <f>'[4]LBS-DIS-TAR'!CC66</f>
        <v>21806</v>
      </c>
      <c r="D22" s="276">
        <f>'[4]LBS-DIS-TAR'!CD66</f>
        <v>46440</v>
      </c>
      <c r="E22" s="276">
        <f>'[4]LBS-DIS-TAR'!CG66</f>
        <v>561</v>
      </c>
      <c r="F22" s="276">
        <f>'[4]LBS-DIS-TAR'!CH66</f>
        <v>2083</v>
      </c>
      <c r="G22" s="276">
        <f>'[4]LBS-DIS-TAR'!CI34</f>
        <v>19801</v>
      </c>
    </row>
    <row r="23" spans="1:7" ht="39.950000000000003" customHeight="1">
      <c r="A23" s="275" t="s">
        <v>402</v>
      </c>
      <c r="B23" s="275" t="s">
        <v>348</v>
      </c>
      <c r="C23" s="276">
        <f>'[4]LBS-DIS-TAR'!CI66</f>
        <v>29748</v>
      </c>
      <c r="D23" s="276">
        <f>'[4]LBS-DIS-TAR'!CJ66</f>
        <v>67458</v>
      </c>
      <c r="E23" s="276">
        <f>'[4]LBS-DIS-TAR'!CM66</f>
        <v>1607</v>
      </c>
      <c r="F23" s="276">
        <f>'[4]LBS-DIS-TAR'!CN66</f>
        <v>13858</v>
      </c>
    </row>
    <row r="24" spans="1:7" ht="39.950000000000003" customHeight="1">
      <c r="A24" s="275" t="s">
        <v>403</v>
      </c>
      <c r="B24" s="275" t="s">
        <v>47</v>
      </c>
      <c r="C24" s="276">
        <f>'[4]LBS-DIS-TAR'!CO66</f>
        <v>547270</v>
      </c>
      <c r="D24" s="276">
        <f>'[4]LBS-DIS-TAR'!CP66</f>
        <v>1214085</v>
      </c>
      <c r="E24" s="276">
        <f>'[4]LBS-DIS-TAR'!CS66</f>
        <v>107618</v>
      </c>
      <c r="F24" s="276">
        <f>'[4]LBS-DIS-TAR'!CT66</f>
        <v>199606</v>
      </c>
    </row>
    <row r="25" spans="1:7" ht="39.950000000000003" customHeight="1">
      <c r="A25" s="275">
        <v>2</v>
      </c>
      <c r="B25" s="275" t="s">
        <v>404</v>
      </c>
      <c r="C25" s="275">
        <f>'[4]LBS-DIS-TAR'!CU66</f>
        <v>7433495</v>
      </c>
      <c r="D25" s="275">
        <f>'[4]LBS-DIS-TAR'!CV66</f>
        <v>13518770</v>
      </c>
      <c r="E25" s="275">
        <f>'[4]LBS-DIS-TAR'!CY66</f>
        <v>5182657</v>
      </c>
      <c r="F25" s="275">
        <f>'[4]LBS-DIS-TAR'!CZ66</f>
        <v>9700230</v>
      </c>
    </row>
    <row r="26" spans="1:7" ht="79.5" customHeight="1">
      <c r="A26" s="275">
        <v>3</v>
      </c>
      <c r="B26" s="275" t="s">
        <v>405</v>
      </c>
      <c r="C26" s="276">
        <f>'[4]LBS-DIS-TAR'!FO66</f>
        <v>499286</v>
      </c>
      <c r="D26" s="276">
        <f>'[4]LBS-DIS-TAR'!FP66</f>
        <v>556445</v>
      </c>
      <c r="E26" s="276">
        <f>'[4]LBS-DIS-TAR'!FS66</f>
        <v>2819292</v>
      </c>
      <c r="F26" s="276">
        <f>'[4]LBS-DIS-TAR'!FT66</f>
        <v>2510718</v>
      </c>
    </row>
    <row r="27" spans="1:7" ht="39.950000000000003" customHeight="1">
      <c r="A27" s="275">
        <v>4</v>
      </c>
      <c r="B27" s="275" t="s">
        <v>406</v>
      </c>
      <c r="C27" s="276"/>
      <c r="D27" s="276"/>
      <c r="E27" s="276"/>
      <c r="F27" s="276"/>
    </row>
    <row r="28" spans="1:7" ht="39.950000000000003" customHeight="1">
      <c r="A28" s="275" t="s">
        <v>407</v>
      </c>
      <c r="B28" s="275" t="s">
        <v>408</v>
      </c>
      <c r="C28" s="276">
        <f>'[4]LBS-DIS-TAR'!DA66</f>
        <v>1140</v>
      </c>
      <c r="D28" s="276">
        <f>'[4]LBS-DIS-TAR'!DB66</f>
        <v>1367</v>
      </c>
      <c r="E28" s="276">
        <f>'[4]LBS-DIS-TAR'!DE66</f>
        <v>519</v>
      </c>
      <c r="F28" s="276">
        <f>'[4]LBS-DIS-TAR'!DF66</f>
        <v>8048</v>
      </c>
    </row>
    <row r="29" spans="1:7" ht="68.25" customHeight="1">
      <c r="A29" s="275" t="s">
        <v>409</v>
      </c>
      <c r="B29" s="275" t="s">
        <v>441</v>
      </c>
      <c r="C29" s="276">
        <f>'[4]LBS-DIS-TAR'!DY66</f>
        <v>5755</v>
      </c>
      <c r="D29" s="276">
        <f>'[4]LBS-DIS-TAR'!DZ66</f>
        <v>1152295</v>
      </c>
      <c r="E29" s="276">
        <f>'[4]LBS-DIS-TAR'!EC66</f>
        <v>29057</v>
      </c>
      <c r="F29" s="276">
        <f>'[4]LBS-DIS-TAR'!ED66</f>
        <v>813561</v>
      </c>
    </row>
    <row r="30" spans="1:7" ht="69.95" customHeight="1">
      <c r="A30" s="276" t="s">
        <v>411</v>
      </c>
      <c r="B30" s="276" t="s">
        <v>412</v>
      </c>
      <c r="C30" s="276">
        <f>'[4]LBS-DIS-TAR'!DG66</f>
        <v>2371</v>
      </c>
      <c r="D30" s="276">
        <f>'[4]LBS-DIS-TAR'!DH66</f>
        <v>2847</v>
      </c>
      <c r="E30" s="276">
        <f>'[4]LBS-DIS-TAR'!DK66</f>
        <v>26033</v>
      </c>
      <c r="F30" s="276">
        <f>'[4]LBS-DIS-TAR'!DL66</f>
        <v>296741</v>
      </c>
    </row>
    <row r="31" spans="1:7" ht="69.95" customHeight="1">
      <c r="A31" s="276" t="s">
        <v>413</v>
      </c>
      <c r="B31" s="276" t="s">
        <v>414</v>
      </c>
      <c r="C31" s="276">
        <f>'[4]LBS-DIS-TAR'!DM66</f>
        <v>2797</v>
      </c>
      <c r="D31" s="276">
        <f>'[4]LBS-DIS-TAR'!DN66</f>
        <v>83722</v>
      </c>
      <c r="E31" s="276">
        <f>'[4]LBS-DIS-TAR'!DQ66</f>
        <v>2093</v>
      </c>
      <c r="F31" s="276">
        <f>'[4]LBS-DIS-TAR'!DR66</f>
        <v>120960</v>
      </c>
    </row>
    <row r="32" spans="1:7" ht="69.95" customHeight="1">
      <c r="A32" s="276" t="s">
        <v>415</v>
      </c>
      <c r="B32" s="276" t="s">
        <v>416</v>
      </c>
      <c r="C32" s="276">
        <f>'[4]LBS-DIS-TAR'!DS66</f>
        <v>587</v>
      </c>
      <c r="D32" s="276">
        <f>'[4]LBS-DIS-TAR'!DT66</f>
        <v>1065726</v>
      </c>
      <c r="E32" s="276">
        <f>'[4]LBS-DIS-TAR'!DW66</f>
        <v>931</v>
      </c>
      <c r="F32" s="276">
        <f>'[4]LBS-DIS-TAR'!DX66</f>
        <v>395860</v>
      </c>
    </row>
    <row r="33" spans="1:6" ht="39">
      <c r="A33" s="275" t="s">
        <v>417</v>
      </c>
      <c r="B33" s="275" t="s">
        <v>352</v>
      </c>
      <c r="C33" s="276">
        <f>'[4]LBS-DIS-TAR'!EE66</f>
        <v>7826</v>
      </c>
      <c r="D33" s="276">
        <f>'[4]LBS-DIS-TAR'!EF66</f>
        <v>72537</v>
      </c>
      <c r="E33" s="276">
        <f>'[4]LBS-DIS-TAR'!EI66</f>
        <v>3853</v>
      </c>
      <c r="F33" s="276">
        <f>'[4]LBS-DIS-TAR'!EJ66</f>
        <v>26364</v>
      </c>
    </row>
    <row r="34" spans="1:6" ht="39">
      <c r="A34" s="275" t="s">
        <v>418</v>
      </c>
      <c r="B34" s="275" t="s">
        <v>353</v>
      </c>
      <c r="C34" s="276">
        <f>'[4]LBS-DIS-TAR'!EK66</f>
        <v>21745</v>
      </c>
      <c r="D34" s="276">
        <f>'[4]LBS-DIS-TAR'!EL66</f>
        <v>2398747</v>
      </c>
      <c r="E34" s="276">
        <f>'[4]LBS-DIS-TAR'!EO66</f>
        <v>51735</v>
      </c>
      <c r="F34" s="276">
        <f>'[4]LBS-DIS-TAR'!EP66</f>
        <v>1272032</v>
      </c>
    </row>
    <row r="35" spans="1:6" ht="78">
      <c r="A35" s="275" t="s">
        <v>419</v>
      </c>
      <c r="B35" s="275" t="s">
        <v>420</v>
      </c>
      <c r="C35" s="276">
        <f>'[4]LBS-DIS-TAR'!EQ66</f>
        <v>39201</v>
      </c>
      <c r="D35" s="276">
        <f>'[4]LBS-DIS-TAR'!ER66</f>
        <v>89466</v>
      </c>
      <c r="E35" s="276">
        <f>'[4]LBS-DIS-TAR'!EU66</f>
        <v>355714</v>
      </c>
      <c r="F35" s="276">
        <f>'[4]LBS-DIS-TAR'!EV66</f>
        <v>1204353</v>
      </c>
    </row>
    <row r="36" spans="1:6" ht="39">
      <c r="A36" s="275" t="s">
        <v>421</v>
      </c>
      <c r="B36" s="275" t="s">
        <v>47</v>
      </c>
      <c r="C36" s="276">
        <f>'[4]LBS-DIS-TAR'!EW66</f>
        <v>605396</v>
      </c>
      <c r="D36" s="276">
        <f>'[4]LBS-DIS-TAR'!EX66</f>
        <v>5237621</v>
      </c>
      <c r="E36" s="276">
        <f>'[4]LBS-DIS-TAR'!FA66</f>
        <v>1010054</v>
      </c>
      <c r="F36" s="276">
        <f>'[4]LBS-DIS-TAR'!FB66</f>
        <v>8706163</v>
      </c>
    </row>
    <row r="37" spans="1:6" ht="39">
      <c r="A37" s="275">
        <v>5</v>
      </c>
      <c r="B37" s="275" t="s">
        <v>432</v>
      </c>
      <c r="C37" s="275">
        <f>'[4]LBS-DIS-TAR'!FC66</f>
        <v>681063</v>
      </c>
      <c r="D37" s="275">
        <f>'[4]LBS-DIS-TAR'!FD66</f>
        <v>8952033</v>
      </c>
      <c r="E37" s="275">
        <f>'[4]LBS-DIS-TAR'!FG66</f>
        <v>1450932</v>
      </c>
      <c r="F37" s="275">
        <f>'[4]LBS-DIS-TAR'!FH66</f>
        <v>12030521</v>
      </c>
    </row>
    <row r="38" spans="1:6" ht="39">
      <c r="A38" s="276"/>
      <c r="B38" s="275" t="s">
        <v>442</v>
      </c>
      <c r="C38" s="275">
        <f>'[4]LBS-DIS-TAR'!FI66</f>
        <v>8114558</v>
      </c>
      <c r="D38" s="275">
        <f>'[4]LBS-DIS-TAR'!FJ66</f>
        <v>22470803</v>
      </c>
      <c r="E38" s="275">
        <f>'[4]LBS-DIS-TAR'!FM66</f>
        <v>6633589</v>
      </c>
      <c r="F38" s="275">
        <f>'[4]LBS-DIS-TAR'!FN66</f>
        <v>21730751</v>
      </c>
    </row>
    <row r="39" spans="1:6" ht="39">
      <c r="A39" s="276"/>
      <c r="B39" s="276"/>
      <c r="C39" s="276"/>
      <c r="D39" s="276"/>
      <c r="E39" s="276"/>
      <c r="F39" s="276"/>
    </row>
    <row r="40" spans="1:6" ht="39">
      <c r="A40" s="276"/>
      <c r="B40" s="276"/>
      <c r="C40" s="276"/>
      <c r="D40" s="276"/>
      <c r="E40" s="276"/>
      <c r="F40" s="276"/>
    </row>
    <row r="41" spans="1:6" ht="39">
      <c r="A41" s="709"/>
      <c r="B41" s="709"/>
      <c r="C41" s="709"/>
      <c r="D41" s="709"/>
      <c r="E41" s="709"/>
      <c r="F41" s="276"/>
    </row>
    <row r="42" spans="1:6" ht="39">
      <c r="A42" s="276"/>
      <c r="B42" s="704"/>
      <c r="C42" s="704"/>
      <c r="D42" s="704"/>
      <c r="E42" s="704"/>
      <c r="F42" s="704"/>
    </row>
  </sheetData>
  <mergeCells count="6">
    <mergeCell ref="B42:F42"/>
    <mergeCell ref="A2:F2"/>
    <mergeCell ref="D3:E3"/>
    <mergeCell ref="C6:D6"/>
    <mergeCell ref="E6:F6"/>
    <mergeCell ref="A41:E41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40"/>
  <sheetViews>
    <sheetView workbookViewId="0">
      <selection activeCell="E38" sqref="E38"/>
    </sheetView>
  </sheetViews>
  <sheetFormatPr defaultRowHeight="15"/>
  <cols>
    <col min="1" max="1" width="12.140625" customWidth="1"/>
    <col min="2" max="2" width="90" customWidth="1"/>
    <col min="3" max="3" width="21" customWidth="1"/>
    <col min="4" max="4" width="45.7109375" customWidth="1"/>
    <col min="5" max="14" width="21" customWidth="1"/>
  </cols>
  <sheetData>
    <row r="1" spans="1:4" ht="18.75">
      <c r="A1" s="51"/>
      <c r="B1" s="52" t="s">
        <v>120</v>
      </c>
      <c r="C1" s="62"/>
      <c r="D1" s="62"/>
    </row>
    <row r="2" spans="1:4" ht="18.75">
      <c r="A2" s="53"/>
      <c r="B2" s="52" t="s">
        <v>121</v>
      </c>
      <c r="C2" s="62"/>
      <c r="D2" s="62"/>
    </row>
    <row r="3" spans="1:4" ht="18.75">
      <c r="A3" s="51"/>
      <c r="B3" s="52" t="s">
        <v>0</v>
      </c>
      <c r="C3" s="62"/>
      <c r="D3" s="62"/>
    </row>
    <row r="4" spans="1:4" ht="18.75">
      <c r="A4" s="53"/>
      <c r="B4" s="52" t="s">
        <v>77</v>
      </c>
      <c r="C4" s="62" t="s">
        <v>159</v>
      </c>
      <c r="D4" s="62"/>
    </row>
    <row r="5" spans="1:4" ht="18.75">
      <c r="A5" s="710" t="s">
        <v>160</v>
      </c>
      <c r="B5" s="711"/>
      <c r="C5" s="62" t="s">
        <v>172</v>
      </c>
      <c r="D5" s="62"/>
    </row>
    <row r="6" spans="1:4" ht="18.75">
      <c r="A6" s="54"/>
      <c r="B6" s="55"/>
      <c r="C6" s="62"/>
      <c r="D6" s="62"/>
    </row>
    <row r="7" spans="1:4" ht="18.75">
      <c r="A7" s="56" t="s">
        <v>122</v>
      </c>
      <c r="B7" s="57" t="s">
        <v>123</v>
      </c>
      <c r="C7" s="62" t="s">
        <v>127</v>
      </c>
      <c r="D7" s="62" t="s">
        <v>128</v>
      </c>
    </row>
    <row r="8" spans="1:4" ht="18.75">
      <c r="A8" s="58">
        <v>1</v>
      </c>
      <c r="B8" s="59">
        <v>2</v>
      </c>
      <c r="C8" s="62"/>
      <c r="D8" s="62"/>
    </row>
    <row r="9" spans="1:4" ht="18.75">
      <c r="A9" s="60"/>
      <c r="B9" s="61"/>
      <c r="C9" s="62"/>
      <c r="D9" s="62"/>
    </row>
    <row r="10" spans="1:4" ht="18.75">
      <c r="A10" s="58" t="s">
        <v>129</v>
      </c>
      <c r="B10" s="62" t="s">
        <v>130</v>
      </c>
      <c r="C10" s="62"/>
      <c r="D10" s="62"/>
    </row>
    <row r="11" spans="1:4" ht="18.75">
      <c r="A11" s="58"/>
      <c r="B11" s="62"/>
      <c r="C11" s="62"/>
      <c r="D11" s="62"/>
    </row>
    <row r="12" spans="1:4" ht="18.75">
      <c r="A12" s="60">
        <v>1</v>
      </c>
      <c r="B12" s="62" t="s">
        <v>131</v>
      </c>
      <c r="C12" s="62">
        <v>33249</v>
      </c>
      <c r="D12" s="62">
        <v>30078</v>
      </c>
    </row>
    <row r="13" spans="1:4" ht="37.5">
      <c r="A13" s="63">
        <v>2</v>
      </c>
      <c r="B13" s="64" t="s">
        <v>132</v>
      </c>
      <c r="C13" s="62">
        <v>57939</v>
      </c>
      <c r="D13" s="62">
        <v>51711</v>
      </c>
    </row>
    <row r="14" spans="1:4" ht="37.5">
      <c r="A14" s="63">
        <v>3</v>
      </c>
      <c r="B14" s="65" t="s">
        <v>133</v>
      </c>
      <c r="C14" s="62">
        <v>433050</v>
      </c>
      <c r="D14" s="62">
        <v>392762</v>
      </c>
    </row>
    <row r="15" spans="1:4" ht="37.5">
      <c r="A15" s="66">
        <v>4</v>
      </c>
      <c r="B15" s="67" t="s">
        <v>177</v>
      </c>
      <c r="C15" s="62">
        <v>186360</v>
      </c>
      <c r="D15" s="62">
        <v>165059</v>
      </c>
    </row>
    <row r="16" spans="1:4" ht="18.75">
      <c r="A16" s="60"/>
      <c r="B16" s="61"/>
      <c r="C16" s="62">
        <v>0</v>
      </c>
      <c r="D16" s="62">
        <v>0</v>
      </c>
    </row>
    <row r="17" spans="1:4" ht="18.75">
      <c r="A17" s="58" t="s">
        <v>135</v>
      </c>
      <c r="B17" s="62" t="s">
        <v>136</v>
      </c>
      <c r="C17" s="62">
        <v>0</v>
      </c>
      <c r="D17" s="62">
        <v>0</v>
      </c>
    </row>
    <row r="18" spans="1:4" ht="18.75">
      <c r="A18" s="60"/>
      <c r="B18" s="61"/>
      <c r="C18" s="62">
        <v>0</v>
      </c>
      <c r="D18" s="62">
        <v>0</v>
      </c>
    </row>
    <row r="19" spans="1:4" ht="18.75">
      <c r="A19" s="60">
        <v>1</v>
      </c>
      <c r="B19" s="62" t="s">
        <v>137</v>
      </c>
      <c r="C19" s="62">
        <v>51560</v>
      </c>
      <c r="D19" s="62">
        <v>48875</v>
      </c>
    </row>
    <row r="20" spans="1:4" ht="18.75">
      <c r="A20" s="60">
        <v>2</v>
      </c>
      <c r="B20" s="64" t="s">
        <v>138</v>
      </c>
      <c r="C20" s="62">
        <v>52679</v>
      </c>
      <c r="D20" s="62">
        <v>46985</v>
      </c>
    </row>
    <row r="21" spans="1:4" ht="37.5">
      <c r="A21" s="63">
        <v>3</v>
      </c>
      <c r="B21" s="68" t="s">
        <v>139</v>
      </c>
      <c r="C21" s="62">
        <v>186847</v>
      </c>
      <c r="D21" s="62">
        <v>173169</v>
      </c>
    </row>
    <row r="22" spans="1:4" ht="37.5">
      <c r="A22" s="63">
        <v>4</v>
      </c>
      <c r="B22" s="64" t="s">
        <v>140</v>
      </c>
      <c r="C22" s="62">
        <v>235569</v>
      </c>
      <c r="D22" s="62">
        <v>206380</v>
      </c>
    </row>
    <row r="23" spans="1:4" ht="18.75">
      <c r="A23" s="63">
        <v>5</v>
      </c>
      <c r="B23" s="64" t="s">
        <v>141</v>
      </c>
      <c r="C23" s="62">
        <v>91865</v>
      </c>
      <c r="D23" s="62">
        <v>85946</v>
      </c>
    </row>
    <row r="24" spans="1:4" ht="18.75">
      <c r="A24" s="63">
        <v>6</v>
      </c>
      <c r="B24" s="64" t="s">
        <v>142</v>
      </c>
      <c r="C24" s="62">
        <v>97523</v>
      </c>
      <c r="D24" s="62">
        <v>91337</v>
      </c>
    </row>
    <row r="25" spans="1:4" ht="18.75">
      <c r="A25" s="63">
        <v>7</v>
      </c>
      <c r="B25" s="64" t="s">
        <v>143</v>
      </c>
      <c r="C25" s="62">
        <v>128349</v>
      </c>
      <c r="D25" s="62">
        <v>118035</v>
      </c>
    </row>
    <row r="26" spans="1:4" ht="37.5">
      <c r="A26" s="63">
        <v>8</v>
      </c>
      <c r="B26" s="64" t="s">
        <v>144</v>
      </c>
      <c r="C26" s="62">
        <v>160141</v>
      </c>
      <c r="D26" s="62">
        <v>133513</v>
      </c>
    </row>
    <row r="27" spans="1:4" ht="18.75">
      <c r="A27" s="60"/>
      <c r="B27" s="61"/>
      <c r="C27" s="62">
        <v>0</v>
      </c>
      <c r="D27" s="62">
        <v>0</v>
      </c>
    </row>
    <row r="28" spans="1:4" ht="37.5">
      <c r="A28" s="69" t="s">
        <v>145</v>
      </c>
      <c r="B28" s="64" t="s">
        <v>146</v>
      </c>
      <c r="C28" s="62">
        <v>0</v>
      </c>
      <c r="D28" s="62">
        <v>0</v>
      </c>
    </row>
    <row r="29" spans="1:4" ht="18.75">
      <c r="A29" s="58"/>
      <c r="B29" s="62"/>
      <c r="C29" s="62">
        <v>0</v>
      </c>
      <c r="D29" s="62">
        <v>0</v>
      </c>
    </row>
    <row r="30" spans="1:4" ht="18.75">
      <c r="A30" s="63">
        <v>1</v>
      </c>
      <c r="B30" s="62" t="s">
        <v>147</v>
      </c>
      <c r="C30" s="62">
        <v>787</v>
      </c>
      <c r="D30" s="62">
        <v>749</v>
      </c>
    </row>
    <row r="31" spans="1:4" ht="37.5">
      <c r="A31" s="63">
        <v>2</v>
      </c>
      <c r="B31" s="67" t="s">
        <v>148</v>
      </c>
      <c r="C31" s="62">
        <v>7848</v>
      </c>
      <c r="D31" s="62">
        <v>7766</v>
      </c>
    </row>
    <row r="32" spans="1:4" ht="18.75">
      <c r="A32" s="63">
        <v>3</v>
      </c>
      <c r="B32" s="64" t="s">
        <v>149</v>
      </c>
      <c r="C32" s="62">
        <v>1113</v>
      </c>
      <c r="D32" s="62">
        <v>1062</v>
      </c>
    </row>
    <row r="33" spans="1:4" ht="37.5">
      <c r="A33" s="63">
        <v>4</v>
      </c>
      <c r="B33" s="64" t="s">
        <v>150</v>
      </c>
      <c r="C33" s="62">
        <v>6620</v>
      </c>
      <c r="D33" s="62">
        <v>6512</v>
      </c>
    </row>
    <row r="34" spans="1:4" ht="37.5">
      <c r="A34" s="70" t="s">
        <v>178</v>
      </c>
      <c r="B34" s="64" t="s">
        <v>151</v>
      </c>
      <c r="C34" s="62">
        <v>4944</v>
      </c>
      <c r="D34" s="62">
        <v>4887</v>
      </c>
    </row>
    <row r="35" spans="1:4" ht="37.5">
      <c r="A35" s="63">
        <v>6</v>
      </c>
      <c r="B35" s="64" t="s">
        <v>152</v>
      </c>
      <c r="C35" s="62">
        <v>3734</v>
      </c>
      <c r="D35" s="62">
        <v>3653</v>
      </c>
    </row>
    <row r="36" spans="1:4" ht="18.75">
      <c r="A36" s="58" t="s">
        <v>153</v>
      </c>
      <c r="B36" s="62" t="s">
        <v>154</v>
      </c>
      <c r="C36" s="62">
        <v>0</v>
      </c>
      <c r="D36" s="62">
        <v>0</v>
      </c>
    </row>
    <row r="37" spans="1:4" ht="18.75">
      <c r="A37" s="63">
        <v>1</v>
      </c>
      <c r="B37" s="64" t="s">
        <v>155</v>
      </c>
      <c r="C37" s="62">
        <v>1037214</v>
      </c>
      <c r="D37" s="62">
        <v>961910</v>
      </c>
    </row>
    <row r="38" spans="1:4" ht="18.75">
      <c r="A38" s="63">
        <v>2</v>
      </c>
      <c r="B38" s="64" t="s">
        <v>156</v>
      </c>
      <c r="C38" s="62">
        <v>1546785</v>
      </c>
      <c r="D38" s="62">
        <v>1440923</v>
      </c>
    </row>
    <row r="39" spans="1:4" ht="18.75">
      <c r="A39" s="70">
        <v>3</v>
      </c>
      <c r="B39" s="64" t="s">
        <v>157</v>
      </c>
      <c r="C39" s="62">
        <v>451792</v>
      </c>
      <c r="D39" s="62">
        <v>410205</v>
      </c>
    </row>
    <row r="40" spans="1:4" ht="18.75">
      <c r="A40" s="70">
        <v>4</v>
      </c>
      <c r="B40" s="64" t="s">
        <v>179</v>
      </c>
      <c r="C40" s="62">
        <v>639666</v>
      </c>
      <c r="D40" s="62">
        <v>542345</v>
      </c>
    </row>
  </sheetData>
  <mergeCells count="1">
    <mergeCell ref="A5:B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workbookViewId="0">
      <selection activeCell="B58" sqref="B58"/>
    </sheetView>
  </sheetViews>
  <sheetFormatPr defaultRowHeight="19.5"/>
  <cols>
    <col min="1" max="1" width="14.140625" style="311" customWidth="1"/>
    <col min="2" max="2" width="45.7109375" style="311" customWidth="1"/>
    <col min="3" max="3" width="18.5703125" style="311" bestFit="1" customWidth="1"/>
    <col min="4" max="4" width="18.28515625" style="311" bestFit="1" customWidth="1"/>
    <col min="5" max="5" width="22.7109375" style="326" customWidth="1"/>
    <col min="6" max="6" width="22.28515625" style="326" customWidth="1"/>
    <col min="7" max="7" width="22" style="327" customWidth="1"/>
    <col min="8" max="8" width="20.85546875" style="326" bestFit="1" customWidth="1"/>
    <col min="9" max="9" width="19.5703125" style="326" customWidth="1"/>
    <col min="10" max="10" width="17" style="326" customWidth="1"/>
    <col min="11" max="11" width="22.85546875" style="326" customWidth="1"/>
    <col min="12" max="12" width="20.42578125" style="311" customWidth="1"/>
    <col min="13" max="16384" width="9.140625" style="311"/>
  </cols>
  <sheetData>
    <row r="1" spans="1:13" ht="39.75" customHeight="1">
      <c r="A1" s="480" t="s">
        <v>180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</row>
    <row r="2" spans="1:13" ht="48.75" customHeight="1">
      <c r="A2" s="481" t="s">
        <v>506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</row>
    <row r="3" spans="1:13" s="318" customFormat="1" ht="146.25" customHeight="1">
      <c r="A3" s="312" t="s">
        <v>181</v>
      </c>
      <c r="B3" s="312" t="s">
        <v>507</v>
      </c>
      <c r="C3" s="313" t="s">
        <v>508</v>
      </c>
      <c r="D3" s="313" t="s">
        <v>509</v>
      </c>
      <c r="E3" s="314" t="s">
        <v>510</v>
      </c>
      <c r="F3" s="314" t="s">
        <v>511</v>
      </c>
      <c r="G3" s="315" t="s">
        <v>512</v>
      </c>
      <c r="H3" s="314" t="s">
        <v>513</v>
      </c>
      <c r="I3" s="316" t="s">
        <v>514</v>
      </c>
      <c r="J3" s="316" t="s">
        <v>515</v>
      </c>
      <c r="K3" s="314" t="s">
        <v>516</v>
      </c>
      <c r="L3" s="317" t="s">
        <v>517</v>
      </c>
    </row>
    <row r="4" spans="1:13" ht="24.75">
      <c r="A4" s="319">
        <v>1</v>
      </c>
      <c r="B4" s="319" t="s">
        <v>14</v>
      </c>
      <c r="C4" s="320">
        <f>SUM([1]CANARA!C34)</f>
        <v>817472</v>
      </c>
      <c r="D4" s="320">
        <f>SUM([1]CANARA!D34)</f>
        <v>316024</v>
      </c>
      <c r="E4" s="320">
        <f>SUM([1]CANARA!E34)</f>
        <v>254090</v>
      </c>
      <c r="F4" s="320">
        <f>SUM([1]CANARA!F34)</f>
        <v>79736</v>
      </c>
      <c r="G4" s="320">
        <f>SUM([1]CANARA!G34)</f>
        <v>1467322</v>
      </c>
      <c r="H4" s="320">
        <f>SUM([1]CANARA!H34)</f>
        <v>799670</v>
      </c>
      <c r="I4" s="320">
        <f>SUM([1]CANARA!I34)</f>
        <v>32523.161831800007</v>
      </c>
      <c r="J4" s="320">
        <f>SUM([1]CANARA!J34)</f>
        <v>188405</v>
      </c>
      <c r="K4" s="320">
        <f>SUM([1]CANARA!K34)</f>
        <v>1099496</v>
      </c>
      <c r="L4" s="320">
        <f>SUM([1]CANARA!L34)</f>
        <v>977230</v>
      </c>
      <c r="M4" s="311">
        <f>L4/K4*100</f>
        <v>88.87981402388003</v>
      </c>
    </row>
    <row r="5" spans="1:13" ht="24.75">
      <c r="A5" s="319">
        <v>2</v>
      </c>
      <c r="B5" s="319" t="s">
        <v>15</v>
      </c>
      <c r="C5" s="320">
        <f>SUM([1]CORPORATION!C34)</f>
        <v>4070</v>
      </c>
      <c r="D5" s="320">
        <f>SUM([1]CORPORATION!D34)</f>
        <v>6043</v>
      </c>
      <c r="E5" s="320">
        <f>SUM([1]CORPORATION!E34)</f>
        <v>317226</v>
      </c>
      <c r="F5" s="320">
        <f>SUM([1]CORPORATION!F34)</f>
        <v>253284</v>
      </c>
      <c r="G5" s="320">
        <f>SUM([1]CORPORATION!G34)</f>
        <v>580623</v>
      </c>
      <c r="H5" s="320">
        <f>SUM([1]CORPORATION!H34)</f>
        <v>392276</v>
      </c>
      <c r="I5" s="320">
        <f>SUM([1]CORPORATION!I34)</f>
        <v>15686.890000000003</v>
      </c>
      <c r="J5" s="320">
        <f>SUM([1]CORPORATION!J34)</f>
        <v>113356</v>
      </c>
      <c r="K5" s="320">
        <f>SUM([1]CORPORATION!K34)</f>
        <v>569494</v>
      </c>
      <c r="L5" s="320">
        <f>SUM([1]CORPORATION!L34)</f>
        <v>344619</v>
      </c>
      <c r="M5" s="311">
        <f t="shared" ref="M5:M52" si="0">L5/K5*100</f>
        <v>60.513192412913916</v>
      </c>
    </row>
    <row r="6" spans="1:13" ht="24.75">
      <c r="A6" s="319">
        <v>3</v>
      </c>
      <c r="B6" s="319" t="s">
        <v>16</v>
      </c>
      <c r="C6" s="320">
        <f>SUM([1]SYNDICATE!C34)</f>
        <v>678535</v>
      </c>
      <c r="D6" s="320">
        <f>SUM([1]SYNDICATE!D34)</f>
        <v>193879</v>
      </c>
      <c r="E6" s="320">
        <f>SUM([1]SYNDICATE!E34)</f>
        <v>255502</v>
      </c>
      <c r="F6" s="320">
        <f>SUM([1]SYNDICATE!F34)</f>
        <v>65511</v>
      </c>
      <c r="G6" s="320">
        <f>SUM([1]SYNDICATE!G34)</f>
        <v>1193427</v>
      </c>
      <c r="H6" s="320">
        <f>SUM([1]SYNDICATE!H34)</f>
        <v>872414</v>
      </c>
      <c r="I6" s="320">
        <f>SUM([1]SYNDICATE!I34)</f>
        <v>28185.437639000003</v>
      </c>
      <c r="J6" s="320">
        <f>SUM([1]SYNDICATE!J34)</f>
        <v>272771</v>
      </c>
      <c r="K6" s="320">
        <f>SUM([1]SYNDICATE!K34)</f>
        <v>1010622</v>
      </c>
      <c r="L6" s="320">
        <f>SUM([1]SYNDICATE!L34)</f>
        <v>895344</v>
      </c>
      <c r="M6" s="311">
        <f t="shared" si="0"/>
        <v>88.593361316100385</v>
      </c>
    </row>
    <row r="7" spans="1:13" ht="24.75">
      <c r="A7" s="319">
        <v>4</v>
      </c>
      <c r="B7" s="319" t="s">
        <v>17</v>
      </c>
      <c r="C7" s="320">
        <f>SUM([1]SBH!C34)</f>
        <v>0</v>
      </c>
      <c r="D7" s="320">
        <f>SUM([1]SBH!D34)</f>
        <v>94533</v>
      </c>
      <c r="E7" s="320">
        <f>SUM([1]SBH!E34)</f>
        <v>0</v>
      </c>
      <c r="F7" s="320">
        <f>SUM([1]SBH!F34)</f>
        <v>188294</v>
      </c>
      <c r="G7" s="320">
        <f>SUM([1]SBH!G34)</f>
        <v>282827</v>
      </c>
      <c r="H7" s="320">
        <f>SUM([1]SBH!H34)</f>
        <v>204785</v>
      </c>
      <c r="I7" s="320">
        <f>SUM([1]SBH!I34)</f>
        <v>2753.9329813999998</v>
      </c>
      <c r="J7" s="320">
        <f>SUM([1]SBH!J34)</f>
        <v>132801</v>
      </c>
      <c r="K7" s="320">
        <f>SUM([1]SBH!K34)</f>
        <v>275707</v>
      </c>
      <c r="L7" s="320">
        <f>SUM([1]SBH!L34)</f>
        <v>254715</v>
      </c>
      <c r="M7" s="311">
        <f t="shared" si="0"/>
        <v>92.386120047731836</v>
      </c>
    </row>
    <row r="8" spans="1:13" ht="24.75">
      <c r="A8" s="319">
        <v>5</v>
      </c>
      <c r="B8" s="319" t="s">
        <v>18</v>
      </c>
      <c r="C8" s="320">
        <f>SUM([1]SBI!C34)</f>
        <v>0</v>
      </c>
      <c r="D8" s="320">
        <f>SUM([1]SBI!D34)</f>
        <v>0</v>
      </c>
      <c r="E8" s="320">
        <f>SUM([1]SBI!E34)</f>
        <v>181810</v>
      </c>
      <c r="F8" s="320">
        <f>SUM([1]SBI!F34)</f>
        <v>811740</v>
      </c>
      <c r="G8" s="320">
        <f>SUM([1]SBI!G34)</f>
        <v>993550</v>
      </c>
      <c r="H8" s="320">
        <f>SUM([1]SBI!H34)</f>
        <v>676728</v>
      </c>
      <c r="I8" s="320">
        <f>SUM([1]SBI!I34)</f>
        <v>11544.606256899999</v>
      </c>
      <c r="J8" s="320">
        <f>SUM([1]SBI!J34)</f>
        <v>455048</v>
      </c>
      <c r="K8" s="320">
        <f>SUM([1]SBI!K34)</f>
        <v>995626</v>
      </c>
      <c r="L8" s="320">
        <f>SUM([1]SBI!L34)</f>
        <v>899386</v>
      </c>
      <c r="M8" s="311">
        <f t="shared" si="0"/>
        <v>90.333719689923726</v>
      </c>
    </row>
    <row r="9" spans="1:13" ht="24.75">
      <c r="A9" s="319">
        <v>6</v>
      </c>
      <c r="B9" s="319" t="s">
        <v>19</v>
      </c>
      <c r="C9" s="320">
        <f>SUM([1]SBM!C34)</f>
        <v>573176</v>
      </c>
      <c r="D9" s="320">
        <f>SUM([1]SBM!D34)</f>
        <v>110974</v>
      </c>
      <c r="E9" s="320">
        <f>SUM([1]SBM!E34)</f>
        <v>283787</v>
      </c>
      <c r="F9" s="320">
        <f>SUM([1]SBM!F34)</f>
        <v>61220</v>
      </c>
      <c r="G9" s="320">
        <f>SUM([1]SBM!G34)</f>
        <v>1029157</v>
      </c>
      <c r="H9" s="320">
        <f>SUM([1]SBM!H34)</f>
        <v>678135</v>
      </c>
      <c r="I9" s="320">
        <f>SUM([1]SBM!I34)</f>
        <v>12444.050000000001</v>
      </c>
      <c r="J9" s="320">
        <f>SUM([1]SBM!J34)</f>
        <v>248960</v>
      </c>
      <c r="K9" s="320">
        <f>SUM([1]SBM!K34)</f>
        <v>835149</v>
      </c>
      <c r="L9" s="320">
        <f>SUM([1]SBM!L34)</f>
        <v>639202</v>
      </c>
      <c r="M9" s="311">
        <f t="shared" si="0"/>
        <v>76.537480138274731</v>
      </c>
    </row>
    <row r="10" spans="1:13" ht="24.75">
      <c r="A10" s="319">
        <v>7</v>
      </c>
      <c r="B10" s="319" t="s">
        <v>20</v>
      </c>
      <c r="C10" s="320">
        <f>SUM([1]VIJAYA!C34)</f>
        <v>19023</v>
      </c>
      <c r="D10" s="320">
        <f>SUM([1]VIJAYA!D34)</f>
        <v>4410</v>
      </c>
      <c r="E10" s="320">
        <f>SUM([1]VIJAYA!E34)</f>
        <v>481893</v>
      </c>
      <c r="F10" s="320">
        <f>SUM([1]VIJAYA!F34)</f>
        <v>148239</v>
      </c>
      <c r="G10" s="320">
        <f>SUM([1]VIJAYA!G34)</f>
        <v>653565</v>
      </c>
      <c r="H10" s="320">
        <f>SUM([1]VIJAYA!H34)</f>
        <v>522850</v>
      </c>
      <c r="I10" s="320">
        <f>SUM([1]VIJAYA!I34)</f>
        <v>7971.760000000002</v>
      </c>
      <c r="J10" s="320">
        <f>SUM([1]VIJAYA!J34)</f>
        <v>27386</v>
      </c>
      <c r="K10" s="320">
        <f>SUM([1]VIJAYA!K34)</f>
        <v>625892</v>
      </c>
      <c r="L10" s="320">
        <f>SUM([1]VIJAYA!L34)</f>
        <v>545066</v>
      </c>
      <c r="M10" s="311">
        <f t="shared" si="0"/>
        <v>87.086270474778388</v>
      </c>
    </row>
    <row r="11" spans="1:13" ht="24.75">
      <c r="A11" s="319">
        <v>8</v>
      </c>
      <c r="B11" s="319" t="s">
        <v>24</v>
      </c>
      <c r="C11" s="320">
        <f>SUM([1]allahabad!C34)</f>
        <v>0</v>
      </c>
      <c r="D11" s="320">
        <f>SUM([1]allahabad!D34)</f>
        <v>0</v>
      </c>
      <c r="E11" s="320">
        <f>SUM([1]allahabad!E34)</f>
        <v>0</v>
      </c>
      <c r="F11" s="320">
        <f>SUM([1]allahabad!F34)</f>
        <v>39194</v>
      </c>
      <c r="G11" s="320">
        <f>SUM([1]allahabad!G34)</f>
        <v>39194</v>
      </c>
      <c r="H11" s="320">
        <f>SUM([1]allahabad!H34)</f>
        <v>28127</v>
      </c>
      <c r="I11" s="320">
        <f>SUM([1]allahabad!I34)</f>
        <v>355.49999999999994</v>
      </c>
      <c r="J11" s="320">
        <f>SUM([1]allahabad!J34)</f>
        <v>17882</v>
      </c>
      <c r="K11" s="320">
        <f>SUM([1]allahabad!K34)</f>
        <v>38706</v>
      </c>
      <c r="L11" s="320">
        <f>SUM([1]allahabad!L34)</f>
        <v>13739</v>
      </c>
      <c r="M11" s="311">
        <f t="shared" si="0"/>
        <v>35.495788766599496</v>
      </c>
    </row>
    <row r="12" spans="1:13" ht="24.75">
      <c r="A12" s="319">
        <v>9</v>
      </c>
      <c r="B12" s="319" t="s">
        <v>25</v>
      </c>
      <c r="C12" s="320">
        <f>SUM([1]ANDRA!C34)</f>
        <v>2599</v>
      </c>
      <c r="D12" s="320">
        <f>SUM([1]ANDRA!D34)</f>
        <v>15315</v>
      </c>
      <c r="E12" s="320">
        <f>SUM([1]ANDRA!E34)</f>
        <v>8367</v>
      </c>
      <c r="F12" s="320">
        <f>SUM([1]ANDRA!F34)</f>
        <v>33049</v>
      </c>
      <c r="G12" s="320">
        <f>SUM([1]ANDRA!G34)</f>
        <v>59330</v>
      </c>
      <c r="H12" s="320">
        <f>SUM([1]ANDRA!H34)</f>
        <v>41732</v>
      </c>
      <c r="I12" s="320">
        <f>SUM([1]ANDRA!I34)</f>
        <v>875.22070000000008</v>
      </c>
      <c r="J12" s="320">
        <f>SUM([1]ANDRA!J34)</f>
        <v>14553</v>
      </c>
      <c r="K12" s="320">
        <f>SUM([1]ANDRA!K34)</f>
        <v>51945</v>
      </c>
      <c r="L12" s="320">
        <f>SUM([1]ANDRA!L34)</f>
        <v>39361</v>
      </c>
      <c r="M12" s="311">
        <f t="shared" si="0"/>
        <v>75.774376744633742</v>
      </c>
    </row>
    <row r="13" spans="1:13" ht="24.75">
      <c r="A13" s="319">
        <v>10</v>
      </c>
      <c r="B13" s="319" t="s">
        <v>26</v>
      </c>
      <c r="C13" s="320">
        <f>SUM([1]BOB!C34)</f>
        <v>164</v>
      </c>
      <c r="D13" s="320">
        <f>SUM([1]BOB!D34)</f>
        <v>1338</v>
      </c>
      <c r="E13" s="320">
        <f>SUM([1]BOB!E34)</f>
        <v>21412</v>
      </c>
      <c r="F13" s="320">
        <f>SUM([1]BOB!F34)</f>
        <v>87715</v>
      </c>
      <c r="G13" s="320">
        <f>SUM([1]BOB!G34)</f>
        <v>110629</v>
      </c>
      <c r="H13" s="320">
        <f>SUM([1]BOB!H34)</f>
        <v>84826</v>
      </c>
      <c r="I13" s="320">
        <f>SUM([1]BOB!I34)</f>
        <v>1599.8449000000001</v>
      </c>
      <c r="J13" s="320">
        <f>SUM([1]BOB!J34)</f>
        <v>15871</v>
      </c>
      <c r="K13" s="320">
        <f>SUM([1]BOB!K34)</f>
        <v>97615</v>
      </c>
      <c r="L13" s="320">
        <f>SUM([1]BOB!L34)</f>
        <v>36176</v>
      </c>
      <c r="M13" s="311">
        <f t="shared" si="0"/>
        <v>37.059878092506274</v>
      </c>
    </row>
    <row r="14" spans="1:13" ht="24.75">
      <c r="A14" s="319">
        <v>11</v>
      </c>
      <c r="B14" s="319" t="s">
        <v>27</v>
      </c>
      <c r="C14" s="320">
        <f>SUM([1]BOI!C34)</f>
        <v>52153</v>
      </c>
      <c r="D14" s="320">
        <f>SUM([1]BOI!D34)</f>
        <v>93743</v>
      </c>
      <c r="E14" s="320">
        <f>SUM([1]BOI!E34)</f>
        <v>21735</v>
      </c>
      <c r="F14" s="320">
        <f>SUM([1]BOI!F34)</f>
        <v>26217</v>
      </c>
      <c r="G14" s="320">
        <f>SUM([1]BOI!G34)</f>
        <v>193848</v>
      </c>
      <c r="H14" s="320">
        <f>SUM([1]BOI!H34)</f>
        <v>151550</v>
      </c>
      <c r="I14" s="320">
        <f>SUM([1]BOI!I34)</f>
        <v>4503.2399999999989</v>
      </c>
      <c r="J14" s="320">
        <f>SUM([1]BOI!J34)</f>
        <v>27840</v>
      </c>
      <c r="K14" s="320">
        <f>SUM([1]BOI!K34)</f>
        <v>185337</v>
      </c>
      <c r="L14" s="320">
        <f>SUM([1]BOI!L34)</f>
        <v>66154</v>
      </c>
      <c r="M14" s="311">
        <f t="shared" si="0"/>
        <v>35.693898142302935</v>
      </c>
    </row>
    <row r="15" spans="1:13" ht="24.75">
      <c r="A15" s="319">
        <v>12</v>
      </c>
      <c r="B15" s="319" t="s">
        <v>28</v>
      </c>
      <c r="C15" s="320">
        <f>SUM([1]BOM!C34)</f>
        <v>0</v>
      </c>
      <c r="D15" s="320">
        <f>SUM([1]BOM!D34)</f>
        <v>0</v>
      </c>
      <c r="E15" s="320">
        <f>SUM([1]BOM!E34)</f>
        <v>11128</v>
      </c>
      <c r="F15" s="320">
        <f>SUM([1]BOM!F34)</f>
        <v>35598</v>
      </c>
      <c r="G15" s="320">
        <f>SUM([1]BOM!G34)</f>
        <v>46726</v>
      </c>
      <c r="H15" s="320">
        <f>SUM([1]BOM!H34)</f>
        <v>36350</v>
      </c>
      <c r="I15" s="320">
        <f>SUM([1]BOM!I34)</f>
        <v>936.41</v>
      </c>
      <c r="J15" s="320">
        <f>SUM([1]BOM!J34)</f>
        <v>11721</v>
      </c>
      <c r="K15" s="320">
        <f>SUM([1]BOM!K34)</f>
        <v>13323</v>
      </c>
      <c r="L15" s="320">
        <f>SUM([1]BOM!L34)</f>
        <v>13323</v>
      </c>
      <c r="M15" s="311">
        <f t="shared" si="0"/>
        <v>100</v>
      </c>
    </row>
    <row r="16" spans="1:13" ht="24.75">
      <c r="A16" s="319">
        <v>13</v>
      </c>
      <c r="B16" s="319" t="s">
        <v>29</v>
      </c>
      <c r="C16" s="320">
        <f>SUM([1]CBI!C34)</f>
        <v>15162</v>
      </c>
      <c r="D16" s="320">
        <f>SUM([1]CBI!D34)</f>
        <v>20769</v>
      </c>
      <c r="E16" s="320">
        <f>SUM([1]CBI!E34)</f>
        <v>35145</v>
      </c>
      <c r="F16" s="320">
        <f>SUM([1]CBI!F34)</f>
        <v>59555</v>
      </c>
      <c r="G16" s="320">
        <f>SUM([1]CBI!G34)</f>
        <v>130631</v>
      </c>
      <c r="H16" s="320">
        <f>SUM([1]CBI!H34)</f>
        <v>88537</v>
      </c>
      <c r="I16" s="320">
        <f>SUM([1]CBI!I34)</f>
        <v>6645.2599999999993</v>
      </c>
      <c r="J16" s="320">
        <f>SUM([1]CBI!J34)</f>
        <v>312</v>
      </c>
      <c r="K16" s="320">
        <f>SUM([1]CBI!K34)</f>
        <v>105200</v>
      </c>
      <c r="L16" s="320">
        <f>SUM([1]CBI!L34)</f>
        <v>72819</v>
      </c>
      <c r="M16" s="311">
        <f t="shared" si="0"/>
        <v>69.219581749049425</v>
      </c>
    </row>
    <row r="17" spans="1:13" ht="24.75">
      <c r="A17" s="319">
        <v>14</v>
      </c>
      <c r="B17" s="319" t="s">
        <v>30</v>
      </c>
      <c r="C17" s="320">
        <f>SUM([1]DENA!C34)</f>
        <v>8252</v>
      </c>
      <c r="D17" s="320">
        <f>SUM([1]DENA!D34)</f>
        <v>7262</v>
      </c>
      <c r="E17" s="320">
        <f>SUM([1]DENA!E34)</f>
        <v>19350</v>
      </c>
      <c r="F17" s="320">
        <f>SUM([1]DENA!F34)</f>
        <v>11784</v>
      </c>
      <c r="G17" s="320">
        <f>SUM([1]DENA!G34)</f>
        <v>46648</v>
      </c>
      <c r="H17" s="320">
        <f>SUM([1]DENA!H34)</f>
        <v>19514</v>
      </c>
      <c r="I17" s="320">
        <f>SUM([1]DENA!I34)</f>
        <v>649.6461462000002</v>
      </c>
      <c r="J17" s="320">
        <f>SUM([1]DENA!J34)</f>
        <v>9562</v>
      </c>
      <c r="K17" s="320">
        <f>SUM([1]DENA!K34)</f>
        <v>27854</v>
      </c>
      <c r="L17" s="320">
        <f>SUM([1]DENA!L34)</f>
        <v>22839</v>
      </c>
      <c r="M17" s="311">
        <f t="shared" si="0"/>
        <v>81.99540460975085</v>
      </c>
    </row>
    <row r="18" spans="1:13" ht="24.75">
      <c r="A18" s="319">
        <v>15</v>
      </c>
      <c r="B18" s="319" t="s">
        <v>31</v>
      </c>
      <c r="C18" s="320">
        <f>SUM([1]INDIAN!C34)</f>
        <v>39069</v>
      </c>
      <c r="D18" s="320">
        <f>SUM([1]INDIAN!D34)</f>
        <v>22876</v>
      </c>
      <c r="E18" s="320">
        <f>SUM([1]INDIAN!E34)</f>
        <v>36029</v>
      </c>
      <c r="F18" s="320">
        <f>SUM([1]INDIAN!F34)</f>
        <v>17358</v>
      </c>
      <c r="G18" s="320">
        <f>SUM([1]INDIAN!G34)</f>
        <v>115332</v>
      </c>
      <c r="H18" s="320">
        <f>SUM([1]INDIAN!H34)</f>
        <v>52231</v>
      </c>
      <c r="I18" s="320">
        <f>SUM([1]INDIAN!I34)</f>
        <v>896.95499999999981</v>
      </c>
      <c r="J18" s="320">
        <f>SUM([1]INDIAN!J34)</f>
        <v>39129</v>
      </c>
      <c r="K18" s="320">
        <f>SUM([1]INDIAN!K34)</f>
        <v>96229</v>
      </c>
      <c r="L18" s="320">
        <f>SUM([1]INDIAN!L34)</f>
        <v>63116</v>
      </c>
      <c r="M18" s="311">
        <f t="shared" si="0"/>
        <v>65.589375344230945</v>
      </c>
    </row>
    <row r="19" spans="1:13" ht="24.75">
      <c r="A19" s="319">
        <v>16</v>
      </c>
      <c r="B19" s="319" t="s">
        <v>32</v>
      </c>
      <c r="C19" s="320">
        <f>SUM([1]IOB!C34)</f>
        <v>295</v>
      </c>
      <c r="D19" s="320">
        <f>SUM([1]IOB!D34)</f>
        <v>5898</v>
      </c>
      <c r="E19" s="320">
        <f>SUM([1]IOB!E34)</f>
        <v>41777</v>
      </c>
      <c r="F19" s="320">
        <f>SUM([1]IOB!F34)</f>
        <v>170641</v>
      </c>
      <c r="G19" s="320">
        <f>SUM([1]IOB!G34)</f>
        <v>218611</v>
      </c>
      <c r="H19" s="320">
        <f>SUM([1]IOB!H34)</f>
        <v>107961</v>
      </c>
      <c r="I19" s="320">
        <f>SUM([1]IOB!I34)</f>
        <v>3808.4450388</v>
      </c>
      <c r="J19" s="320">
        <f>SUM([1]IOB!J34)</f>
        <v>59160</v>
      </c>
      <c r="K19" s="320">
        <f>SUM([1]IOB!K34)</f>
        <v>200640</v>
      </c>
      <c r="L19" s="320">
        <f>SUM([1]IOB!L34)</f>
        <v>120383.99999999997</v>
      </c>
      <c r="M19" s="311">
        <f t="shared" si="0"/>
        <v>59.999999999999986</v>
      </c>
    </row>
    <row r="20" spans="1:13" ht="24.75">
      <c r="A20" s="319">
        <v>17</v>
      </c>
      <c r="B20" s="319" t="s">
        <v>33</v>
      </c>
      <c r="C20" s="320">
        <f>SUM([1]OBC!C34)</f>
        <v>7862</v>
      </c>
      <c r="D20" s="320">
        <f>SUM([1]OBC!D34)</f>
        <v>24634</v>
      </c>
      <c r="E20" s="320">
        <f>SUM([1]OBC!E34)</f>
        <v>5568</v>
      </c>
      <c r="F20" s="320">
        <f>SUM([1]OBC!F34)</f>
        <v>32897</v>
      </c>
      <c r="G20" s="320">
        <f>SUM([1]OBC!G34)</f>
        <v>70961</v>
      </c>
      <c r="H20" s="320">
        <f>SUM([1]OBC!H34)</f>
        <v>32496</v>
      </c>
      <c r="I20" s="320">
        <f>SUM([1]OBC!I34)</f>
        <v>5522.9871965000011</v>
      </c>
      <c r="J20" s="320">
        <f>SUM([1]OBC!J34)</f>
        <v>5555</v>
      </c>
      <c r="K20" s="320">
        <f>SUM([1]OBC!K34)</f>
        <v>67765</v>
      </c>
      <c r="L20" s="320">
        <f>SUM([1]OBC!L34)</f>
        <v>67765</v>
      </c>
      <c r="M20" s="311">
        <f t="shared" si="0"/>
        <v>100</v>
      </c>
    </row>
    <row r="21" spans="1:13" ht="24.75">
      <c r="A21" s="319">
        <v>18</v>
      </c>
      <c r="B21" s="319" t="s">
        <v>34</v>
      </c>
      <c r="C21" s="320">
        <f>SUM([1]PNB!C34)</f>
        <v>76</v>
      </c>
      <c r="D21" s="320">
        <f>SUM([1]PNB!D34)</f>
        <v>10</v>
      </c>
      <c r="E21" s="320">
        <f>SUM([1]PNB!E34)</f>
        <v>15839</v>
      </c>
      <c r="F21" s="320">
        <f>SUM([1]PNB!F34)</f>
        <v>31369</v>
      </c>
      <c r="G21" s="320">
        <f>SUM([1]PNB!G34)</f>
        <v>47294</v>
      </c>
      <c r="H21" s="320">
        <f>SUM([1]PNB!H34)</f>
        <v>37920</v>
      </c>
      <c r="I21" s="320">
        <f>SUM([1]PNB!I34)</f>
        <v>657.45999999999981</v>
      </c>
      <c r="J21" s="320">
        <f>SUM([1]PNB!J34)</f>
        <v>4628</v>
      </c>
      <c r="K21" s="320">
        <f>SUM([1]PNB!K34)</f>
        <v>40823</v>
      </c>
      <c r="L21" s="320">
        <f>SUM([1]PNB!L34)</f>
        <v>28485</v>
      </c>
      <c r="M21" s="311">
        <f t="shared" si="0"/>
        <v>69.77684148641697</v>
      </c>
    </row>
    <row r="22" spans="1:13" ht="24.75">
      <c r="A22" s="319">
        <v>19</v>
      </c>
      <c r="B22" s="319" t="s">
        <v>35</v>
      </c>
      <c r="C22" s="320">
        <f>SUM([1]PSB!C34)</f>
        <v>0</v>
      </c>
      <c r="D22" s="320">
        <f>SUM([1]PSB!D34)</f>
        <v>7052</v>
      </c>
      <c r="E22" s="320">
        <f>SUM([1]PSB!E34)</f>
        <v>0</v>
      </c>
      <c r="F22" s="320">
        <f>SUM([1]PSB!F34)</f>
        <v>0</v>
      </c>
      <c r="G22" s="320">
        <f>SUM([1]PSB!G34)</f>
        <v>7052</v>
      </c>
      <c r="H22" s="320">
        <f>SUM([1]PSB!H34)</f>
        <v>5776</v>
      </c>
      <c r="I22" s="320">
        <f>SUM([1]PSB!I34)</f>
        <v>177.58</v>
      </c>
      <c r="J22" s="320">
        <f>SUM([1]PSB!J34)</f>
        <v>23</v>
      </c>
      <c r="K22" s="320">
        <f>SUM([1]PSB!K34)</f>
        <v>3056</v>
      </c>
      <c r="L22" s="320">
        <f>SUM([1]PSB!L34)</f>
        <v>117</v>
      </c>
      <c r="M22" s="311">
        <f t="shared" si="0"/>
        <v>3.8285340314136129</v>
      </c>
    </row>
    <row r="23" spans="1:13" ht="24.75">
      <c r="A23" s="319">
        <v>20</v>
      </c>
      <c r="B23" s="319" t="s">
        <v>36</v>
      </c>
      <c r="C23" s="320">
        <f>SUM([1]SBP!C34)</f>
        <v>0</v>
      </c>
      <c r="D23" s="320">
        <f>SUM([1]SBP!D34)</f>
        <v>1166</v>
      </c>
      <c r="E23" s="320">
        <f>SUM([1]SBP!E34)</f>
        <v>0</v>
      </c>
      <c r="F23" s="320">
        <f>SUM([1]SBP!F34)</f>
        <v>794</v>
      </c>
      <c r="G23" s="320">
        <f>SUM([1]SBP!G34)</f>
        <v>1960</v>
      </c>
      <c r="H23" s="320">
        <f>SUM([1]SBP!H34)</f>
        <v>1500</v>
      </c>
      <c r="I23" s="320">
        <f>SUM([1]SBP!I34)</f>
        <v>4.38</v>
      </c>
      <c r="J23" s="320">
        <f>SUM([1]SBP!J34)</f>
        <v>0</v>
      </c>
      <c r="K23" s="320">
        <f>SUM([1]SBP!K34)</f>
        <v>1600</v>
      </c>
      <c r="L23" s="320">
        <f>SUM([1]SBP!L34)</f>
        <v>800</v>
      </c>
      <c r="M23" s="311">
        <f t="shared" si="0"/>
        <v>50</v>
      </c>
    </row>
    <row r="24" spans="1:13" ht="24.75">
      <c r="A24" s="319">
        <v>21</v>
      </c>
      <c r="B24" s="319" t="s">
        <v>82</v>
      </c>
      <c r="C24" s="320">
        <f>SUM([1]SBBJ!C34)</f>
        <v>0</v>
      </c>
      <c r="D24" s="320">
        <f>SUM([1]SBBJ!D34)</f>
        <v>675</v>
      </c>
      <c r="E24" s="320">
        <f>SUM([1]SBBJ!E34)</f>
        <v>0</v>
      </c>
      <c r="F24" s="320">
        <f>SUM([1]SBBJ!F34)</f>
        <v>1400</v>
      </c>
      <c r="G24" s="320">
        <f>SUM([1]SBBJ!G34)</f>
        <v>2075</v>
      </c>
      <c r="H24" s="320">
        <f>SUM([1]SBBJ!H34)</f>
        <v>1300</v>
      </c>
      <c r="I24" s="320">
        <f>SUM([1]SBBJ!I34)</f>
        <v>4.5</v>
      </c>
      <c r="J24" s="320">
        <f>SUM([1]SBBJ!J34)</f>
        <v>0</v>
      </c>
      <c r="K24" s="320">
        <f>SUM([1]SBBJ!K34)</f>
        <v>1400</v>
      </c>
      <c r="L24" s="320">
        <f>SUM([1]SBBJ!L34)</f>
        <v>700</v>
      </c>
      <c r="M24" s="311">
        <f t="shared" si="0"/>
        <v>50</v>
      </c>
    </row>
    <row r="25" spans="1:13" ht="24.75">
      <c r="A25" s="319">
        <v>22</v>
      </c>
      <c r="B25" s="321" t="s">
        <v>38</v>
      </c>
      <c r="C25" s="320">
        <f>SUM([1]SBT!C34)</f>
        <v>1021</v>
      </c>
      <c r="D25" s="320">
        <f>SUM([1]SBT!D34)</f>
        <v>2617</v>
      </c>
      <c r="E25" s="320">
        <f>SUM([1]SBT!E34)</f>
        <v>2264</v>
      </c>
      <c r="F25" s="320">
        <f>SUM([1]SBT!F34)</f>
        <v>5246</v>
      </c>
      <c r="G25" s="320">
        <f>SUM([1]SBT!G34)</f>
        <v>11148</v>
      </c>
      <c r="H25" s="320">
        <f>SUM([1]SBT!H34)</f>
        <v>7711</v>
      </c>
      <c r="I25" s="320">
        <f>SUM([1]SBT!I34)</f>
        <v>9.6600000000000019</v>
      </c>
      <c r="J25" s="320">
        <f>SUM([1]SBT!J34)</f>
        <v>1604</v>
      </c>
      <c r="K25" s="320">
        <f>SUM([1]SBT!K34)</f>
        <v>9788</v>
      </c>
      <c r="L25" s="320">
        <f>SUM([1]SBT!L34)</f>
        <v>7457</v>
      </c>
      <c r="M25" s="311">
        <f t="shared" si="0"/>
        <v>76.185124642419282</v>
      </c>
    </row>
    <row r="26" spans="1:13" ht="24.75">
      <c r="A26" s="319">
        <v>23</v>
      </c>
      <c r="B26" s="321" t="s">
        <v>39</v>
      </c>
      <c r="C26" s="320">
        <f>SUM([1]UCO!C34)</f>
        <v>520</v>
      </c>
      <c r="D26" s="320">
        <f>SUM([1]UCO!D34)</f>
        <v>424</v>
      </c>
      <c r="E26" s="320">
        <f>SUM([1]UCO!E34)</f>
        <v>27571</v>
      </c>
      <c r="F26" s="320">
        <f>SUM([1]UCO!F34)</f>
        <v>74437</v>
      </c>
      <c r="G26" s="320">
        <f>SUM([1]UCO!G34)</f>
        <v>102952</v>
      </c>
      <c r="H26" s="320">
        <f>SUM([1]UCO!H34)</f>
        <v>97233</v>
      </c>
      <c r="I26" s="320">
        <f>SUM([1]UCO!I34)</f>
        <v>2200.4366227999999</v>
      </c>
      <c r="J26" s="320">
        <f>SUM([1]UCO!J34)</f>
        <v>18955</v>
      </c>
      <c r="K26" s="320">
        <f>SUM([1]UCO!K34)</f>
        <v>98602</v>
      </c>
      <c r="L26" s="320">
        <f>SUM([1]UCO!L34)</f>
        <v>98602</v>
      </c>
      <c r="M26" s="311">
        <f t="shared" si="0"/>
        <v>100</v>
      </c>
    </row>
    <row r="27" spans="1:13" ht="24.75">
      <c r="A27" s="319">
        <v>24</v>
      </c>
      <c r="B27" s="321" t="s">
        <v>40</v>
      </c>
      <c r="C27" s="320">
        <f>SUM('[1]UNION BANK '!C34)</f>
        <v>16465</v>
      </c>
      <c r="D27" s="320">
        <f>SUM('[1]UNION BANK '!D34)</f>
        <v>36868</v>
      </c>
      <c r="E27" s="320">
        <f>SUM('[1]UNION BANK '!E34)</f>
        <v>37117</v>
      </c>
      <c r="F27" s="320">
        <f>SUM('[1]UNION BANK '!F34)</f>
        <v>92011</v>
      </c>
      <c r="G27" s="320">
        <f>SUM('[1]UNION BANK '!G34)</f>
        <v>182461</v>
      </c>
      <c r="H27" s="320">
        <f>SUM('[1]UNION BANK '!H34)</f>
        <v>70303</v>
      </c>
      <c r="I27" s="320">
        <f>SUM('[1]UNION BANK '!I34)</f>
        <v>1790.1200000000003</v>
      </c>
      <c r="J27" s="320">
        <f>SUM('[1]UNION BANK '!J34)</f>
        <v>44090</v>
      </c>
      <c r="K27" s="320">
        <f>SUM('[1]UNION BANK '!K34)</f>
        <v>161625</v>
      </c>
      <c r="L27" s="320">
        <f>SUM('[1]UNION BANK '!L34)</f>
        <v>94436</v>
      </c>
      <c r="M27" s="311">
        <f t="shared" si="0"/>
        <v>58.429079659706105</v>
      </c>
    </row>
    <row r="28" spans="1:13" ht="24.75">
      <c r="A28" s="319">
        <v>25</v>
      </c>
      <c r="B28" s="319" t="s">
        <v>41</v>
      </c>
      <c r="C28" s="320">
        <f>SUM('[1]UNITED '!C34)</f>
        <v>0</v>
      </c>
      <c r="D28" s="320">
        <f>SUM('[1]UNITED '!D34)</f>
        <v>1655</v>
      </c>
      <c r="E28" s="320">
        <f>SUM('[1]UNITED '!E34)</f>
        <v>0</v>
      </c>
      <c r="F28" s="320">
        <f>SUM('[1]UNITED '!F34)</f>
        <v>23849</v>
      </c>
      <c r="G28" s="320">
        <f>SUM('[1]UNITED '!G34)</f>
        <v>25504</v>
      </c>
      <c r="H28" s="320">
        <f>SUM('[1]UNITED '!H34)</f>
        <v>16331</v>
      </c>
      <c r="I28" s="320">
        <f>SUM('[1]UNITED '!I34)</f>
        <v>1377.3500000000001</v>
      </c>
      <c r="J28" s="320">
        <f>SUM('[1]UNITED '!J34)</f>
        <v>4198</v>
      </c>
      <c r="K28" s="320">
        <f>SUM('[1]UNITED '!K34)</f>
        <v>13778</v>
      </c>
      <c r="L28" s="320">
        <f>SUM('[1]UNITED '!L34)</f>
        <v>6889</v>
      </c>
      <c r="M28" s="311">
        <f t="shared" si="0"/>
        <v>50</v>
      </c>
    </row>
    <row r="29" spans="1:13" ht="24.75">
      <c r="A29" s="319">
        <v>26</v>
      </c>
      <c r="B29" s="321" t="s">
        <v>183</v>
      </c>
      <c r="C29" s="320">
        <f>SUM([1]IDBI!C34)</f>
        <v>19745</v>
      </c>
      <c r="D29" s="320">
        <f>SUM([1]IDBI!D34)</f>
        <v>30612</v>
      </c>
      <c r="E29" s="320">
        <f>SUM([1]IDBI!E34)</f>
        <v>9769</v>
      </c>
      <c r="F29" s="320">
        <f>SUM([1]IDBI!F34)</f>
        <v>16397</v>
      </c>
      <c r="G29" s="320">
        <f>SUM([1]IDBI!G34)</f>
        <v>76523</v>
      </c>
      <c r="H29" s="320">
        <f>SUM([1]IDBI!H34)</f>
        <v>24216</v>
      </c>
      <c r="I29" s="320">
        <f>SUM([1]IDBI!I34)</f>
        <v>283.09000000000003</v>
      </c>
      <c r="J29" s="320">
        <f>SUM([1]IDBI!J34)</f>
        <v>27651</v>
      </c>
      <c r="K29" s="320">
        <f>SUM([1]IDBI!K34)</f>
        <v>49322</v>
      </c>
      <c r="L29" s="320">
        <f>SUM([1]IDBI!L34)</f>
        <v>35518</v>
      </c>
      <c r="M29" s="311">
        <f t="shared" si="0"/>
        <v>72.012489355662794</v>
      </c>
    </row>
    <row r="30" spans="1:13" ht="24.75">
      <c r="A30" s="319">
        <v>27</v>
      </c>
      <c r="B30" s="322" t="s">
        <v>171</v>
      </c>
      <c r="C30" s="320">
        <f>SUM([1]BMB!C34)</f>
        <v>0</v>
      </c>
      <c r="D30" s="320">
        <f>SUM([1]BMB!D34)</f>
        <v>782</v>
      </c>
      <c r="E30" s="320">
        <f>SUM([1]BMB!E34)</f>
        <v>0</v>
      </c>
      <c r="F30" s="320">
        <f>SUM([1]BMB!F34)</f>
        <v>1295</v>
      </c>
      <c r="G30" s="320">
        <f>SUM([1]BMB!G34)</f>
        <v>2077</v>
      </c>
      <c r="H30" s="320">
        <f>SUM([1]BMB!H34)</f>
        <v>782</v>
      </c>
      <c r="I30" s="320">
        <f>SUM([1]BMB!I34)</f>
        <v>15.53</v>
      </c>
      <c r="J30" s="320">
        <f>SUM([1]BMB!J34)</f>
        <v>215</v>
      </c>
      <c r="K30" s="320">
        <f>SUM([1]BMB!K34)</f>
        <v>2012</v>
      </c>
      <c r="L30" s="320">
        <f>SUM([1]BMB!L34)</f>
        <v>0</v>
      </c>
      <c r="M30" s="311">
        <f t="shared" si="0"/>
        <v>0</v>
      </c>
    </row>
    <row r="31" spans="1:13" ht="24.75">
      <c r="A31" s="319">
        <v>28</v>
      </c>
      <c r="B31" s="319" t="s">
        <v>45</v>
      </c>
      <c r="C31" s="320">
        <f>SUM([1]KTK!C34)</f>
        <v>0</v>
      </c>
      <c r="D31" s="320">
        <f>SUM([1]KTK!D34)</f>
        <v>0</v>
      </c>
      <c r="E31" s="320">
        <f>SUM([1]KTK!E34)</f>
        <v>33715</v>
      </c>
      <c r="F31" s="320">
        <f>SUM([1]KTK!F34)</f>
        <v>79044</v>
      </c>
      <c r="G31" s="320">
        <f>SUM([1]KTK!G34)</f>
        <v>112759</v>
      </c>
      <c r="H31" s="320">
        <f>SUM([1]KTK!H34)</f>
        <v>35741</v>
      </c>
      <c r="I31" s="320">
        <f>SUM([1]KTK!I34)</f>
        <v>2469.5004406000003</v>
      </c>
      <c r="J31" s="320">
        <f>SUM([1]KTK!J34)</f>
        <v>31832</v>
      </c>
      <c r="K31" s="320">
        <f>SUM([1]KTK!K34)</f>
        <v>15467</v>
      </c>
      <c r="L31" s="320">
        <f>SUM([1]KTK!L34)</f>
        <v>15467</v>
      </c>
      <c r="M31" s="311">
        <f t="shared" si="0"/>
        <v>100</v>
      </c>
    </row>
    <row r="32" spans="1:13" ht="27" customHeight="1">
      <c r="A32" s="319">
        <v>29</v>
      </c>
      <c r="B32" s="319" t="s">
        <v>518</v>
      </c>
      <c r="C32" s="320">
        <f>SUM([1]ING!C34)</f>
        <v>0</v>
      </c>
      <c r="D32" s="320">
        <f>SUM([1]ING!D34)</f>
        <v>0</v>
      </c>
      <c r="E32" s="320">
        <f>SUM([1]ING!E34)</f>
        <v>0</v>
      </c>
      <c r="F32" s="320">
        <f>SUM([1]ING!F34)</f>
        <v>0</v>
      </c>
      <c r="G32" s="320">
        <f>SUM([1]ING!G34)</f>
        <v>0</v>
      </c>
      <c r="H32" s="320">
        <f>SUM([1]ING!H34)</f>
        <v>0</v>
      </c>
      <c r="I32" s="320">
        <f>SUM([1]ING!I34)</f>
        <v>0</v>
      </c>
      <c r="J32" s="320">
        <f>SUM([1]ING!J34)</f>
        <v>0</v>
      </c>
      <c r="K32" s="320">
        <f>SUM([1]ING!K34)</f>
        <v>0</v>
      </c>
      <c r="L32" s="320">
        <f>SUM([1]ING!L34)</f>
        <v>0</v>
      </c>
      <c r="M32" s="311" t="e">
        <f t="shared" si="0"/>
        <v>#DIV/0!</v>
      </c>
    </row>
    <row r="33" spans="1:13" ht="24" customHeight="1">
      <c r="A33" s="319">
        <v>30</v>
      </c>
      <c r="B33" s="319" t="s">
        <v>184</v>
      </c>
      <c r="C33" s="320">
        <f>SUM([1]CSB!C34)</f>
        <v>0</v>
      </c>
      <c r="D33" s="320">
        <f>SUM([1]CSB!D34)</f>
        <v>0</v>
      </c>
      <c r="E33" s="320">
        <f>SUM([1]CSB!E34)</f>
        <v>0</v>
      </c>
      <c r="F33" s="320">
        <f>SUM([1]CSB!F34)</f>
        <v>1199</v>
      </c>
      <c r="G33" s="320">
        <f>SUM([1]CSB!G34)</f>
        <v>1199</v>
      </c>
      <c r="H33" s="320">
        <f>SUM([1]CSB!H34)</f>
        <v>70</v>
      </c>
      <c r="I33" s="320">
        <f>SUM([1]CSB!I34)</f>
        <v>29.210000000000004</v>
      </c>
      <c r="J33" s="320">
        <f>SUM([1]CSB!J34)</f>
        <v>367</v>
      </c>
      <c r="K33" s="320">
        <f>SUM([1]CSB!K34)</f>
        <v>757</v>
      </c>
      <c r="L33" s="320">
        <f>SUM([1]CSB!L34)</f>
        <v>222</v>
      </c>
      <c r="M33" s="323">
        <f>SUM([1]CSB!M34)</f>
        <v>0</v>
      </c>
    </row>
    <row r="34" spans="1:13" ht="24.75">
      <c r="A34" s="319">
        <v>31</v>
      </c>
      <c r="B34" s="319" t="s">
        <v>65</v>
      </c>
      <c r="C34" s="320">
        <f>SUM([1]CUB!C34)</f>
        <v>32</v>
      </c>
      <c r="D34" s="320">
        <f>SUM([1]CUB!D34)</f>
        <v>2433</v>
      </c>
      <c r="E34" s="320">
        <f>SUM([1]CUB!E34)</f>
        <v>21</v>
      </c>
      <c r="F34" s="320">
        <f>SUM([1]CUB!F34)</f>
        <v>1049</v>
      </c>
      <c r="G34" s="320">
        <f>SUM([1]CUB!G34)</f>
        <v>3535</v>
      </c>
      <c r="H34" s="320">
        <f>SUM([1]CUB!H34)</f>
        <v>2465</v>
      </c>
      <c r="I34" s="320">
        <f>SUM([1]CUB!I34)</f>
        <v>59.319999999999993</v>
      </c>
      <c r="J34" s="320">
        <f>SUM([1]CUB!J34)</f>
        <v>846</v>
      </c>
      <c r="K34" s="320">
        <f>SUM([1]CUB!K34)</f>
        <v>2317</v>
      </c>
      <c r="L34" s="320">
        <f>SUM([1]CUB!L34)</f>
        <v>1899</v>
      </c>
      <c r="M34" s="311">
        <f t="shared" si="0"/>
        <v>81.959430297798875</v>
      </c>
    </row>
    <row r="35" spans="1:13" ht="24.75">
      <c r="A35" s="319">
        <v>32</v>
      </c>
      <c r="B35" s="319" t="s">
        <v>66</v>
      </c>
      <c r="C35" s="320">
        <f>SUM([1]DHANALAXMI!C34)</f>
        <v>7</v>
      </c>
      <c r="D35" s="320">
        <f>SUM([1]DHANALAXMI!D34)</f>
        <v>111</v>
      </c>
      <c r="E35" s="320">
        <f>SUM([1]DHANALAXMI!E34)</f>
        <v>2</v>
      </c>
      <c r="F35" s="320">
        <f>SUM([1]DHANALAXMI!F34)</f>
        <v>102</v>
      </c>
      <c r="G35" s="320">
        <f>SUM([1]DHANALAXMI!G34)</f>
        <v>222</v>
      </c>
      <c r="H35" s="320">
        <f>SUM([1]DHANALAXMI!H34)</f>
        <v>96</v>
      </c>
      <c r="I35" s="320">
        <f>SUM([1]DHANALAXMI!I34)</f>
        <v>0</v>
      </c>
      <c r="J35" s="320">
        <f>SUM([1]DHANALAXMI!J34)</f>
        <v>60</v>
      </c>
      <c r="K35" s="320">
        <f>SUM([1]DHANALAXMI!K34)</f>
        <v>0</v>
      </c>
      <c r="L35" s="320">
        <f>SUM([1]DHANALAXMI!L34)</f>
        <v>0</v>
      </c>
      <c r="M35" s="311" t="e">
        <f t="shared" si="0"/>
        <v>#DIV/0!</v>
      </c>
    </row>
    <row r="36" spans="1:13" ht="24.75">
      <c r="A36" s="319">
        <v>33</v>
      </c>
      <c r="B36" s="319" t="s">
        <v>185</v>
      </c>
      <c r="C36" s="320">
        <f>SUM([1]FEDERAL!C34)</f>
        <v>0</v>
      </c>
      <c r="D36" s="320">
        <f>SUM([1]FEDERAL!D34)</f>
        <v>0</v>
      </c>
      <c r="E36" s="320">
        <f>SUM([1]FEDERAL!E34)</f>
        <v>0</v>
      </c>
      <c r="F36" s="320">
        <f>SUM([1]FEDERAL!F34)</f>
        <v>56973</v>
      </c>
      <c r="G36" s="320">
        <f>SUM([1]FEDERAL!G34)</f>
        <v>56973</v>
      </c>
      <c r="H36" s="320">
        <f>SUM([1]FEDERAL!H34)</f>
        <v>5081</v>
      </c>
      <c r="I36" s="320">
        <f>SUM([1]FEDERAL!I34)</f>
        <v>1420.1399999999999</v>
      </c>
      <c r="J36" s="320">
        <f>SUM([1]FEDERAL!J34)</f>
        <v>9617</v>
      </c>
      <c r="K36" s="320">
        <f>SUM([1]FEDERAL!K34)</f>
        <v>12105</v>
      </c>
      <c r="L36" s="320">
        <f>SUM([1]FEDERAL!L34)</f>
        <v>16350</v>
      </c>
      <c r="M36" s="311">
        <f t="shared" si="0"/>
        <v>135.06815365551427</v>
      </c>
    </row>
    <row r="37" spans="1:13" ht="24.75">
      <c r="A37" s="319">
        <v>34</v>
      </c>
      <c r="B37" s="319" t="s">
        <v>69</v>
      </c>
      <c r="C37" s="320">
        <f>SUM([1]JK!C34)</f>
        <v>0</v>
      </c>
      <c r="D37" s="320">
        <f>SUM([1]JK!D34)</f>
        <v>2244</v>
      </c>
      <c r="E37" s="320">
        <f>SUM([1]JK!E34)</f>
        <v>0</v>
      </c>
      <c r="F37" s="320">
        <f>SUM([1]JK!F34)</f>
        <v>557</v>
      </c>
      <c r="G37" s="320">
        <f>SUM([1]JK!G34)</f>
        <v>2801</v>
      </c>
      <c r="H37" s="320">
        <f>SUM([1]JK!H34)</f>
        <v>2244</v>
      </c>
      <c r="I37" s="320">
        <f>SUM([1]JK!I34)</f>
        <v>17.869999999999997</v>
      </c>
      <c r="J37" s="320">
        <f>SUM([1]JK!J34)</f>
        <v>896</v>
      </c>
      <c r="K37" s="320">
        <f>SUM([1]JK!K34)</f>
        <v>1807</v>
      </c>
      <c r="L37" s="320">
        <f>SUM([1]JK!L34)</f>
        <v>1742</v>
      </c>
      <c r="M37" s="311">
        <f t="shared" si="0"/>
        <v>96.402877697841731</v>
      </c>
    </row>
    <row r="38" spans="1:13" ht="24.75">
      <c r="A38" s="319">
        <v>35</v>
      </c>
      <c r="B38" s="319" t="s">
        <v>70</v>
      </c>
      <c r="C38" s="320">
        <f>SUM([1]KARUR!C34)</f>
        <v>0</v>
      </c>
      <c r="D38" s="320">
        <f>SUM([1]KARUR!D34)</f>
        <v>0</v>
      </c>
      <c r="E38" s="320">
        <f>SUM([1]KARUR!E34)</f>
        <v>2076</v>
      </c>
      <c r="F38" s="320">
        <f>SUM([1]KARUR!F34)</f>
        <v>9126</v>
      </c>
      <c r="G38" s="320">
        <f>SUM([1]KARUR!G34)</f>
        <v>11202</v>
      </c>
      <c r="H38" s="320">
        <f>SUM([1]KARUR!H34)</f>
        <v>6753</v>
      </c>
      <c r="I38" s="320">
        <f>SUM([1]KARUR!I34)</f>
        <v>35.949999999999996</v>
      </c>
      <c r="J38" s="320">
        <f>SUM([1]KARUR!J34)</f>
        <v>6257</v>
      </c>
      <c r="K38" s="320">
        <f>SUM([1]KARUR!K34)</f>
        <v>0</v>
      </c>
      <c r="L38" s="320">
        <f>SUM([1]KARUR!L34)</f>
        <v>0</v>
      </c>
      <c r="M38" s="311" t="e">
        <f t="shared" si="0"/>
        <v>#DIV/0!</v>
      </c>
    </row>
    <row r="39" spans="1:13" ht="24.75">
      <c r="A39" s="319">
        <v>36</v>
      </c>
      <c r="B39" s="319" t="s">
        <v>71</v>
      </c>
      <c r="C39" s="320">
        <f>SUM([1]LVB!C34)</f>
        <v>0</v>
      </c>
      <c r="D39" s="320">
        <f>SUM([1]LVB!D34)</f>
        <v>0</v>
      </c>
      <c r="E39" s="320">
        <f>SUM([1]LVB!E34)</f>
        <v>4548</v>
      </c>
      <c r="F39" s="320">
        <f>SUM([1]LVB!F34)</f>
        <v>1374</v>
      </c>
      <c r="G39" s="320">
        <f>SUM([1]LVB!G34)</f>
        <v>5922</v>
      </c>
      <c r="H39" s="320">
        <f>SUM([1]LVB!H34)</f>
        <v>3118</v>
      </c>
      <c r="I39" s="320">
        <f>SUM([1]LVB!I34)</f>
        <v>54.15</v>
      </c>
      <c r="J39" s="320">
        <f>SUM([1]LVB!J34)</f>
        <v>1406</v>
      </c>
      <c r="K39" s="320">
        <f>SUM([1]LVB!K34)</f>
        <v>4812</v>
      </c>
      <c r="L39" s="320">
        <f>SUM([1]LVB!L34)</f>
        <v>4812</v>
      </c>
      <c r="M39" s="311">
        <f t="shared" si="0"/>
        <v>100</v>
      </c>
    </row>
    <row r="40" spans="1:13" ht="24.75">
      <c r="A40" s="319">
        <v>37</v>
      </c>
      <c r="B40" s="319" t="s">
        <v>73</v>
      </c>
      <c r="C40" s="320">
        <f>SUM([1]RATNAKAR!C34)</f>
        <v>0</v>
      </c>
      <c r="D40" s="320">
        <f>SUM([1]RATNAKAR!D34)</f>
        <v>0</v>
      </c>
      <c r="E40" s="320">
        <f>SUM([1]RATNAKAR!E34)</f>
        <v>6855</v>
      </c>
      <c r="F40" s="320">
        <f>SUM([1]RATNAKAR!F34)</f>
        <v>9506</v>
      </c>
      <c r="G40" s="320">
        <f>SUM([1]RATNAKAR!G34)</f>
        <v>16361</v>
      </c>
      <c r="H40" s="320">
        <f>SUM([1]RATNAKAR!H34)</f>
        <v>8508</v>
      </c>
      <c r="I40" s="320">
        <f>SUM([1]RATNAKAR!I34)</f>
        <v>97.88</v>
      </c>
      <c r="J40" s="320">
        <f>SUM([1]RATNAKAR!J34)</f>
        <v>3003</v>
      </c>
      <c r="K40" s="320">
        <f>SUM([1]RATNAKAR!K34)</f>
        <v>16361</v>
      </c>
      <c r="L40" s="320">
        <f>SUM([1]RATNAKAR!L34)</f>
        <v>1146</v>
      </c>
      <c r="M40" s="311">
        <f t="shared" si="0"/>
        <v>7.0044618299614934</v>
      </c>
    </row>
    <row r="41" spans="1:13" ht="24.75">
      <c r="A41" s="319">
        <v>38</v>
      </c>
      <c r="B41" s="319" t="s">
        <v>74</v>
      </c>
      <c r="C41" s="320">
        <f>SUM([1]SIB!C34)</f>
        <v>0</v>
      </c>
      <c r="D41" s="320">
        <f>SUM([1]SIB!D34)</f>
        <v>0</v>
      </c>
      <c r="E41" s="320">
        <f>SUM([1]SIB!E34)</f>
        <v>621</v>
      </c>
      <c r="F41" s="320">
        <f>SUM([1]SIB!F34)</f>
        <v>10068</v>
      </c>
      <c r="G41" s="320">
        <f>SUM([1]SIB!G34)</f>
        <v>10689</v>
      </c>
      <c r="H41" s="320">
        <f>SUM([1]SIB!H34)</f>
        <v>10689</v>
      </c>
      <c r="I41" s="320">
        <f>SUM([1]SIB!I34)</f>
        <v>103.24600000000002</v>
      </c>
      <c r="J41" s="320">
        <f>SUM([1]SIB!J34)</f>
        <v>1977</v>
      </c>
      <c r="K41" s="320">
        <f>SUM([1]SIB!K34)</f>
        <v>6800</v>
      </c>
      <c r="L41" s="320">
        <f>SUM([1]SIB!L34)</f>
        <v>3403</v>
      </c>
      <c r="M41" s="311">
        <f t="shared" si="0"/>
        <v>50.044117647058826</v>
      </c>
    </row>
    <row r="42" spans="1:13" ht="24.75">
      <c r="A42" s="319">
        <v>39</v>
      </c>
      <c r="B42" s="319" t="s">
        <v>75</v>
      </c>
      <c r="C42" s="320">
        <f>SUM([1]TNMB!C34)</f>
        <v>0</v>
      </c>
      <c r="D42" s="320">
        <f>SUM([1]TNMB!D34)</f>
        <v>0</v>
      </c>
      <c r="E42" s="320">
        <f>SUM([1]TNMB!E34)</f>
        <v>0</v>
      </c>
      <c r="F42" s="320">
        <f>SUM([1]TNMB!F34)</f>
        <v>982</v>
      </c>
      <c r="G42" s="320">
        <f>SUM([1]TNMB!G34)</f>
        <v>982</v>
      </c>
      <c r="H42" s="320">
        <f>SUM([1]TNMB!H34)</f>
        <v>566</v>
      </c>
      <c r="I42" s="320">
        <f>SUM([1]TNMB!I34)</f>
        <v>13.19</v>
      </c>
      <c r="J42" s="320">
        <f>SUM([1]TNMB!J34)</f>
        <v>421</v>
      </c>
      <c r="K42" s="320">
        <f>SUM([1]TNMB!K34)</f>
        <v>265</v>
      </c>
      <c r="L42" s="320">
        <f>SUM([1]TNMB!L34)</f>
        <v>0</v>
      </c>
      <c r="M42" s="311">
        <f t="shared" si="0"/>
        <v>0</v>
      </c>
    </row>
    <row r="43" spans="1:13" ht="24.75">
      <c r="A43" s="319">
        <v>40</v>
      </c>
      <c r="B43" s="319" t="s">
        <v>186</v>
      </c>
      <c r="C43" s="320">
        <f>SUM([1]INDUSIND!C34)</f>
        <v>2</v>
      </c>
      <c r="D43" s="320">
        <f>SUM([1]INDUSIND!D34)</f>
        <v>3</v>
      </c>
      <c r="E43" s="320">
        <f>SUM([1]INDUSIND!E34)</f>
        <v>268</v>
      </c>
      <c r="F43" s="320">
        <f>SUM([1]INDUSIND!F34)</f>
        <v>19675</v>
      </c>
      <c r="G43" s="320">
        <f>SUM([1]INDUSIND!G34)</f>
        <v>19948</v>
      </c>
      <c r="H43" s="320">
        <f>SUM([1]INDUSIND!H34)</f>
        <v>15628</v>
      </c>
      <c r="I43" s="320">
        <f>SUM([1]INDUSIND!I34)</f>
        <v>60.898599700000105</v>
      </c>
      <c r="J43" s="320">
        <f>SUM([1]INDUSIND!J34)</f>
        <v>12505</v>
      </c>
      <c r="K43" s="320">
        <f>SUM([1]INDUSIND!K34)</f>
        <v>19366</v>
      </c>
      <c r="L43" s="320">
        <f>SUM([1]INDUSIND!L34)</f>
        <v>6714</v>
      </c>
      <c r="M43" s="311">
        <f t="shared" si="0"/>
        <v>34.669007538985852</v>
      </c>
    </row>
    <row r="44" spans="1:13" ht="24.75">
      <c r="A44" s="319">
        <v>41</v>
      </c>
      <c r="B44" s="321" t="s">
        <v>187</v>
      </c>
      <c r="C44" s="320">
        <f>SUM([1]HDFC!C34)</f>
        <v>0</v>
      </c>
      <c r="D44" s="320">
        <f>SUM([1]HDFC!D34)</f>
        <v>0</v>
      </c>
      <c r="E44" s="320">
        <f>SUM([1]HDFC!E34)</f>
        <v>4862</v>
      </c>
      <c r="F44" s="320">
        <f>SUM([1]HDFC!F34)</f>
        <v>96353</v>
      </c>
      <c r="G44" s="320">
        <f>SUM([1]HDFC!G34)</f>
        <v>101215</v>
      </c>
      <c r="H44" s="320">
        <f>SUM([1]HDFC!H34)</f>
        <v>42438</v>
      </c>
      <c r="I44" s="320">
        <f>SUM([1]HDFC!I34)</f>
        <v>1818.9275992999969</v>
      </c>
      <c r="J44" s="320">
        <f>SUM([1]HDFC!J34)</f>
        <v>22951</v>
      </c>
      <c r="K44" s="320">
        <f>SUM([1]HDFC!K34)</f>
        <v>101211</v>
      </c>
      <c r="L44" s="320">
        <f>SUM([1]HDFC!L34)</f>
        <v>75063</v>
      </c>
      <c r="M44" s="311">
        <f t="shared" si="0"/>
        <v>74.164863502978932</v>
      </c>
    </row>
    <row r="45" spans="1:13" ht="24.75">
      <c r="A45" s="319">
        <v>42</v>
      </c>
      <c r="B45" s="321" t="s">
        <v>188</v>
      </c>
      <c r="C45" s="320">
        <f>SUM([1]AXIS!C34)</f>
        <v>152</v>
      </c>
      <c r="D45" s="320">
        <f>SUM([1]AXIS!D34)</f>
        <v>7538</v>
      </c>
      <c r="E45" s="320">
        <f>SUM([1]AXIS!E34)</f>
        <v>2707</v>
      </c>
      <c r="F45" s="320">
        <f>SUM([1]AXIS!F34)</f>
        <v>44399</v>
      </c>
      <c r="G45" s="320">
        <f>SUM([1]AXIS!G34)</f>
        <v>54796</v>
      </c>
      <c r="H45" s="320">
        <f>SUM([1]AXIS!H34)</f>
        <v>16283</v>
      </c>
      <c r="I45" s="320">
        <f>SUM([1]AXIS!I34)</f>
        <v>1552.1321412</v>
      </c>
      <c r="J45" s="320">
        <f>SUM([1]AXIS!J34)</f>
        <v>18246</v>
      </c>
      <c r="K45" s="320">
        <f>SUM([1]AXIS!K34)</f>
        <v>50108</v>
      </c>
      <c r="L45" s="320">
        <f>SUM([1]AXIS!L34)</f>
        <v>36551</v>
      </c>
      <c r="M45" s="311">
        <f t="shared" si="0"/>
        <v>72.94444000957931</v>
      </c>
    </row>
    <row r="46" spans="1:13" ht="24.75">
      <c r="A46" s="319">
        <v>43</v>
      </c>
      <c r="B46" s="321" t="s">
        <v>189</v>
      </c>
      <c r="C46" s="320">
        <f>SUM([1]ICICI!C34)</f>
        <v>3713</v>
      </c>
      <c r="D46" s="320">
        <f>SUM([1]ICICI!D34)</f>
        <v>4231</v>
      </c>
      <c r="E46" s="320">
        <f>SUM([1]ICICI!E34)</f>
        <v>5924</v>
      </c>
      <c r="F46" s="320">
        <f>SUM([1]ICICI!F34)</f>
        <v>10669</v>
      </c>
      <c r="G46" s="320">
        <f>SUM([1]ICICI!G34)</f>
        <v>24537</v>
      </c>
      <c r="H46" s="320">
        <f>SUM([1]ICICI!H34)</f>
        <v>7944</v>
      </c>
      <c r="I46" s="320">
        <f>SUM([1]ICICI!I34)</f>
        <v>326.44852239999983</v>
      </c>
      <c r="J46" s="320">
        <f>SUM([1]ICICI!J34)</f>
        <v>10716</v>
      </c>
      <c r="K46" s="320">
        <f>SUM([1]ICICI!K34)</f>
        <v>24537</v>
      </c>
      <c r="L46" s="320">
        <f>SUM([1]ICICI!L34)</f>
        <v>24537</v>
      </c>
      <c r="M46" s="311">
        <f t="shared" si="0"/>
        <v>100</v>
      </c>
    </row>
    <row r="47" spans="1:13" ht="24.75">
      <c r="A47" s="319">
        <v>44</v>
      </c>
      <c r="B47" s="321" t="s">
        <v>46</v>
      </c>
      <c r="C47" s="320">
        <f>SUM([1]KOTAK!C34)</f>
        <v>16076</v>
      </c>
      <c r="D47" s="320">
        <f>SUM([1]KOTAK!D34)</f>
        <v>9247</v>
      </c>
      <c r="E47" s="320">
        <f>SUM([1]KOTAK!E34)</f>
        <v>14911</v>
      </c>
      <c r="F47" s="320">
        <f>SUM([1]KOTAK!F34)</f>
        <v>6333</v>
      </c>
      <c r="G47" s="320">
        <f>SUM([1]KOTAK!G34)</f>
        <v>46567</v>
      </c>
      <c r="H47" s="320">
        <f>SUM([1]KOTAK!H34)</f>
        <v>25323</v>
      </c>
      <c r="I47" s="320">
        <f>SUM([1]KOTAK!I34)</f>
        <v>528.0300732999998</v>
      </c>
      <c r="J47" s="320">
        <f>SUM([1]KOTAK!J34)</f>
        <v>19163</v>
      </c>
      <c r="K47" s="320">
        <f>SUM([1]KOTAK!K34)</f>
        <v>24005</v>
      </c>
      <c r="L47" s="320">
        <f>SUM([1]KOTAK!L34)</f>
        <v>18117</v>
      </c>
      <c r="M47" s="311">
        <f t="shared" si="0"/>
        <v>75.471776713184752</v>
      </c>
    </row>
    <row r="48" spans="1:13" ht="24.75">
      <c r="A48" s="319">
        <v>45</v>
      </c>
      <c r="B48" s="321" t="s">
        <v>190</v>
      </c>
      <c r="C48" s="320">
        <f>SUM([1]YES!C34)</f>
        <v>6</v>
      </c>
      <c r="D48" s="320">
        <f>SUM([1]YES!D34)</f>
        <v>31</v>
      </c>
      <c r="E48" s="320">
        <f>SUM([1]YES!E34)</f>
        <v>0</v>
      </c>
      <c r="F48" s="320">
        <f>SUM([1]YES!F34)</f>
        <v>13</v>
      </c>
      <c r="G48" s="320">
        <f>SUM([1]YES!G34)</f>
        <v>50</v>
      </c>
      <c r="H48" s="320">
        <f>SUM([1]YES!H34)</f>
        <v>24</v>
      </c>
      <c r="I48" s="320">
        <f>SUM([1]YES!I34)</f>
        <v>0.73</v>
      </c>
      <c r="J48" s="320">
        <f>SUM([1]YES!J34)</f>
        <v>12</v>
      </c>
      <c r="K48" s="320">
        <f>SUM([1]YES!K34)</f>
        <v>35</v>
      </c>
      <c r="L48" s="320">
        <f>SUM([1]YES!L34)</f>
        <v>22</v>
      </c>
      <c r="M48" s="311">
        <f t="shared" si="0"/>
        <v>62.857142857142854</v>
      </c>
    </row>
    <row r="49" spans="1:13" ht="24.75">
      <c r="A49" s="319">
        <v>46</v>
      </c>
      <c r="B49" s="319" t="s">
        <v>191</v>
      </c>
      <c r="C49" s="320">
        <f>SUM([1]KAVERI!C34)</f>
        <v>253593</v>
      </c>
      <c r="D49" s="320">
        <f>SUM([1]KAVERI!D34)</f>
        <v>66624</v>
      </c>
      <c r="E49" s="320">
        <f>SUM([1]KAVERI!E34)</f>
        <v>37431</v>
      </c>
      <c r="F49" s="320">
        <f>SUM([1]KAVERI!F34)</f>
        <v>10166</v>
      </c>
      <c r="G49" s="320">
        <f>SUM([1]KAVERI!G34)</f>
        <v>367814</v>
      </c>
      <c r="H49" s="320">
        <f>SUM([1]KAVERI!H34)</f>
        <v>342343</v>
      </c>
      <c r="I49" s="320">
        <f>SUM([1]KAVERI!I34)</f>
        <v>19112.30387</v>
      </c>
      <c r="J49" s="320">
        <f>SUM([1]KAVERI!J34)</f>
        <v>57293</v>
      </c>
      <c r="K49" s="320">
        <f>SUM([1]KAVERI!K34)</f>
        <v>316778</v>
      </c>
      <c r="L49" s="320">
        <f>SUM([1]KAVERI!L34)</f>
        <v>87551</v>
      </c>
      <c r="M49" s="311">
        <f t="shared" si="0"/>
        <v>27.637967283081526</v>
      </c>
    </row>
    <row r="50" spans="1:13" ht="24.75">
      <c r="A50" s="319">
        <v>47</v>
      </c>
      <c r="B50" s="319" t="s">
        <v>192</v>
      </c>
      <c r="C50" s="320">
        <f>SUM([1]PKGB!C34)</f>
        <v>121</v>
      </c>
      <c r="D50" s="320">
        <f>SUM([1]PKGB!D34)</f>
        <v>373</v>
      </c>
      <c r="E50" s="320">
        <f>SUM([1]PKGB!E34)</f>
        <v>314358</v>
      </c>
      <c r="F50" s="320">
        <f>SUM([1]PKGB!F34)</f>
        <v>228041</v>
      </c>
      <c r="G50" s="320">
        <f>SUM([1]PKGB!G34)</f>
        <v>542893</v>
      </c>
      <c r="H50" s="320">
        <f>SUM([1]PKGB!H34)</f>
        <v>444460</v>
      </c>
      <c r="I50" s="320">
        <f>SUM([1]PKGB!I34)</f>
        <v>36357.009999999995</v>
      </c>
      <c r="J50" s="320">
        <f>SUM([1]PKGB!J34)</f>
        <v>36968</v>
      </c>
      <c r="K50" s="320">
        <f>SUM([1]PKGB!K34)</f>
        <v>542893</v>
      </c>
      <c r="L50" s="320">
        <f>SUM([1]PKGB!L34)</f>
        <v>207615</v>
      </c>
      <c r="M50" s="311">
        <f t="shared" si="0"/>
        <v>38.242342413698466</v>
      </c>
    </row>
    <row r="51" spans="1:13" ht="24.75">
      <c r="A51" s="319">
        <v>48</v>
      </c>
      <c r="B51" s="319" t="s">
        <v>193</v>
      </c>
      <c r="C51" s="320">
        <f>SUM([1]KVGB!C34)</f>
        <v>1022485</v>
      </c>
      <c r="D51" s="320">
        <f>SUM([1]KVGB!D34)</f>
        <v>242700</v>
      </c>
      <c r="E51" s="320">
        <f>SUM([1]KVGB!E34)</f>
        <v>255492</v>
      </c>
      <c r="F51" s="320">
        <f>SUM([1]KVGB!F34)</f>
        <v>7990</v>
      </c>
      <c r="G51" s="320">
        <f>SUM([1]KVGB!G34)</f>
        <v>1528667</v>
      </c>
      <c r="H51" s="320">
        <f>SUM([1]KVGB!H34)</f>
        <v>1265185</v>
      </c>
      <c r="I51" s="320">
        <f>SUM([1]KVGB!I34)</f>
        <v>51580.487880000001</v>
      </c>
      <c r="J51" s="320">
        <f>SUM([1]KVGB!J34)</f>
        <v>230902</v>
      </c>
      <c r="K51" s="320">
        <f>SUM([1]KVGB!K34)</f>
        <v>1453679</v>
      </c>
      <c r="L51" s="320">
        <f>SUM([1]KVGB!L34)</f>
        <v>1354839</v>
      </c>
      <c r="M51" s="311">
        <f t="shared" si="0"/>
        <v>93.200699741827464</v>
      </c>
    </row>
    <row r="52" spans="1:13" ht="22.5">
      <c r="A52" s="324"/>
      <c r="B52" s="325" t="s">
        <v>194</v>
      </c>
      <c r="C52" s="320">
        <f>SUM(C4:C51)</f>
        <v>3551846</v>
      </c>
      <c r="D52" s="320">
        <f t="shared" ref="D52:L52" si="1">SUM(D4:D51)</f>
        <v>1335094</v>
      </c>
      <c r="E52" s="320">
        <f t="shared" si="1"/>
        <v>2751170</v>
      </c>
      <c r="F52" s="320">
        <f t="shared" si="1"/>
        <v>2962449</v>
      </c>
      <c r="G52" s="320">
        <f t="shared" si="1"/>
        <v>10600559</v>
      </c>
      <c r="H52" s="320">
        <f t="shared" si="1"/>
        <v>7288213</v>
      </c>
      <c r="I52" s="320">
        <f t="shared" si="1"/>
        <v>259060.87943990008</v>
      </c>
      <c r="J52" s="320">
        <f t="shared" si="1"/>
        <v>2207114</v>
      </c>
      <c r="K52" s="320">
        <f t="shared" si="1"/>
        <v>9271909</v>
      </c>
      <c r="L52" s="320">
        <f t="shared" si="1"/>
        <v>7200292</v>
      </c>
      <c r="M52" s="311">
        <f t="shared" si="0"/>
        <v>77.657060698071987</v>
      </c>
    </row>
  </sheetData>
  <mergeCells count="2">
    <mergeCell ref="A1:L1"/>
    <mergeCell ref="A2:L2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40"/>
  <sheetViews>
    <sheetView workbookViewId="0">
      <selection activeCell="F16" sqref="F16"/>
    </sheetView>
  </sheetViews>
  <sheetFormatPr defaultRowHeight="15"/>
  <cols>
    <col min="1" max="1" width="12.140625" customWidth="1"/>
    <col min="2" max="2" width="90" customWidth="1"/>
    <col min="3" max="3" width="21" customWidth="1"/>
    <col min="4" max="4" width="45.7109375" customWidth="1"/>
    <col min="5" max="14" width="21" customWidth="1"/>
  </cols>
  <sheetData>
    <row r="1" spans="1:4" ht="18.75">
      <c r="A1" s="51"/>
      <c r="B1" s="52" t="s">
        <v>120</v>
      </c>
      <c r="C1" s="62"/>
      <c r="D1" s="62"/>
    </row>
    <row r="2" spans="1:4" ht="18.75">
      <c r="A2" s="53"/>
      <c r="B2" s="52" t="s">
        <v>121</v>
      </c>
      <c r="C2" s="62"/>
      <c r="D2" s="62"/>
    </row>
    <row r="3" spans="1:4" ht="18.75">
      <c r="A3" s="51"/>
      <c r="B3" s="52" t="s">
        <v>0</v>
      </c>
      <c r="C3" s="62"/>
      <c r="D3" s="62"/>
    </row>
    <row r="4" spans="1:4" ht="18.75">
      <c r="A4" s="53"/>
      <c r="B4" s="52" t="s">
        <v>77</v>
      </c>
      <c r="C4" s="62" t="s">
        <v>159</v>
      </c>
      <c r="D4" s="62"/>
    </row>
    <row r="5" spans="1:4" ht="18.75">
      <c r="A5" s="710" t="s">
        <v>160</v>
      </c>
      <c r="B5" s="711"/>
      <c r="C5" s="62" t="s">
        <v>175</v>
      </c>
      <c r="D5" s="62"/>
    </row>
    <row r="6" spans="1:4" ht="18.75">
      <c r="A6" s="54"/>
      <c r="B6" s="55"/>
      <c r="C6" s="62"/>
      <c r="D6" s="62"/>
    </row>
    <row r="7" spans="1:4" ht="18.75">
      <c r="A7" s="56" t="s">
        <v>122</v>
      </c>
      <c r="B7" s="57" t="s">
        <v>123</v>
      </c>
      <c r="C7" s="62" t="s">
        <v>127</v>
      </c>
      <c r="D7" s="62" t="s">
        <v>128</v>
      </c>
    </row>
    <row r="8" spans="1:4" ht="18.75">
      <c r="A8" s="58">
        <v>1</v>
      </c>
      <c r="B8" s="59">
        <v>2</v>
      </c>
      <c r="C8" s="62"/>
      <c r="D8" s="62"/>
    </row>
    <row r="9" spans="1:4" ht="18.75">
      <c r="A9" s="60"/>
      <c r="B9" s="61"/>
      <c r="C9" s="62"/>
      <c r="D9" s="62"/>
    </row>
    <row r="10" spans="1:4" ht="18.75">
      <c r="A10" s="58" t="s">
        <v>129</v>
      </c>
      <c r="B10" s="62" t="s">
        <v>130</v>
      </c>
      <c r="C10" s="62"/>
      <c r="D10" s="62"/>
    </row>
    <row r="11" spans="1:4" ht="18.75">
      <c r="A11" s="58"/>
      <c r="B11" s="62"/>
      <c r="C11" s="62"/>
      <c r="D11" s="62"/>
    </row>
    <row r="12" spans="1:4" ht="18.75">
      <c r="A12" s="60">
        <v>1</v>
      </c>
      <c r="B12" s="62" t="s">
        <v>131</v>
      </c>
      <c r="C12" s="62">
        <v>1855</v>
      </c>
      <c r="D12" s="62">
        <v>1695</v>
      </c>
    </row>
    <row r="13" spans="1:4" ht="37.5">
      <c r="A13" s="63">
        <v>2</v>
      </c>
      <c r="B13" s="64" t="s">
        <v>132</v>
      </c>
      <c r="C13" s="62">
        <v>5592</v>
      </c>
      <c r="D13" s="62">
        <v>5171</v>
      </c>
    </row>
    <row r="14" spans="1:4" ht="37.5">
      <c r="A14" s="63">
        <v>3</v>
      </c>
      <c r="B14" s="65" t="s">
        <v>133</v>
      </c>
      <c r="C14" s="62">
        <v>136726</v>
      </c>
      <c r="D14" s="62">
        <v>131204</v>
      </c>
    </row>
    <row r="15" spans="1:4" ht="37.5">
      <c r="A15" s="66">
        <v>4</v>
      </c>
      <c r="B15" s="67" t="s">
        <v>177</v>
      </c>
      <c r="C15" s="62">
        <v>16336</v>
      </c>
      <c r="D15" s="62">
        <v>15598</v>
      </c>
    </row>
    <row r="16" spans="1:4" ht="18.75">
      <c r="A16" s="60"/>
      <c r="B16" s="61"/>
      <c r="C16" s="62">
        <v>0</v>
      </c>
      <c r="D16" s="62">
        <v>0</v>
      </c>
    </row>
    <row r="17" spans="1:4" ht="18.75">
      <c r="A17" s="58" t="s">
        <v>135</v>
      </c>
      <c r="B17" s="62" t="s">
        <v>136</v>
      </c>
      <c r="C17" s="62">
        <v>0</v>
      </c>
      <c r="D17" s="62">
        <v>0</v>
      </c>
    </row>
    <row r="18" spans="1:4" ht="18.75">
      <c r="A18" s="60"/>
      <c r="B18" s="61"/>
      <c r="C18" s="62">
        <v>0</v>
      </c>
      <c r="D18" s="62">
        <v>0</v>
      </c>
    </row>
    <row r="19" spans="1:4" ht="18.75">
      <c r="A19" s="60">
        <v>1</v>
      </c>
      <c r="B19" s="62" t="s">
        <v>137</v>
      </c>
      <c r="C19" s="62">
        <v>2527</v>
      </c>
      <c r="D19" s="62">
        <v>2407</v>
      </c>
    </row>
    <row r="20" spans="1:4" ht="18.75">
      <c r="A20" s="60">
        <v>2</v>
      </c>
      <c r="B20" s="64" t="s">
        <v>138</v>
      </c>
      <c r="C20" s="62">
        <v>4561</v>
      </c>
      <c r="D20" s="62">
        <v>4239</v>
      </c>
    </row>
    <row r="21" spans="1:4" ht="37.5">
      <c r="A21" s="63">
        <v>3</v>
      </c>
      <c r="B21" s="68" t="s">
        <v>139</v>
      </c>
      <c r="C21" s="62">
        <v>17087</v>
      </c>
      <c r="D21" s="62">
        <v>15961</v>
      </c>
    </row>
    <row r="22" spans="1:4" ht="37.5">
      <c r="A22" s="63">
        <v>4</v>
      </c>
      <c r="B22" s="64" t="s">
        <v>140</v>
      </c>
      <c r="C22" s="62">
        <v>33435</v>
      </c>
      <c r="D22" s="62">
        <v>31094</v>
      </c>
    </row>
    <row r="23" spans="1:4" ht="18.75">
      <c r="A23" s="63">
        <v>5</v>
      </c>
      <c r="B23" s="64" t="s">
        <v>141</v>
      </c>
      <c r="C23" s="62">
        <v>7563</v>
      </c>
      <c r="D23" s="62">
        <v>6992</v>
      </c>
    </row>
    <row r="24" spans="1:4" ht="18.75">
      <c r="A24" s="63">
        <v>6</v>
      </c>
      <c r="B24" s="64" t="s">
        <v>142</v>
      </c>
      <c r="C24" s="62">
        <v>20202</v>
      </c>
      <c r="D24" s="62">
        <v>18848</v>
      </c>
    </row>
    <row r="25" spans="1:4" ht="18.75">
      <c r="A25" s="63">
        <v>7</v>
      </c>
      <c r="B25" s="64" t="s">
        <v>143</v>
      </c>
      <c r="C25" s="62">
        <v>9631</v>
      </c>
      <c r="D25" s="62">
        <v>7620</v>
      </c>
    </row>
    <row r="26" spans="1:4" ht="37.5">
      <c r="A26" s="63">
        <v>8</v>
      </c>
      <c r="B26" s="64" t="s">
        <v>144</v>
      </c>
      <c r="C26" s="62">
        <v>15472</v>
      </c>
      <c r="D26" s="62">
        <v>12481</v>
      </c>
    </row>
    <row r="27" spans="1:4" ht="18.75">
      <c r="A27" s="60"/>
      <c r="B27" s="61"/>
      <c r="C27" s="62">
        <v>0</v>
      </c>
      <c r="D27" s="62">
        <v>0</v>
      </c>
    </row>
    <row r="28" spans="1:4" ht="37.5">
      <c r="A28" s="69" t="s">
        <v>145</v>
      </c>
      <c r="B28" s="64" t="s">
        <v>146</v>
      </c>
      <c r="C28" s="62">
        <v>0</v>
      </c>
      <c r="D28" s="62">
        <v>0</v>
      </c>
    </row>
    <row r="29" spans="1:4" ht="18.75">
      <c r="A29" s="58"/>
      <c r="B29" s="62"/>
      <c r="C29" s="62">
        <v>0</v>
      </c>
      <c r="D29" s="62">
        <v>0</v>
      </c>
    </row>
    <row r="30" spans="1:4" ht="18.75">
      <c r="A30" s="63">
        <v>1</v>
      </c>
      <c r="B30" s="62" t="s">
        <v>147</v>
      </c>
      <c r="C30" s="62">
        <v>0</v>
      </c>
      <c r="D30" s="62">
        <v>0</v>
      </c>
    </row>
    <row r="31" spans="1:4" ht="37.5">
      <c r="A31" s="63">
        <v>2</v>
      </c>
      <c r="B31" s="67" t="s">
        <v>148</v>
      </c>
      <c r="C31" s="62">
        <v>0</v>
      </c>
      <c r="D31" s="62">
        <v>0</v>
      </c>
    </row>
    <row r="32" spans="1:4" ht="18.75">
      <c r="A32" s="63">
        <v>3</v>
      </c>
      <c r="B32" s="64" t="s">
        <v>149</v>
      </c>
      <c r="C32" s="62">
        <v>0</v>
      </c>
      <c r="D32" s="62">
        <v>0</v>
      </c>
    </row>
    <row r="33" spans="1:4" ht="37.5">
      <c r="A33" s="63">
        <v>4</v>
      </c>
      <c r="B33" s="64" t="s">
        <v>150</v>
      </c>
      <c r="C33" s="62">
        <v>0</v>
      </c>
      <c r="D33" s="62">
        <v>0</v>
      </c>
    </row>
    <row r="34" spans="1:4" ht="37.5">
      <c r="A34" s="70" t="s">
        <v>178</v>
      </c>
      <c r="B34" s="64" t="s">
        <v>151</v>
      </c>
      <c r="C34" s="62">
        <v>0</v>
      </c>
      <c r="D34" s="62">
        <v>0</v>
      </c>
    </row>
    <row r="35" spans="1:4" ht="37.5">
      <c r="A35" s="63">
        <v>6</v>
      </c>
      <c r="B35" s="64" t="s">
        <v>152</v>
      </c>
      <c r="C35" s="62">
        <v>0</v>
      </c>
      <c r="D35" s="62">
        <v>0</v>
      </c>
    </row>
    <row r="36" spans="1:4" ht="18.75">
      <c r="A36" s="58" t="s">
        <v>153</v>
      </c>
      <c r="B36" s="62" t="s">
        <v>154</v>
      </c>
      <c r="C36" s="62">
        <v>0</v>
      </c>
      <c r="D36" s="62">
        <v>0</v>
      </c>
    </row>
    <row r="37" spans="1:4" ht="18.75">
      <c r="A37" s="63">
        <v>1</v>
      </c>
      <c r="B37" s="64" t="s">
        <v>155</v>
      </c>
      <c r="C37" s="62">
        <v>288575</v>
      </c>
      <c r="D37" s="62">
        <v>278844</v>
      </c>
    </row>
    <row r="38" spans="1:4" ht="18.75">
      <c r="A38" s="63">
        <v>2</v>
      </c>
      <c r="B38" s="64" t="s">
        <v>156</v>
      </c>
      <c r="C38" s="62">
        <v>366040</v>
      </c>
      <c r="D38" s="62">
        <v>350917</v>
      </c>
    </row>
    <row r="39" spans="1:4" ht="18.75">
      <c r="A39" s="70">
        <v>3</v>
      </c>
      <c r="B39" s="64" t="s">
        <v>157</v>
      </c>
      <c r="C39" s="62">
        <v>107611</v>
      </c>
      <c r="D39" s="62">
        <v>102028</v>
      </c>
    </row>
    <row r="40" spans="1:4" ht="18.75">
      <c r="A40" s="70">
        <v>4</v>
      </c>
      <c r="B40" s="64" t="s">
        <v>179</v>
      </c>
      <c r="C40" s="62">
        <v>139593</v>
      </c>
      <c r="D40" s="62">
        <v>131207</v>
      </c>
    </row>
  </sheetData>
  <mergeCells count="1">
    <mergeCell ref="A5:B5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40"/>
  <sheetViews>
    <sheetView workbookViewId="0">
      <selection activeCell="F47" sqref="F47"/>
    </sheetView>
  </sheetViews>
  <sheetFormatPr defaultRowHeight="15"/>
  <cols>
    <col min="1" max="1" width="12.140625" customWidth="1"/>
    <col min="2" max="2" width="90" customWidth="1"/>
    <col min="3" max="3" width="21" customWidth="1"/>
    <col min="4" max="4" width="45.7109375" customWidth="1"/>
    <col min="5" max="14" width="21" customWidth="1"/>
  </cols>
  <sheetData>
    <row r="1" spans="1:4" ht="18.75">
      <c r="A1" s="51"/>
      <c r="B1" s="52" t="s">
        <v>120</v>
      </c>
      <c r="C1" s="62"/>
      <c r="D1" s="62"/>
    </row>
    <row r="2" spans="1:4" ht="18.75">
      <c r="A2" s="53"/>
      <c r="B2" s="52" t="s">
        <v>121</v>
      </c>
      <c r="C2" s="62"/>
      <c r="D2" s="62"/>
    </row>
    <row r="3" spans="1:4" ht="18.75">
      <c r="A3" s="51"/>
      <c r="B3" s="52" t="s">
        <v>0</v>
      </c>
      <c r="C3" s="62"/>
      <c r="D3" s="62"/>
    </row>
    <row r="4" spans="1:4" ht="18.75">
      <c r="A4" s="53"/>
      <c r="B4" s="52" t="s">
        <v>77</v>
      </c>
      <c r="C4" s="62" t="s">
        <v>159</v>
      </c>
      <c r="D4" s="62"/>
    </row>
    <row r="5" spans="1:4" ht="18.75">
      <c r="A5" s="710" t="s">
        <v>160</v>
      </c>
      <c r="B5" s="711"/>
      <c r="C5" s="62" t="s">
        <v>176</v>
      </c>
      <c r="D5" s="62"/>
    </row>
    <row r="6" spans="1:4" ht="18.75">
      <c r="A6" s="54"/>
      <c r="B6" s="55"/>
      <c r="C6" s="62"/>
      <c r="D6" s="62"/>
    </row>
    <row r="7" spans="1:4" ht="18.75">
      <c r="A7" s="56" t="s">
        <v>122</v>
      </c>
      <c r="B7" s="57" t="s">
        <v>123</v>
      </c>
      <c r="C7" s="62" t="s">
        <v>127</v>
      </c>
      <c r="D7" s="62" t="s">
        <v>128</v>
      </c>
    </row>
    <row r="8" spans="1:4" ht="18.75">
      <c r="A8" s="58">
        <v>1</v>
      </c>
      <c r="B8" s="59">
        <v>2</v>
      </c>
      <c r="C8" s="62"/>
      <c r="D8" s="62"/>
    </row>
    <row r="9" spans="1:4" ht="18.75">
      <c r="A9" s="60"/>
      <c r="B9" s="61"/>
      <c r="C9" s="62"/>
      <c r="D9" s="62"/>
    </row>
    <row r="10" spans="1:4" ht="18.75">
      <c r="A10" s="58" t="s">
        <v>129</v>
      </c>
      <c r="B10" s="62" t="s">
        <v>130</v>
      </c>
      <c r="C10" s="62"/>
      <c r="D10" s="62"/>
    </row>
    <row r="11" spans="1:4" ht="18.75">
      <c r="A11" s="58"/>
      <c r="B11" s="62"/>
      <c r="C11" s="62"/>
      <c r="D11" s="62"/>
    </row>
    <row r="12" spans="1:4" ht="18.75">
      <c r="A12" s="60">
        <v>1</v>
      </c>
      <c r="B12" s="62" t="s">
        <v>131</v>
      </c>
      <c r="C12" s="62">
        <v>4175</v>
      </c>
      <c r="D12" s="62">
        <v>3783</v>
      </c>
    </row>
    <row r="13" spans="1:4" ht="37.5">
      <c r="A13" s="63">
        <v>2</v>
      </c>
      <c r="B13" s="64" t="s">
        <v>132</v>
      </c>
      <c r="C13" s="62">
        <v>8965</v>
      </c>
      <c r="D13" s="62">
        <v>8413</v>
      </c>
    </row>
    <row r="14" spans="1:4" ht="37.5">
      <c r="A14" s="63">
        <v>3</v>
      </c>
      <c r="B14" s="65" t="s">
        <v>133</v>
      </c>
      <c r="C14" s="62">
        <v>204013</v>
      </c>
      <c r="D14" s="62">
        <v>181640</v>
      </c>
    </row>
    <row r="15" spans="1:4" ht="37.5">
      <c r="A15" s="66">
        <v>4</v>
      </c>
      <c r="B15" s="67" t="s">
        <v>177</v>
      </c>
      <c r="C15" s="62">
        <v>31109</v>
      </c>
      <c r="D15" s="62">
        <v>27998</v>
      </c>
    </row>
    <row r="16" spans="1:4" ht="18.75">
      <c r="A16" s="60"/>
      <c r="B16" s="61"/>
      <c r="C16" s="62"/>
      <c r="D16" s="62"/>
    </row>
    <row r="17" spans="1:4" ht="18.75">
      <c r="A17" s="58" t="s">
        <v>135</v>
      </c>
      <c r="B17" s="62" t="s">
        <v>136</v>
      </c>
      <c r="C17" s="62"/>
      <c r="D17" s="62"/>
    </row>
    <row r="18" spans="1:4" ht="18.75">
      <c r="A18" s="60"/>
      <c r="B18" s="61"/>
      <c r="C18" s="62"/>
      <c r="D18" s="62"/>
    </row>
    <row r="19" spans="1:4" ht="18.75">
      <c r="A19" s="60">
        <v>1</v>
      </c>
      <c r="B19" s="62" t="s">
        <v>137</v>
      </c>
      <c r="C19" s="62">
        <v>5403</v>
      </c>
      <c r="D19" s="62">
        <v>5029</v>
      </c>
    </row>
    <row r="20" spans="1:4" ht="18.75">
      <c r="A20" s="60">
        <v>2</v>
      </c>
      <c r="B20" s="64" t="s">
        <v>138</v>
      </c>
      <c r="C20" s="62">
        <v>12620</v>
      </c>
      <c r="D20" s="62">
        <v>11445</v>
      </c>
    </row>
    <row r="21" spans="1:4" ht="37.5">
      <c r="A21" s="63">
        <v>3</v>
      </c>
      <c r="B21" s="68" t="s">
        <v>139</v>
      </c>
      <c r="C21" s="62">
        <v>22105</v>
      </c>
      <c r="D21" s="62">
        <v>19894</v>
      </c>
    </row>
    <row r="22" spans="1:4" ht="37.5">
      <c r="A22" s="63">
        <v>4</v>
      </c>
      <c r="B22" s="64" t="s">
        <v>140</v>
      </c>
      <c r="C22" s="62">
        <v>47497</v>
      </c>
      <c r="D22" s="62">
        <v>42747</v>
      </c>
    </row>
    <row r="23" spans="1:4" ht="18.75">
      <c r="A23" s="63">
        <v>5</v>
      </c>
      <c r="B23" s="64" t="s">
        <v>141</v>
      </c>
      <c r="C23" s="62">
        <v>15972</v>
      </c>
      <c r="D23" s="62">
        <v>14374</v>
      </c>
    </row>
    <row r="24" spans="1:4" ht="18.75">
      <c r="A24" s="63">
        <v>6</v>
      </c>
      <c r="B24" s="64" t="s">
        <v>142</v>
      </c>
      <c r="C24" s="62">
        <v>36313</v>
      </c>
      <c r="D24" s="62">
        <v>32681</v>
      </c>
    </row>
    <row r="25" spans="1:4" ht="18.75">
      <c r="A25" s="63">
        <v>7</v>
      </c>
      <c r="B25" s="64" t="s">
        <v>143</v>
      </c>
      <c r="C25" s="62">
        <v>0</v>
      </c>
      <c r="D25" s="62">
        <v>0</v>
      </c>
    </row>
    <row r="26" spans="1:4" ht="37.5">
      <c r="A26" s="63">
        <v>8</v>
      </c>
      <c r="B26" s="64" t="s">
        <v>144</v>
      </c>
      <c r="C26" s="62">
        <v>0</v>
      </c>
      <c r="D26" s="62">
        <v>0</v>
      </c>
    </row>
    <row r="27" spans="1:4" ht="18.75">
      <c r="A27" s="60"/>
      <c r="B27" s="61"/>
      <c r="C27" s="62"/>
      <c r="D27" s="62"/>
    </row>
    <row r="28" spans="1:4" ht="37.5">
      <c r="A28" s="69" t="s">
        <v>145</v>
      </c>
      <c r="B28" s="64" t="s">
        <v>146</v>
      </c>
      <c r="C28" s="62"/>
      <c r="D28" s="62"/>
    </row>
    <row r="29" spans="1:4" ht="18.75">
      <c r="A29" s="58"/>
      <c r="B29" s="62"/>
      <c r="C29" s="62"/>
      <c r="D29" s="62"/>
    </row>
    <row r="30" spans="1:4" ht="18.75">
      <c r="A30" s="63">
        <v>1</v>
      </c>
      <c r="B30" s="62" t="s">
        <v>147</v>
      </c>
      <c r="C30" s="62">
        <v>0</v>
      </c>
      <c r="D30" s="62">
        <v>0</v>
      </c>
    </row>
    <row r="31" spans="1:4" ht="37.5">
      <c r="A31" s="63">
        <v>2</v>
      </c>
      <c r="B31" s="67" t="s">
        <v>148</v>
      </c>
      <c r="C31" s="62">
        <v>0</v>
      </c>
      <c r="D31" s="62">
        <v>0</v>
      </c>
    </row>
    <row r="32" spans="1:4" ht="18.75">
      <c r="A32" s="63">
        <v>3</v>
      </c>
      <c r="B32" s="64" t="s">
        <v>149</v>
      </c>
      <c r="C32" s="62">
        <v>0</v>
      </c>
      <c r="D32" s="62">
        <v>0</v>
      </c>
    </row>
    <row r="33" spans="1:4" ht="37.5">
      <c r="A33" s="63">
        <v>4</v>
      </c>
      <c r="B33" s="64" t="s">
        <v>150</v>
      </c>
      <c r="C33" s="62">
        <v>0</v>
      </c>
      <c r="D33" s="62">
        <v>0</v>
      </c>
    </row>
    <row r="34" spans="1:4" ht="37.5">
      <c r="A34" s="70" t="s">
        <v>178</v>
      </c>
      <c r="B34" s="64" t="s">
        <v>151</v>
      </c>
      <c r="C34" s="62">
        <v>0</v>
      </c>
      <c r="D34" s="62">
        <v>0</v>
      </c>
    </row>
    <row r="35" spans="1:4" ht="37.5">
      <c r="A35" s="63">
        <v>6</v>
      </c>
      <c r="B35" s="64" t="s">
        <v>152</v>
      </c>
      <c r="C35" s="62">
        <v>0</v>
      </c>
      <c r="D35" s="62">
        <v>0</v>
      </c>
    </row>
    <row r="36" spans="1:4" ht="18.75">
      <c r="A36" s="58" t="s">
        <v>153</v>
      </c>
      <c r="B36" s="62" t="s">
        <v>154</v>
      </c>
      <c r="C36" s="62">
        <v>0</v>
      </c>
      <c r="D36" s="62">
        <v>0</v>
      </c>
    </row>
    <row r="37" spans="1:4" ht="18.75">
      <c r="A37" s="63">
        <v>1</v>
      </c>
      <c r="B37" s="64" t="s">
        <v>155</v>
      </c>
      <c r="C37" s="62">
        <v>437534</v>
      </c>
      <c r="D37" s="62">
        <v>393860</v>
      </c>
    </row>
    <row r="38" spans="1:4" ht="18.75">
      <c r="A38" s="63">
        <v>2</v>
      </c>
      <c r="B38" s="64" t="s">
        <v>156</v>
      </c>
      <c r="C38" s="62">
        <v>489115</v>
      </c>
      <c r="D38" s="62">
        <v>439242</v>
      </c>
    </row>
    <row r="39" spans="1:4" ht="18.75">
      <c r="A39" s="70">
        <v>3</v>
      </c>
      <c r="B39" s="64" t="s">
        <v>157</v>
      </c>
      <c r="C39" s="62">
        <v>70370</v>
      </c>
      <c r="D39" s="62">
        <v>63333</v>
      </c>
    </row>
    <row r="40" spans="1:4" ht="18.75">
      <c r="A40" s="70">
        <v>4</v>
      </c>
      <c r="B40" s="64" t="s">
        <v>179</v>
      </c>
      <c r="C40" s="62">
        <v>80479</v>
      </c>
      <c r="D40" s="62">
        <v>72431</v>
      </c>
    </row>
  </sheetData>
  <mergeCells count="1">
    <mergeCell ref="A5:B5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46"/>
  <sheetViews>
    <sheetView topLeftCell="A28" workbookViewId="0">
      <selection activeCell="E44" sqref="E44"/>
    </sheetView>
  </sheetViews>
  <sheetFormatPr defaultRowHeight="15.75"/>
  <cols>
    <col min="1" max="1" width="4.5703125" style="31" customWidth="1"/>
    <col min="2" max="2" width="81.5703125" style="31" customWidth="1"/>
    <col min="3" max="3" width="13.7109375" style="31" customWidth="1"/>
    <col min="4" max="4" width="15.42578125" style="31" customWidth="1"/>
    <col min="5" max="16384" width="9.140625" style="19"/>
  </cols>
  <sheetData>
    <row r="1" spans="1:5">
      <c r="A1" s="712" t="s">
        <v>120</v>
      </c>
      <c r="B1" s="712"/>
      <c r="C1" s="712"/>
      <c r="D1" s="712"/>
    </row>
    <row r="2" spans="1:5">
      <c r="A2" s="713" t="s">
        <v>124</v>
      </c>
      <c r="B2" s="713"/>
      <c r="C2" s="713"/>
      <c r="D2" s="713"/>
    </row>
    <row r="3" spans="1:5">
      <c r="A3" s="36"/>
      <c r="B3" s="37" t="s">
        <v>0</v>
      </c>
      <c r="C3" s="36" t="s">
        <v>125</v>
      </c>
      <c r="D3" s="38"/>
    </row>
    <row r="4" spans="1:5">
      <c r="A4" s="39"/>
      <c r="B4" s="712" t="s">
        <v>77</v>
      </c>
      <c r="C4" s="712"/>
      <c r="D4" s="712"/>
      <c r="E4" s="40"/>
    </row>
    <row r="5" spans="1:5">
      <c r="A5" s="714" t="s">
        <v>126</v>
      </c>
      <c r="B5" s="714"/>
      <c r="C5" s="714"/>
      <c r="D5" s="714"/>
    </row>
    <row r="6" spans="1:5">
      <c r="A6" s="38"/>
      <c r="B6" s="38"/>
      <c r="C6" s="38"/>
      <c r="D6" s="41"/>
    </row>
    <row r="7" spans="1:5" s="1" customFormat="1" ht="43.5" customHeight="1">
      <c r="A7" s="33" t="s">
        <v>122</v>
      </c>
      <c r="B7" s="33" t="s">
        <v>123</v>
      </c>
      <c r="C7" s="33" t="s">
        <v>127</v>
      </c>
      <c r="D7" s="33" t="s">
        <v>128</v>
      </c>
    </row>
    <row r="8" spans="1:5">
      <c r="A8" s="72">
        <v>1</v>
      </c>
      <c r="B8" s="72">
        <v>2</v>
      </c>
      <c r="C8" s="72">
        <v>3</v>
      </c>
      <c r="D8" s="72">
        <v>4</v>
      </c>
    </row>
    <row r="9" spans="1:5">
      <c r="A9" s="39"/>
      <c r="B9" s="39"/>
      <c r="C9" s="39"/>
      <c r="D9" s="39"/>
    </row>
    <row r="10" spans="1:5">
      <c r="A10" s="72" t="s">
        <v>129</v>
      </c>
      <c r="B10" s="36" t="s">
        <v>130</v>
      </c>
      <c r="C10" s="39"/>
      <c r="D10" s="39"/>
    </row>
    <row r="11" spans="1:5">
      <c r="A11" s="72"/>
      <c r="B11" s="36"/>
      <c r="C11" s="39"/>
      <c r="D11" s="39"/>
    </row>
    <row r="12" spans="1:5">
      <c r="A12" s="39">
        <v>1</v>
      </c>
      <c r="B12" s="42" t="s">
        <v>131</v>
      </c>
      <c r="C12" s="43">
        <f>[8]Bks!BS12+[8]Bks!CA12+[8]Bks!CG12</f>
        <v>39279</v>
      </c>
      <c r="D12" s="43">
        <f>[8]Bks!BT12+[8]Bks!CB12+[8]Bks!CH12</f>
        <v>35556</v>
      </c>
      <c r="E12" s="34"/>
    </row>
    <row r="13" spans="1:5" ht="30.75" customHeight="1">
      <c r="A13" s="44">
        <v>2</v>
      </c>
      <c r="B13" s="45" t="s">
        <v>132</v>
      </c>
      <c r="C13" s="43">
        <f>[8]Bks!BS13+[8]Bks!CA13+[8]Bks!CG13</f>
        <v>72496</v>
      </c>
      <c r="D13" s="43">
        <f>[8]Bks!BT13+[8]Bks!CB13+[8]Bks!CH13</f>
        <v>65295</v>
      </c>
      <c r="E13" s="34"/>
    </row>
    <row r="14" spans="1:5">
      <c r="A14" s="44">
        <v>3</v>
      </c>
      <c r="B14" s="46" t="s">
        <v>133</v>
      </c>
      <c r="C14" s="43">
        <f>[8]Bks!BS14+[8]Bks!CA14+[8]Bks!CG14</f>
        <v>773789</v>
      </c>
      <c r="D14" s="43">
        <f>[8]Bks!BT14+[8]Bks!CB14+[8]Bks!CH14</f>
        <v>705606</v>
      </c>
      <c r="E14" s="34"/>
    </row>
    <row r="15" spans="1:5" ht="29.25" customHeight="1">
      <c r="A15" s="39">
        <v>4</v>
      </c>
      <c r="B15" s="47" t="s">
        <v>134</v>
      </c>
      <c r="C15" s="43">
        <f>[8]Bks!BS15+[8]Bks!CA15+[8]Bks!CG15</f>
        <v>233805</v>
      </c>
      <c r="D15" s="43">
        <f>[8]Bks!BT15+[8]Bks!CB15+[8]Bks!CH15</f>
        <v>208655</v>
      </c>
      <c r="E15" s="34"/>
    </row>
    <row r="16" spans="1:5">
      <c r="A16" s="72" t="s">
        <v>135</v>
      </c>
      <c r="B16" s="36" t="s">
        <v>136</v>
      </c>
      <c r="C16" s="43"/>
      <c r="D16" s="43"/>
      <c r="E16" s="34"/>
    </row>
    <row r="17" spans="1:5">
      <c r="A17" s="39"/>
      <c r="B17" s="39"/>
      <c r="C17" s="43"/>
      <c r="D17" s="43"/>
      <c r="E17" s="34"/>
    </row>
    <row r="18" spans="1:5">
      <c r="A18" s="39">
        <v>1</v>
      </c>
      <c r="B18" s="38" t="s">
        <v>137</v>
      </c>
      <c r="C18" s="43">
        <f>[8]Bks!BS19+[8]Bks!CA19+[8]Bks!CG19</f>
        <v>59490</v>
      </c>
      <c r="D18" s="43">
        <f>[8]Bks!BT19+[8]Bks!CB19+[8]Bks!CH19</f>
        <v>56311</v>
      </c>
      <c r="E18" s="34"/>
    </row>
    <row r="19" spans="1:5">
      <c r="A19" s="39">
        <v>2</v>
      </c>
      <c r="B19" s="48" t="s">
        <v>138</v>
      </c>
      <c r="C19" s="43">
        <f>[8]Bks!BS20+[8]Bks!CA20+[8]Bks!CG20</f>
        <v>69860</v>
      </c>
      <c r="D19" s="43">
        <f>[8]Bks!BT20+[8]Bks!CB20+[8]Bks!CH20</f>
        <v>62669</v>
      </c>
      <c r="E19" s="34"/>
    </row>
    <row r="20" spans="1:5" ht="19.5" customHeight="1">
      <c r="A20" s="39">
        <v>3</v>
      </c>
      <c r="B20" s="45" t="s">
        <v>139</v>
      </c>
      <c r="C20" s="43">
        <f>[8]Bks!BS21+[8]Bks!CA21+[8]Bks!CG21</f>
        <v>226039</v>
      </c>
      <c r="D20" s="43">
        <f>[8]Bks!BT21+[8]Bks!CB21+[8]Bks!CH21</f>
        <v>209024</v>
      </c>
      <c r="E20" s="34"/>
    </row>
    <row r="21" spans="1:5" ht="33" customHeight="1">
      <c r="A21" s="39">
        <v>4</v>
      </c>
      <c r="B21" s="45" t="s">
        <v>140</v>
      </c>
      <c r="C21" s="43">
        <f>[8]Bks!BS22+[8]Bks!CA22+[8]Bks!CG22</f>
        <v>316501</v>
      </c>
      <c r="D21" s="43">
        <f>[8]Bks!BT22+[8]Bks!CB22+[8]Bks!CH22</f>
        <v>280221</v>
      </c>
      <c r="E21" s="34"/>
    </row>
    <row r="22" spans="1:5">
      <c r="A22" s="44">
        <v>5</v>
      </c>
      <c r="B22" s="48" t="s">
        <v>141</v>
      </c>
      <c r="C22" s="43">
        <f>[8]Bks!BS23+[8]Bks!CA23+[8]Bks!CG23</f>
        <v>115400</v>
      </c>
      <c r="D22" s="43">
        <f>[8]Bks!BT23+[8]Bks!CB23+[8]Bks!CH23</f>
        <v>107312</v>
      </c>
      <c r="E22" s="34"/>
    </row>
    <row r="23" spans="1:5">
      <c r="A23" s="44">
        <v>6</v>
      </c>
      <c r="B23" s="48" t="s">
        <v>142</v>
      </c>
      <c r="C23" s="43">
        <f>[8]Bks!BS24+[8]Bks!CA24+[8]Bks!CG24</f>
        <v>154038</v>
      </c>
      <c r="D23" s="43">
        <f>[8]Bks!BT24+[8]Bks!CB24+[8]Bks!CH24</f>
        <v>142866</v>
      </c>
      <c r="E23" s="34"/>
    </row>
    <row r="24" spans="1:5">
      <c r="A24" s="44">
        <v>7</v>
      </c>
      <c r="B24" s="48" t="s">
        <v>143</v>
      </c>
      <c r="C24" s="43">
        <f>[8]Bks!BS25+[8]Bks!CA25+[8]Bks!CG25</f>
        <v>137980</v>
      </c>
      <c r="D24" s="43">
        <f>[8]Bks!BT25+[8]Bks!CB25+[8]Bks!CH25</f>
        <v>125655</v>
      </c>
      <c r="E24" s="34"/>
    </row>
    <row r="25" spans="1:5">
      <c r="A25" s="44">
        <v>8</v>
      </c>
      <c r="B25" s="48" t="s">
        <v>144</v>
      </c>
      <c r="C25" s="43">
        <f>[8]Bks!BS26+[8]Bks!CA26+[8]Bks!CG26</f>
        <v>175613</v>
      </c>
      <c r="D25" s="43">
        <f>[8]Bks!BT26+[8]Bks!CB26+[8]Bks!CH26</f>
        <v>145994</v>
      </c>
      <c r="E25" s="34"/>
    </row>
    <row r="26" spans="1:5">
      <c r="A26" s="39"/>
      <c r="B26" s="39"/>
      <c r="C26" s="43"/>
      <c r="D26" s="43"/>
      <c r="E26" s="34"/>
    </row>
    <row r="27" spans="1:5" ht="31.5">
      <c r="A27" s="49" t="s">
        <v>145</v>
      </c>
      <c r="B27" s="50" t="s">
        <v>146</v>
      </c>
      <c r="C27" s="43"/>
      <c r="D27" s="43"/>
      <c r="E27" s="34"/>
    </row>
    <row r="28" spans="1:5">
      <c r="A28" s="72"/>
      <c r="B28" s="36"/>
      <c r="C28" s="43"/>
      <c r="D28" s="43"/>
      <c r="E28" s="34"/>
    </row>
    <row r="29" spans="1:5">
      <c r="A29" s="44">
        <v>1</v>
      </c>
      <c r="B29" s="38" t="s">
        <v>147</v>
      </c>
      <c r="C29" s="43">
        <f>[8]Bks!BS30+[8]Bks!CA30+[8]Bks!CG30</f>
        <v>787</v>
      </c>
      <c r="D29" s="43">
        <f>[8]Bks!BT30+[8]Bks!CB30+[8]Bks!CH30</f>
        <v>749</v>
      </c>
      <c r="E29" s="34"/>
    </row>
    <row r="30" spans="1:5" ht="36.75" customHeight="1">
      <c r="A30" s="44">
        <v>2</v>
      </c>
      <c r="B30" s="48" t="s">
        <v>148</v>
      </c>
      <c r="C30" s="43">
        <f>[8]Bks!BS31+[8]Bks!CA31+[8]Bks!CG31</f>
        <v>7848</v>
      </c>
      <c r="D30" s="43">
        <f>[8]Bks!BT31+[8]Bks!CB31+[8]Bks!CH31</f>
        <v>7766</v>
      </c>
      <c r="E30" s="34"/>
    </row>
    <row r="31" spans="1:5">
      <c r="A31" s="44">
        <v>3</v>
      </c>
      <c r="B31" s="48" t="s">
        <v>149</v>
      </c>
      <c r="C31" s="43">
        <f>[8]Bks!BS32+[8]Bks!CA32+[8]Bks!CG32</f>
        <v>1113</v>
      </c>
      <c r="D31" s="43">
        <f>[8]Bks!BT32+[8]Bks!CB32+[8]Bks!CH32</f>
        <v>1062</v>
      </c>
      <c r="E31" s="34"/>
    </row>
    <row r="32" spans="1:5" ht="31.5">
      <c r="A32" s="44">
        <v>4</v>
      </c>
      <c r="B32" s="48" t="s">
        <v>150</v>
      </c>
      <c r="C32" s="43">
        <f>[8]Bks!BS33+[8]Bks!CA33+[8]Bks!CG33</f>
        <v>6620</v>
      </c>
      <c r="D32" s="43">
        <f>[8]Bks!BT33+[8]Bks!CB33+[8]Bks!CH33</f>
        <v>6512</v>
      </c>
      <c r="E32" s="34"/>
    </row>
    <row r="33" spans="1:5">
      <c r="A33" s="44">
        <v>5</v>
      </c>
      <c r="B33" s="48" t="s">
        <v>151</v>
      </c>
      <c r="C33" s="43">
        <f>[8]Bks!BS34+[8]Bks!CA34+[8]Bks!CG34</f>
        <v>4944</v>
      </c>
      <c r="D33" s="43">
        <f>[8]Bks!BT34+[8]Bks!CB34+[8]Bks!CH34</f>
        <v>4887</v>
      </c>
      <c r="E33" s="34"/>
    </row>
    <row r="34" spans="1:5">
      <c r="A34" s="44">
        <v>6</v>
      </c>
      <c r="B34" s="48" t="s">
        <v>152</v>
      </c>
      <c r="C34" s="43">
        <f>[8]Bks!BS35+[8]Bks!CA35+[8]Bks!CG35</f>
        <v>3734</v>
      </c>
      <c r="D34" s="43">
        <f>[8]Bks!BT35+[8]Bks!CB35+[8]Bks!CH35</f>
        <v>3653</v>
      </c>
      <c r="E34" s="34"/>
    </row>
    <row r="35" spans="1:5">
      <c r="A35" s="72" t="s">
        <v>153</v>
      </c>
      <c r="B35" s="36" t="s">
        <v>154</v>
      </c>
      <c r="C35" s="43"/>
      <c r="D35" s="43"/>
      <c r="E35" s="34"/>
    </row>
    <row r="36" spans="1:5">
      <c r="A36" s="44">
        <v>1</v>
      </c>
      <c r="B36" s="48" t="s">
        <v>155</v>
      </c>
      <c r="C36" s="43">
        <f>[8]Bks!BS37+[8]Bks!CA37+[8]Bks!CG37</f>
        <v>1763323</v>
      </c>
      <c r="D36" s="43">
        <f>[8]Bks!BT37+[8]Bks!CB37+[8]Bks!CH37</f>
        <v>1634614</v>
      </c>
      <c r="E36" s="34"/>
    </row>
    <row r="37" spans="1:5">
      <c r="A37" s="44">
        <v>2</v>
      </c>
      <c r="B37" s="48" t="s">
        <v>156</v>
      </c>
      <c r="C37" s="43">
        <f>[8]Bks!BS38+[8]Bks!CA38+[8]Bks!CG38</f>
        <v>2401940</v>
      </c>
      <c r="D37" s="43">
        <f>[8]Bks!BT38+[8]Bks!CB38+[8]Bks!CH38</f>
        <v>2231082</v>
      </c>
      <c r="E37" s="34"/>
    </row>
    <row r="38" spans="1:5">
      <c r="A38" s="44">
        <v>3</v>
      </c>
      <c r="B38" s="48" t="s">
        <v>157</v>
      </c>
      <c r="C38" s="43">
        <f>[8]Bks!BS39+[8]Bks!CA39+[8]Bks!CG39</f>
        <v>629773</v>
      </c>
      <c r="D38" s="43">
        <f>[8]Bks!BT39+[8]Bks!CB39+[8]Bks!CH39</f>
        <v>575566</v>
      </c>
      <c r="E38" s="34"/>
    </row>
    <row r="39" spans="1:5">
      <c r="A39" s="44">
        <v>4</v>
      </c>
      <c r="B39" s="48" t="s">
        <v>158</v>
      </c>
      <c r="C39" s="43">
        <f>[8]Bks!BS40+[8]Bks!CA40+[8]Bks!CG40</f>
        <v>859738</v>
      </c>
      <c r="D39" s="43">
        <f>[8]Bks!BT40+[8]Bks!CB40+[8]Bks!CH40</f>
        <v>745983</v>
      </c>
      <c r="E39" s="34"/>
    </row>
    <row r="40" spans="1:5">
      <c r="A40" s="40"/>
      <c r="B40" s="34"/>
      <c r="C40" s="35"/>
      <c r="D40" s="35"/>
    </row>
    <row r="41" spans="1:5">
      <c r="A41" s="40"/>
      <c r="B41" s="34"/>
      <c r="C41" s="35"/>
      <c r="D41" s="35"/>
    </row>
    <row r="42" spans="1:5">
      <c r="A42" s="40"/>
      <c r="B42" s="35"/>
      <c r="C42" s="35"/>
      <c r="D42" s="35"/>
    </row>
    <row r="43" spans="1:5" s="34" customFormat="1">
      <c r="A43" s="35"/>
      <c r="B43" s="35"/>
      <c r="C43" s="35"/>
      <c r="D43" s="35"/>
    </row>
    <row r="45" spans="1:5">
      <c r="A45" s="19"/>
    </row>
    <row r="46" spans="1:5">
      <c r="A46" s="19"/>
      <c r="B46" s="32"/>
      <c r="C46" s="32"/>
      <c r="D46" s="32"/>
    </row>
  </sheetData>
  <mergeCells count="4">
    <mergeCell ref="A1:D1"/>
    <mergeCell ref="A2:D2"/>
    <mergeCell ref="B4:D4"/>
    <mergeCell ref="A5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4"/>
  <sheetViews>
    <sheetView workbookViewId="0">
      <selection activeCell="O26" sqref="O26"/>
    </sheetView>
  </sheetViews>
  <sheetFormatPr defaultColWidth="15" defaultRowHeight="19.5"/>
  <cols>
    <col min="1" max="1" width="15" style="329"/>
    <col min="2" max="2" width="15" style="343"/>
    <col min="3" max="6" width="15" style="344"/>
    <col min="7" max="7" width="17.140625" style="344" customWidth="1"/>
    <col min="8" max="16384" width="15" style="329"/>
  </cols>
  <sheetData>
    <row r="1" spans="1:14" ht="39.75" customHeight="1">
      <c r="A1" s="482" t="s">
        <v>180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328"/>
    </row>
    <row r="2" spans="1:14" ht="48.75" customHeight="1">
      <c r="A2" s="483" t="s">
        <v>519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5"/>
    </row>
    <row r="3" spans="1:14" ht="90.75" customHeight="1">
      <c r="A3" s="330" t="s">
        <v>181</v>
      </c>
      <c r="B3" s="331" t="s">
        <v>182</v>
      </c>
      <c r="C3" s="332" t="s">
        <v>508</v>
      </c>
      <c r="D3" s="332" t="s">
        <v>509</v>
      </c>
      <c r="E3" s="332" t="s">
        <v>510</v>
      </c>
      <c r="F3" s="332" t="s">
        <v>511</v>
      </c>
      <c r="G3" s="332" t="s">
        <v>512</v>
      </c>
      <c r="H3" s="333" t="s">
        <v>513</v>
      </c>
      <c r="I3" s="334" t="s">
        <v>514</v>
      </c>
      <c r="J3" s="335" t="s">
        <v>515</v>
      </c>
      <c r="K3" s="333" t="s">
        <v>516</v>
      </c>
      <c r="L3" s="336" t="s">
        <v>520</v>
      </c>
      <c r="M3" s="337" t="s">
        <v>521</v>
      </c>
      <c r="N3" s="336" t="s">
        <v>522</v>
      </c>
    </row>
    <row r="4" spans="1:14" ht="22.5">
      <c r="A4" s="338">
        <v>1</v>
      </c>
      <c r="B4" s="339" t="s">
        <v>196</v>
      </c>
      <c r="C4" s="340">
        <f>SUM([1]CANARA!C4,[1]CORPORATION!C4,[1]SYNDICATE!C4,[1]SBH!C4,[1]SBI!C4,[1]SBM!C4,[1]VIJAYA!C4,[1]allahabad!C4,[1]ANDRA!C4,[1]BOB!C4,[1]BOI!C4,[1]BOM!C4,[1]CBI!C4,[1]DENA!C4,[1]INDIAN!C4,[1]IOB!C4,[1]OBC!C4,[1]PNB!C4,[1]PSB!C4,[1]SBP!C4,[1]SBBJ!C4,[1]SBT!C4,[1]UCO!C4,'[1]UNION BANK '!C4,'[1]UNITED '!C4,[1]IDBI!C4,[1]BMB!C4,[1]KTK!C4,[1]ING!C4,[1]CSB!C4,[1]CUB!C4,[1]DHANALAXMI!C4,[1]FEDERAL!C4,[1]JK!C4,[1]KARUR!C4,[1]LVB!C4,[1]RATNAKAR!C4,[1]SIB!C4,[1]TNMB!C4,[1]INDUSIND!C4,[1]HDFC!C4,[1]AXIS!C4,[1]ICICI!C4,[1]KOTAK!C4,[1]YES!C4,[1]KAVERI!C4,[1]PKGB!C4,[1]KVGB!C4)</f>
        <v>220706</v>
      </c>
      <c r="D4" s="340">
        <f>SUM([1]CANARA!D4,[1]CORPORATION!D4,[1]SYNDICATE!D4,[1]SBH!D4,[1]SBI!D4,[1]SBM!D4,[1]VIJAYA!D4,[1]allahabad!D4,[1]ANDRA!D4,[1]BOB!D4,[1]BOI!D4,[1]BOM!D4,[1]CBI!D4,[1]DENA!D4,[1]INDIAN!D4,[1]IOB!D4,[1]OBC!D4,[1]PNB!D4,[1]PSB!D4,[1]SBP!D4,[1]SBBJ!D4,[1]SBT!D4,[1]UCO!D4,'[1]UNION BANK '!D4,'[1]UNITED '!D4,[1]IDBI!D4,[1]BMB!D4,[1]KTK!D4,[1]ING!D4,[1]CSB!D4,[1]CUB!D4,[1]DHANALAXMI!D4,[1]FEDERAL!D4,[1]JK!D4,[1]KARUR!D4,[1]LVB!D4,[1]RATNAKAR!D4,[1]SIB!D4,[1]TNMB!D4,[1]INDUSIND!D4,[1]HDFC!D4,[1]AXIS!D4,[1]ICICI!D4,[1]KOTAK!D4,[1]YES!D4,[1]KAVERI!D4,[1]PKGB!D4,[1]KVGB!D4)</f>
        <v>50104</v>
      </c>
      <c r="E4" s="340">
        <f>SUM([1]CANARA!E4,[1]CORPORATION!E4,[1]SYNDICATE!E4,[1]SBH!E4,[1]SBI!E4,[1]SBM!E4,[1]VIJAYA!E4,[1]allahabad!E4,[1]ANDRA!E4,[1]BOB!E4,[1]BOI!E4,[1]BOM!E4,[1]CBI!E4,[1]DENA!E4,[1]INDIAN!E4,[1]IOB!E4,[1]OBC!E4,[1]PNB!E4,[1]PSB!E4,[1]SBP!E4,[1]SBBJ!E4,[1]SBT!E4,[1]UCO!E4,'[1]UNION BANK '!E4,'[1]UNITED '!E4,[1]IDBI!E4,[1]BMB!E4,[1]KTK!E4,[1]ING!E4,[1]CSB!E4,[1]CUB!E4,[1]DHANALAXMI!E4,[1]FEDERAL!E4,[1]JK!E4,[1]KARUR!E4,[1]LVB!E4,[1]RATNAKAR!E4,[1]SIB!E4,[1]TNMB!E4,[1]INDUSIND!E4,[1]HDFC!E4,[1]AXIS!E4,[1]ICICI!E4,[1]KOTAK!E4,[1]YES!E4,[1]KAVERI!E4,[1]PKGB!E4,[1]KVGB!E4)</f>
        <v>110316</v>
      </c>
      <c r="F4" s="340">
        <f>SUM([1]CANARA!F4,[1]CORPORATION!F4,[1]SYNDICATE!F4,[1]SBH!F4,[1]SBI!F4,[1]SBM!F4,[1]VIJAYA!F4,[1]allahabad!F4,[1]ANDRA!F4,[1]BOB!F4,[1]BOI!F4,[1]BOM!F4,[1]CBI!F4,[1]DENA!F4,[1]INDIAN!F4,[1]IOB!F4,[1]OBC!F4,[1]PNB!F4,[1]PSB!F4,[1]SBP!F4,[1]SBBJ!F4,[1]SBT!F4,[1]UCO!F4,'[1]UNION BANK '!F4,'[1]UNITED '!F4,[1]IDBI!F4,[1]BMB!F4,[1]KTK!F4,[1]ING!F4,[1]CSB!F4,[1]CUB!F4,[1]DHANALAXMI!F4,[1]FEDERAL!F4,[1]JK!F4,[1]KARUR!F4,[1]LVB!F4,[1]RATNAKAR!F4,[1]SIB!F4,[1]TNMB!F4,[1]INDUSIND!F4,[1]HDFC!F4,[1]AXIS!F4,[1]ICICI!F4,[1]KOTAK!F4,[1]YES!F4,[1]KAVERI!F4,[1]PKGB!F4,[1]KVGB!F4)</f>
        <v>85969</v>
      </c>
      <c r="G4" s="340">
        <f>SUM([1]CANARA!G4,[1]CORPORATION!G4,[1]SYNDICATE!G4,[1]SBH!G4,[1]SBI!G4,[1]SBM!G4,[1]VIJAYA!G4,[1]allahabad!G4,[1]ANDRA!G4,[1]BOB!G4,[1]BOI!G4,[1]BOM!G4,[1]CBI!G4,[1]DENA!G4,[1]INDIAN!G4,[1]IOB!G4,[1]OBC!G4,[1]PNB!G4,[1]PSB!G4,[1]SBP!G4,[1]SBBJ!G4,[1]SBT!G4,[1]UCO!G4,'[1]UNION BANK '!G4,'[1]UNITED '!G4,[1]IDBI!G4,[1]BMB!G4,[1]KTK!G4,[1]ING!G4,[1]CSB!G4,[1]CUB!G4,[1]DHANALAXMI!G4,[1]FEDERAL!G4,[1]JK!G4,[1]KARUR!G4,[1]LVB!G4,[1]RATNAKAR!G4,[1]SIB!G4,[1]TNMB!G4,[1]INDUSIND!G4,[1]HDFC!G4,[1]AXIS!G4,[1]ICICI!G4,[1]KOTAK!G4,[1]YES!G4,[1]KAVERI!G4,[1]PKGB!G4,[1]KVGB!G4)</f>
        <v>467095</v>
      </c>
      <c r="H4" s="340">
        <f>SUM([1]CANARA!H4,[1]CORPORATION!H4,[1]SYNDICATE!H4,[1]SBH!H4,[1]SBI!H4,[1]SBM!H4,[1]VIJAYA!H4,[1]allahabad!H4,[1]ANDRA!H4,[1]BOB!H4,[1]BOI!H4,[1]BOM!H4,[1]CBI!H4,[1]DENA!H4,[1]INDIAN!H4,[1]IOB!H4,[1]OBC!H4,[1]PNB!H4,[1]PSB!H4,[1]SBP!H4,[1]SBBJ!H4,[1]SBT!H4,[1]UCO!H4,'[1]UNION BANK '!H4,'[1]UNITED '!H4,[1]IDBI!H4,[1]BMB!H4,[1]KTK!H4,[1]ING!H4,[1]CSB!H4,[1]CUB!H4,[1]DHANALAXMI!H4,[1]FEDERAL!H4,[1]JK!H4,[1]KARUR!H4,[1]LVB!H4,[1]RATNAKAR!H4,[1]SIB!H4,[1]TNMB!H4,[1]INDUSIND!H4,[1]HDFC!H4,[1]AXIS!H4,[1]ICICI!H4,[1]KOTAK!H4,[1]YES!H4,[1]KAVERI!H4,[1]PKGB!H4,[1]KVGB!H4)</f>
        <v>357329</v>
      </c>
      <c r="I4" s="340">
        <f>SUM([1]CANARA!I4,[1]CORPORATION!I4,[1]SYNDICATE!I4,[1]SBH!I4,[1]SBI!I4,[1]SBM!I4,[1]VIJAYA!I4,[1]allahabad!I4,[1]ANDRA!I4,[1]BOB!I4,[1]BOI!I4,[1]BOM!I4,[1]CBI!I4,[1]DENA!I4,[1]INDIAN!I4,[1]IOB!I4,[1]OBC!I4,[1]PNB!I4,[1]PSB!I4,[1]SBP!I4,[1]SBBJ!I4,[1]SBT!I4,[1]UCO!I4,'[1]UNION BANK '!I4,'[1]UNITED '!I4,[1]IDBI!I4,[1]BMB!I4,[1]KTK!I4,[1]ING!I4,[1]CSB!I4,[1]CUB!I4,[1]DHANALAXMI!I4,[1]FEDERAL!I4,[1]JK!I4,[1]KARUR!I4,[1]LVB!I4,[1]RATNAKAR!I4,[1]SIB!I4,[1]TNMB!I4,[1]INDUSIND!I4,[1]HDFC!I4,[1]AXIS!I4,[1]ICICI!I4,[1]KOTAK!I4,[1]YES!I4,[1]KAVERI!I4,[1]PKGB!I4,[1]KVGB!I4)</f>
        <v>10373.4229232</v>
      </c>
      <c r="J4" s="340">
        <f>SUM([1]CANARA!J4,[1]CORPORATION!J4,[1]SYNDICATE!J4,[1]SBH!J4,[1]SBI!J4,[1]SBM!J4,[1]VIJAYA!J4,[1]allahabad!J4,[1]ANDRA!J4,[1]BOB!J4,[1]BOI!J4,[1]BOM!J4,[1]CBI!J4,[1]DENA!J4,[1]INDIAN!J4,[1]IOB!J4,[1]OBC!J4,[1]PNB!J4,[1]PSB!J4,[1]SBP!J4,[1]SBBJ!J4,[1]SBT!J4,[1]UCO!J4,'[1]UNION BANK '!J4,'[1]UNITED '!J4,[1]IDBI!J4,[1]BMB!J4,[1]KTK!J4,[1]ING!J4,[1]CSB!J4,[1]CUB!J4,[1]DHANALAXMI!J4,[1]FEDERAL!J4,[1]JK!J4,[1]KARUR!J4,[1]LVB!J4,[1]RATNAKAR!J4,[1]SIB!J4,[1]TNMB!J4,[1]INDUSIND!J4,[1]HDFC!J4,[1]AXIS!J4,[1]ICICI!J4,[1]KOTAK!J4,[1]YES!J4,[1]KAVERI!J4,[1]PKGB!J4,[1]KVGB!J4)</f>
        <v>94872</v>
      </c>
      <c r="K4" s="340">
        <f>SUM([1]CANARA!K4,[1]CORPORATION!K4,[1]SYNDICATE!K4,[1]SBH!K4,[1]SBI!K4,[1]SBM!K4,[1]VIJAYA!K4,[1]allahabad!K4,[1]ANDRA!K4,[1]BOB!K4,[1]BOI!K4,[1]BOM!K4,[1]CBI!K4,[1]DENA!K4,[1]INDIAN!K4,[1]IOB!K4,[1]OBC!K4,[1]PNB!K4,[1]PSB!K4,[1]SBP!K4,[1]SBBJ!K4,[1]SBT!K4,[1]UCO!K4,'[1]UNION BANK '!K4,'[1]UNITED '!K4,[1]IDBI!K4,[1]BMB!K4,[1]KTK!K4,[1]ING!K4,[1]CSB!K4,[1]CUB!K4,[1]DHANALAXMI!K4,[1]FEDERAL!K4,[1]JK!K4,[1]KARUR!K4,[1]LVB!K4,[1]RATNAKAR!K4,[1]SIB!K4,[1]TNMB!K4,[1]INDUSIND!K4,[1]HDFC!K4,[1]AXIS!K4,[1]ICICI!K4,[1]KOTAK!K4,[1]YES!K4,[1]KAVERI!K4,[1]PKGB!K4,[1]KVGB!K4)</f>
        <v>434017</v>
      </c>
      <c r="L4" s="340">
        <f>SUM([1]CANARA!L4,[1]CORPORATION!L4,[1]SYNDICATE!L4,[1]SBH!L4,[1]SBI!L4,[1]SBM!L4,[1]VIJAYA!L4,[1]allahabad!L4,[1]ANDRA!L4,[1]BOB!L4,[1]BOI!L4,[1]BOM!L4,[1]CBI!L4,[1]DENA!L4,[1]INDIAN!L4,[1]IOB!L4,[1]OBC!L4,[1]PNB!L4,[1]PSB!L4,[1]SBP!L4,[1]SBBJ!L4,[1]SBT!L4,[1]UCO!L4,'[1]UNION BANK '!L4,'[1]UNITED '!L4,[1]IDBI!L4,[1]BMB!L4,[1]KTK!L4,[1]ING!L4,[1]CSB!L4,[1]CUB!L4,[1]DHANALAXMI!L4,[1]FEDERAL!L4,[1]JK!L4,[1]KARUR!L4,[1]LVB!L4,[1]RATNAKAR!L4,[1]SIB!L4,[1]TNMB!L4,[1]INDUSIND!L4,[1]HDFC!L4,[1]AXIS!L4,[1]ICICI!L4,[1]KOTAK!L4,[1]YES!L4,[1]KAVERI!L4,[1]PKGB!L4,[1]KVGB!L4)</f>
        <v>363805.4</v>
      </c>
      <c r="M4" s="341">
        <f>L4/K4*100</f>
        <v>83.822845648903154</v>
      </c>
      <c r="N4" s="341">
        <f>H4/G4*100</f>
        <v>76.500283668204531</v>
      </c>
    </row>
    <row r="5" spans="1:14" ht="22.5">
      <c r="A5" s="338">
        <v>2</v>
      </c>
      <c r="B5" s="339" t="s">
        <v>197</v>
      </c>
      <c r="C5" s="340">
        <f>SUM([1]CANARA!C5,[1]CORPORATION!C5,[1]SYNDICATE!C6,[1]SBH!C5,[1]SBI!C5,[1]SBM!C5,[1]VIJAYA!C5,[1]allahabad!C5,[1]ANDRA!C5,[1]BOB!C5,[1]BOI!C5,[1]BOM!C5,[1]CBI!C5,[1]DENA!C5,[1]INDIAN!C5,[1]IOB!C5,[1]OBC!C5,[1]PNB!C5,[1]PSB!C5,[1]SBP!C5,[1]SBBJ!C5,[1]SBT!C5,[1]UCO!C5,'[1]UNION BANK '!C5,'[1]UNITED '!C5,[1]IDBI!C5,[1]BMB!C5,[1]KTK!C5,[1]ING!C5,[1]CSB!C5,[1]CUB!C5,[1]DHANALAXMI!C5,[1]FEDERAL!C5,[1]JK!C5,[1]KARUR!C5,[1]LVB!C5,[1]RATNAKAR!C5,[1]SIB!C5,[1]TNMB!C5,[1]INDUSIND!C5,[1]HDFC!C5,[1]AXIS!C5,[1]ICICI!C5,[1]KOTAK!C5,[1]YES!C5,[1]KAVERI!C5,[1]PKGB!C5,[1]KVGB!C5)</f>
        <v>65692</v>
      </c>
      <c r="D5" s="340">
        <f>SUM([1]CANARA!D5,[1]CORPORATION!D5,[1]SYNDICATE!D6,[1]SBH!D5,[1]SBI!D5,[1]SBM!D5,[1]VIJAYA!D5,[1]allahabad!D5,[1]ANDRA!D5,[1]BOB!D5,[1]BOI!D5,[1]BOM!D5,[1]CBI!D5,[1]DENA!D5,[1]INDIAN!D5,[1]IOB!D5,[1]OBC!D5,[1]PNB!D5,[1]PSB!D5,[1]SBP!D5,[1]SBBJ!D5,[1]SBT!D5,[1]UCO!D5,'[1]UNION BANK '!D5,'[1]UNITED '!D5,[1]IDBI!D5,[1]BMB!D5,[1]KTK!D5,[1]ING!D5,[1]CSB!D5,[1]CUB!D5,[1]DHANALAXMI!D5,[1]FEDERAL!D5,[1]JK!D5,[1]KARUR!D5,[1]LVB!D5,[1]RATNAKAR!D5,[1]SIB!D5,[1]TNMB!D5,[1]INDUSIND!D5,[1]HDFC!D5,[1]AXIS!D5,[1]ICICI!D5,[1]KOTAK!D5,[1]YES!D5,[1]KAVERI!D5,[1]PKGB!D5,[1]KVGB!D5)</f>
        <v>10651</v>
      </c>
      <c r="E5" s="340">
        <f>SUM([1]CANARA!E5,[1]CORPORATION!E5,[1]SYNDICATE!E6,[1]SBH!E5,[1]SBI!E5,[1]SBM!E5,[1]VIJAYA!E5,[1]allahabad!E5,[1]ANDRA!E5,[1]BOB!E5,[1]BOI!E5,[1]BOM!E5,[1]CBI!E5,[1]DENA!E5,[1]INDIAN!E5,[1]IOB!E5,[1]OBC!E5,[1]PNB!E5,[1]PSB!E5,[1]SBP!E5,[1]SBBJ!E5,[1]SBT!E5,[1]UCO!E5,'[1]UNION BANK '!E5,'[1]UNITED '!E5,[1]IDBI!E5,[1]BMB!E5,[1]KTK!E5,[1]ING!E5,[1]CSB!E5,[1]CUB!E5,[1]DHANALAXMI!E5,[1]FEDERAL!E5,[1]JK!E5,[1]KARUR!E5,[1]LVB!E5,[1]RATNAKAR!E5,[1]SIB!E5,[1]TNMB!E5,[1]INDUSIND!E5,[1]HDFC!E5,[1]AXIS!E5,[1]ICICI!E5,[1]KOTAK!E5,[1]YES!E5,[1]KAVERI!E5,[1]PKGB!E5,[1]KVGB!E5)</f>
        <v>78925</v>
      </c>
      <c r="F5" s="340">
        <f>SUM([1]CANARA!F5,[1]CORPORATION!F5,[1]SYNDICATE!F6,[1]SBH!F5,[1]SBI!F5,[1]SBM!F5,[1]VIJAYA!F5,[1]allahabad!F5,[1]ANDRA!F5,[1]BOB!F5,[1]BOI!F5,[1]BOM!F5,[1]CBI!F5,[1]DENA!F5,[1]INDIAN!F5,[1]IOB!F5,[1]OBC!F5,[1]PNB!F5,[1]PSB!F5,[1]SBP!F5,[1]SBBJ!F5,[1]SBT!F5,[1]UCO!F5,'[1]UNION BANK '!F5,'[1]UNITED '!F5,[1]IDBI!F5,[1]BMB!F5,[1]KTK!F5,[1]ING!F5,[1]CSB!F5,[1]CUB!F5,[1]DHANALAXMI!F5,[1]FEDERAL!F5,[1]JK!F5,[1]KARUR!F5,[1]LVB!F5,[1]RATNAKAR!F5,[1]SIB!F5,[1]TNMB!F5,[1]INDUSIND!F5,[1]HDFC!F5,[1]AXIS!F5,[1]ICICI!F5,[1]KOTAK!F5,[1]YES!F5,[1]KAVERI!F5,[1]PKGB!F5,[1]KVGB!F5)</f>
        <v>46137</v>
      </c>
      <c r="G5" s="340">
        <f>SUM([1]CANARA!G5,[1]CORPORATION!G5,[1]SYNDICATE!G6,[1]SBH!G5,[1]SBI!G5,[1]SBM!G5,[1]VIJAYA!G5,[1]allahabad!G5,[1]ANDRA!G5,[1]BOB!G5,[1]BOI!G5,[1]BOM!G5,[1]CBI!G5,[1]DENA!G5,[1]INDIAN!G5,[1]IOB!G5,[1]OBC!G5,[1]PNB!G5,[1]PSB!G5,[1]SBP!G5,[1]SBBJ!G5,[1]SBT!G5,[1]UCO!G5,'[1]UNION BANK '!G5,'[1]UNITED '!G5,[1]IDBI!G5,[1]BMB!G5,[1]KTK!G5,[1]ING!G5,[1]CSB!G5,[1]CUB!G5,[1]DHANALAXMI!G5,[1]FEDERAL!G5,[1]JK!G5,[1]KARUR!G5,[1]LVB!G5,[1]RATNAKAR!G5,[1]SIB!G5,[1]TNMB!G5,[1]INDUSIND!G5,[1]HDFC!G5,[1]AXIS!G5,[1]ICICI!G5,[1]KOTAK!G5,[1]YES!G5,[1]KAVERI!G5,[1]PKGB!G5,[1]KVGB!G5)</f>
        <v>201405</v>
      </c>
      <c r="H5" s="340">
        <f>SUM([1]CANARA!H5,[1]CORPORATION!H5,[1]SYNDICATE!H6,[1]SBH!H5,[1]SBI!H5,[1]SBM!H5,[1]VIJAYA!H5,[1]allahabad!H5,[1]ANDRA!H5,[1]BOB!H5,[1]BOI!H5,[1]BOM!H5,[1]CBI!H5,[1]DENA!H5,[1]INDIAN!H5,[1]IOB!H5,[1]OBC!H5,[1]PNB!H5,[1]PSB!H5,[1]SBP!H5,[1]SBBJ!H5,[1]SBT!H5,[1]UCO!H5,'[1]UNION BANK '!H5,'[1]UNITED '!H5,[1]IDBI!H5,[1]BMB!H5,[1]KTK!H5,[1]ING!H5,[1]CSB!H5,[1]CUB!H5,[1]DHANALAXMI!H5,[1]FEDERAL!H5,[1]JK!H5,[1]KARUR!H5,[1]LVB!H5,[1]RATNAKAR!H5,[1]SIB!H5,[1]TNMB!H5,[1]INDUSIND!H5,[1]HDFC!H5,[1]AXIS!H5,[1]ICICI!H5,[1]KOTAK!H5,[1]YES!H5,[1]KAVERI!H5,[1]PKGB!H5,[1]KVGB!H5)</f>
        <v>127038</v>
      </c>
      <c r="I5" s="340">
        <f>SUM([1]CANARA!I5,[1]CORPORATION!I5,[1]SYNDICATE!I6,[1]SBH!I5,[1]SBI!I5,[1]SBM!I5,[1]VIJAYA!I5,[1]allahabad!I5,[1]ANDRA!I5,[1]BOB!I5,[1]BOI!I5,[1]BOM!I5,[1]CBI!I5,[1]DENA!I5,[1]INDIAN!I5,[1]IOB!I5,[1]OBC!I5,[1]PNB!I5,[1]PSB!I5,[1]SBP!I5,[1]SBBJ!I5,[1]SBT!I5,[1]UCO!I5,'[1]UNION BANK '!I5,'[1]UNITED '!I5,[1]IDBI!I5,[1]BMB!I5,[1]KTK!I5,[1]ING!I5,[1]CSB!I5,[1]CUB!I5,[1]DHANALAXMI!I5,[1]FEDERAL!I5,[1]JK!I5,[1]KARUR!I5,[1]LVB!I5,[1]RATNAKAR!I5,[1]SIB!I5,[1]TNMB!I5,[1]INDUSIND!I5,[1]HDFC!I5,[1]AXIS!I5,[1]ICICI!I5,[1]KOTAK!I5,[1]YES!I5,[1]KAVERI!I5,[1]PKGB!I5,[1]KVGB!I5)</f>
        <v>8490.7837056000008</v>
      </c>
      <c r="J5" s="340">
        <f>SUM([1]CANARA!J5,[1]CORPORATION!J5,[1]SYNDICATE!J6,[1]SBH!J5,[1]SBI!J5,[1]SBM!J5,[1]VIJAYA!J5,[1]allahabad!J5,[1]ANDRA!J5,[1]BOB!J5,[1]BOI!J5,[1]BOM!J5,[1]CBI!J5,[1]DENA!J5,[1]INDIAN!J5,[1]IOB!J5,[1]OBC!J5,[1]PNB!J5,[1]PSB!J5,[1]SBP!J5,[1]SBBJ!J5,[1]SBT!J5,[1]UCO!J5,'[1]UNION BANK '!J5,'[1]UNITED '!J5,[1]IDBI!J5,[1]BMB!J5,[1]KTK!J5,[1]ING!J5,[1]CSB!J5,[1]CUB!J5,[1]DHANALAXMI!J5,[1]FEDERAL!J5,[1]JK!J5,[1]KARUR!J5,[1]LVB!J5,[1]RATNAKAR!J5,[1]SIB!J5,[1]TNMB!J5,[1]INDUSIND!J5,[1]HDFC!J5,[1]AXIS!J5,[1]ICICI!J5,[1]KOTAK!J5,[1]YES!J5,[1]KAVERI!J5,[1]PKGB!J5,[1]KVGB!J5)</f>
        <v>43031</v>
      </c>
      <c r="K5" s="340">
        <f>SUM([1]CANARA!K5,[1]CORPORATION!K5,[1]SYNDICATE!K6,[1]SBH!K5,[1]SBI!K5,[1]SBM!K5,[1]VIJAYA!K5,[1]allahabad!K5,[1]ANDRA!K5,[1]BOB!K5,[1]BOI!K5,[1]BOM!K5,[1]CBI!K5,[1]DENA!K5,[1]INDIAN!K5,[1]IOB!K5,[1]OBC!K5,[1]PNB!K5,[1]PSB!K5,[1]SBP!K5,[1]SBBJ!K5,[1]SBT!K5,[1]UCO!K5,'[1]UNION BANK '!K5,'[1]UNITED '!K5,[1]IDBI!K5,[1]BMB!K5,[1]KTK!K5,[1]ING!K5,[1]CSB!K5,[1]CUB!K5,[1]DHANALAXMI!K5,[1]FEDERAL!K5,[1]JK!K5,[1]KARUR!K5,[1]LVB!K5,[1]RATNAKAR!K5,[1]SIB!K5,[1]TNMB!K5,[1]INDUSIND!K5,[1]HDFC!K5,[1]AXIS!K5,[1]ICICI!K5,[1]KOTAK!K5,[1]YES!K5,[1]KAVERI!K5,[1]PKGB!K5,[1]KVGB!K5)</f>
        <v>202538</v>
      </c>
      <c r="L5" s="340">
        <f>SUM([1]CANARA!L5,[1]CORPORATION!L5,[1]SYNDICATE!L6,[1]SBH!L5,[1]SBI!L5,[1]SBM!L5,[1]VIJAYA!L5,[1]allahabad!L5,[1]ANDRA!L5,[1]BOB!L5,[1]BOI!L5,[1]BOM!L5,[1]CBI!L5,[1]DENA!L5,[1]INDIAN!L5,[1]IOB!L5,[1]OBC!L5,[1]PNB!L5,[1]PSB!L5,[1]SBP!L5,[1]SBBJ!L5,[1]SBT!L5,[1]UCO!L5,'[1]UNION BANK '!L5,'[1]UNITED '!L5,[1]IDBI!L5,[1]BMB!L5,[1]KTK!L5,[1]ING!L5,[1]CSB!L5,[1]CUB!L5,[1]DHANALAXMI!L5,[1]FEDERAL!L5,[1]JK!L5,[1]KARUR!L5,[1]LVB!L5,[1]RATNAKAR!L5,[1]SIB!L5,[1]TNMB!L5,[1]INDUSIND!L5,[1]HDFC!L5,[1]AXIS!L5,[1]ICICI!L5,[1]KOTAK!L5,[1]YES!L5,[1]KAVERI!L5,[1]PKGB!L5,[1]KVGB!L5)</f>
        <v>154585.60000000001</v>
      </c>
      <c r="M5" s="341">
        <f t="shared" ref="M5:M34" si="0">L5/K5*100</f>
        <v>76.324245326802881</v>
      </c>
      <c r="N5" s="341">
        <f t="shared" ref="N5:N34" si="1">H5/G5*100</f>
        <v>63.075891859685704</v>
      </c>
    </row>
    <row r="6" spans="1:14" ht="22.5">
      <c r="A6" s="338">
        <v>3</v>
      </c>
      <c r="B6" s="339" t="s">
        <v>198</v>
      </c>
      <c r="C6" s="340">
        <f>SUM([1]CANARA!C6,[1]CORPORATION!C6,[1]SYNDICATE!C5,[1]SBH!C6,[1]SBI!C6,[1]SBM!C6,[1]VIJAYA!C6,[1]allahabad!C6,[1]ANDRA!C6,[1]BOB!C6,[1]BOI!C6,[1]BOM!C6,[1]CBI!C6,[1]DENA!C6,[1]INDIAN!C6,[1]IOB!C6,[1]OBC!C6,[1]PNB!C6,[1]PSB!C6,[1]SBP!C6,[1]SBBJ!C6,[1]SBT!C6,[1]UCO!C6,'[1]UNION BANK '!C6,'[1]UNITED '!C6,[1]IDBI!C6,[1]BMB!C6,[1]KTK!C6,[1]ING!C6,[1]CSB!C6,[1]CUB!C6,[1]DHANALAXMI!C6,[1]FEDERAL!C6,[1]JK!C6,[1]KARUR!C6,[1]LVB!C6,[1]RATNAKAR!C6,[1]SIB!C6,[1]TNMB!C6,[1]INDUSIND!C6,[1]HDFC!C6,[1]AXIS!C6,[1]ICICI!C6,[1]KOTAK!C6,[1]YES!C6,[1]KAVERI!C6,[1]PKGB!C6,[1]KVGB!C6)</f>
        <v>49241</v>
      </c>
      <c r="D6" s="340">
        <f>SUM([1]CANARA!D6,[1]CORPORATION!D6,[1]SYNDICATE!D5,[1]SBH!D6,[1]SBI!D6,[1]SBM!D6,[1]VIJAYA!D6,[1]allahabad!D6,[1]ANDRA!D6,[1]BOB!D6,[1]BOI!D6,[1]BOM!D6,[1]CBI!D6,[1]DENA!D6,[1]INDIAN!D6,[1]IOB!D6,[1]OBC!D6,[1]PNB!D6,[1]PSB!D6,[1]SBP!D6,[1]SBBJ!D6,[1]SBT!D6,[1]UCO!D6,'[1]UNION BANK '!D6,'[1]UNITED '!D6,[1]IDBI!D6,[1]BMB!D6,[1]KTK!D6,[1]ING!D6,[1]CSB!D6,[1]CUB!D6,[1]DHANALAXMI!D6,[1]FEDERAL!D6,[1]JK!D6,[1]KARUR!D6,[1]LVB!D6,[1]RATNAKAR!D6,[1]SIB!D6,[1]TNMB!D6,[1]INDUSIND!D6,[1]HDFC!D6,[1]AXIS!D6,[1]ICICI!D6,[1]KOTAK!D6,[1]YES!D6,[1]KAVERI!D6,[1]PKGB!D6,[1]KVGB!D6)</f>
        <v>367568</v>
      </c>
      <c r="E6" s="340">
        <f>SUM([1]CANARA!E6,[1]CORPORATION!E6,[1]SYNDICATE!E5,[1]SBH!E6,[1]SBI!E6,[1]SBM!E6,[1]VIJAYA!E6,[1]allahabad!E6,[1]ANDRA!E6,[1]BOB!E6,[1]BOI!E6,[1]BOM!E6,[1]CBI!E6,[1]DENA!E6,[1]INDIAN!E6,[1]IOB!E6,[1]OBC!E6,[1]PNB!E6,[1]PSB!E6,[1]SBP!E6,[1]SBBJ!E6,[1]SBT!E6,[1]UCO!E6,'[1]UNION BANK '!E6,'[1]UNITED '!E6,[1]IDBI!E6,[1]BMB!E6,[1]KTK!E6,[1]ING!E6,[1]CSB!E6,[1]CUB!E6,[1]DHANALAXMI!E6,[1]FEDERAL!E6,[1]JK!E6,[1]KARUR!E6,[1]LVB!E6,[1]RATNAKAR!E6,[1]SIB!E6,[1]TNMB!E6,[1]INDUSIND!E6,[1]HDFC!E6,[1]AXIS!E6,[1]ICICI!E6,[1]KOTAK!E6,[1]YES!E6,[1]KAVERI!E6,[1]PKGB!E6,[1]KVGB!E6)</f>
        <v>75081</v>
      </c>
      <c r="F6" s="340">
        <f>SUM([1]CANARA!F6,[1]CORPORATION!F6,[1]SYNDICATE!F5,[1]SBH!F6,[1]SBI!F6,[1]SBM!F6,[1]VIJAYA!F6,[1]allahabad!F6,[1]ANDRA!F6,[1]BOB!F6,[1]BOI!F6,[1]BOM!F6,[1]CBI!F6,[1]DENA!F6,[1]INDIAN!F6,[1]IOB!F6,[1]OBC!F6,[1]PNB!F6,[1]PSB!F6,[1]SBP!F6,[1]SBBJ!F6,[1]SBT!F6,[1]UCO!F6,'[1]UNION BANK '!F6,'[1]UNITED '!F6,[1]IDBI!F6,[1]BMB!F6,[1]KTK!F6,[1]ING!F6,[1]CSB!F6,[1]CUB!F6,[1]DHANALAXMI!F6,[1]FEDERAL!F6,[1]JK!F6,[1]KARUR!F6,[1]LVB!F6,[1]RATNAKAR!F6,[1]SIB!F6,[1]TNMB!F6,[1]INDUSIND!F6,[1]HDFC!F6,[1]AXIS!F6,[1]ICICI!F6,[1]KOTAK!F6,[1]YES!F6,[1]KAVERI!F6,[1]PKGB!F6,[1]KVGB!F6)</f>
        <v>633626</v>
      </c>
      <c r="G6" s="340">
        <f>SUM([1]CANARA!G6,[1]CORPORATION!G6,[1]SYNDICATE!G5,[1]SBH!G6,[1]SBI!G6,[1]SBM!G6,[1]VIJAYA!G6,[1]allahabad!G6,[1]ANDRA!G6,[1]BOB!G6,[1]BOI!G6,[1]BOM!G6,[1]CBI!G6,[1]DENA!G6,[1]INDIAN!G6,[1]IOB!G6,[1]OBC!G6,[1]PNB!G6,[1]PSB!G6,[1]SBP!G6,[1]SBBJ!G6,[1]SBT!G6,[1]UCO!G6,'[1]UNION BANK '!G6,'[1]UNITED '!G6,[1]IDBI!G6,[1]BMB!G6,[1]KTK!G6,[1]ING!G6,[1]CSB!G6,[1]CUB!G6,[1]DHANALAXMI!G6,[1]FEDERAL!G6,[1]JK!G6,[1]KARUR!G6,[1]LVB!G6,[1]RATNAKAR!G6,[1]SIB!G6,[1]TNMB!G6,[1]INDUSIND!G6,[1]HDFC!G6,[1]AXIS!G6,[1]ICICI!G6,[1]KOTAK!G6,[1]YES!G6,[1]KAVERI!G6,[1]PKGB!G6,[1]KVGB!G6)</f>
        <v>1125516</v>
      </c>
      <c r="H6" s="340">
        <f>SUM([1]CANARA!H6,[1]CORPORATION!H6,[1]SYNDICATE!H5,[1]SBH!H6,[1]SBI!H6,[1]SBM!H6,[1]VIJAYA!H6,[1]allahabad!H6,[1]ANDRA!H6,[1]BOB!H6,[1]BOI!H6,[1]BOM!H6,[1]CBI!H6,[1]DENA!H6,[1]INDIAN!H6,[1]IOB!H6,[1]OBC!H6,[1]PNB!H6,[1]PSB!H6,[1]SBP!H6,[1]SBBJ!H6,[1]SBT!H6,[1]UCO!H6,'[1]UNION BANK '!H6,'[1]UNITED '!H6,[1]IDBI!H6,[1]BMB!H6,[1]KTK!H6,[1]ING!H6,[1]CSB!H6,[1]CUB!H6,[1]DHANALAXMI!H6,[1]FEDERAL!H6,[1]JK!H6,[1]KARUR!H6,[1]LVB!H6,[1]RATNAKAR!H6,[1]SIB!H6,[1]TNMB!H6,[1]INDUSIND!H6,[1]HDFC!H6,[1]AXIS!H6,[1]ICICI!H6,[1]KOTAK!H6,[1]YES!H6,[1]KAVERI!H6,[1]PKGB!H6,[1]KVGB!H6)</f>
        <v>675811</v>
      </c>
      <c r="I6" s="340">
        <f>SUM([1]CANARA!I6,[1]CORPORATION!I6,[1]SYNDICATE!I5,[1]SBH!I6,[1]SBI!I6,[1]SBM!I6,[1]VIJAYA!I6,[1]allahabad!I6,[1]ANDRA!I6,[1]BOB!I6,[1]BOI!I6,[1]BOM!I6,[1]CBI!I6,[1]DENA!I6,[1]INDIAN!I6,[1]IOB!I6,[1]OBC!I6,[1]PNB!I6,[1]PSB!I6,[1]SBP!I6,[1]SBBJ!I6,[1]SBT!I6,[1]UCO!I6,'[1]UNION BANK '!I6,'[1]UNITED '!I6,[1]IDBI!I6,[1]BMB!I6,[1]KTK!I6,[1]ING!I6,[1]CSB!I6,[1]CUB!I6,[1]DHANALAXMI!I6,[1]FEDERAL!I6,[1]JK!I6,[1]KARUR!I6,[1]LVB!I6,[1]RATNAKAR!I6,[1]SIB!I6,[1]TNMB!I6,[1]INDUSIND!I6,[1]HDFC!I6,[1]AXIS!I6,[1]ICICI!I6,[1]KOTAK!I6,[1]YES!I6,[1]KAVERI!I6,[1]PKGB!I6,[1]KVGB!I6)</f>
        <v>27212.461665999996</v>
      </c>
      <c r="J6" s="340">
        <f>SUM([1]CANARA!J6,[1]CORPORATION!J6,[1]SYNDICATE!J5,[1]SBH!J6,[1]SBI!J6,[1]SBM!J6,[1]VIJAYA!J6,[1]allahabad!J6,[1]ANDRA!J6,[1]BOB!J6,[1]BOI!J6,[1]BOM!J6,[1]CBI!J6,[1]DENA!J6,[1]INDIAN!J6,[1]IOB!J6,[1]OBC!J6,[1]PNB!J6,[1]PSB!J6,[1]SBP!J6,[1]SBBJ!J6,[1]SBT!J6,[1]UCO!J6,'[1]UNION BANK '!J6,'[1]UNITED '!J6,[1]IDBI!J6,[1]BMB!J6,[1]KTK!J6,[1]ING!J6,[1]CSB!J6,[1]CUB!J6,[1]DHANALAXMI!J6,[1]FEDERAL!J6,[1]JK!J6,[1]KARUR!J6,[1]LVB!J6,[1]RATNAKAR!J6,[1]SIB!J6,[1]TNMB!J6,[1]INDUSIND!J6,[1]HDFC!J6,[1]AXIS!J6,[1]ICICI!J6,[1]KOTAK!J6,[1]YES!J6,[1]KAVERI!J6,[1]PKGB!J6,[1]KVGB!J6)</f>
        <v>250168</v>
      </c>
      <c r="K6" s="340">
        <f>SUM([1]CANARA!K6,[1]CORPORATION!K6,[1]SYNDICATE!K5,[1]SBH!K6,[1]SBI!K6,[1]SBM!K6,[1]VIJAYA!K6,[1]allahabad!K6,[1]ANDRA!K6,[1]BOB!K6,[1]BOI!K6,[1]BOM!K6,[1]CBI!K6,[1]DENA!K6,[1]INDIAN!K6,[1]IOB!K6,[1]OBC!K6,[1]PNB!K6,[1]PSB!K6,[1]SBP!K6,[1]SBBJ!K6,[1]SBT!K6,[1]UCO!K6,'[1]UNION BANK '!K6,'[1]UNITED '!K6,[1]IDBI!K6,[1]BMB!K6,[1]KTK!K6,[1]ING!K6,[1]CSB!K6,[1]CUB!K6,[1]DHANALAXMI!K6,[1]FEDERAL!K6,[1]JK!K6,[1]KARUR!K6,[1]LVB!K6,[1]RATNAKAR!K6,[1]SIB!K6,[1]TNMB!K6,[1]INDUSIND!K6,[1]HDFC!K6,[1]AXIS!K6,[1]ICICI!K6,[1]KOTAK!K6,[1]YES!K6,[1]KAVERI!K6,[1]PKGB!K6,[1]KVGB!K6)</f>
        <v>945152</v>
      </c>
      <c r="L6" s="340">
        <f>SUM([1]CANARA!L6,[1]CORPORATION!L6,[1]SYNDICATE!L5,[1]SBH!L6,[1]SBI!L6,[1]SBM!L6,[1]VIJAYA!L6,[1]allahabad!L6,[1]ANDRA!L6,[1]BOB!L6,[1]BOI!L6,[1]BOM!L6,[1]CBI!L6,[1]DENA!L6,[1]INDIAN!L6,[1]IOB!L6,[1]OBC!L6,[1]PNB!L6,[1]PSB!L6,[1]SBP!L6,[1]SBBJ!L6,[1]SBT!L6,[1]UCO!L6,'[1]UNION BANK '!L6,'[1]UNITED '!L6,[1]IDBI!L6,[1]BMB!L6,[1]KTK!L6,[1]ING!L6,[1]CSB!L6,[1]CUB!L6,[1]DHANALAXMI!L6,[1]FEDERAL!L6,[1]JK!L6,[1]KARUR!L6,[1]LVB!L6,[1]RATNAKAR!L6,[1]SIB!L6,[1]TNMB!L6,[1]INDUSIND!L6,[1]HDFC!L6,[1]AXIS!L6,[1]ICICI!L6,[1]KOTAK!L6,[1]YES!L6,[1]KAVERI!L6,[1]PKGB!L6,[1]KVGB!L6)</f>
        <v>738770.4</v>
      </c>
      <c r="M6" s="341">
        <f t="shared" si="0"/>
        <v>78.164189463705313</v>
      </c>
      <c r="N6" s="341">
        <f t="shared" si="1"/>
        <v>60.044548455997074</v>
      </c>
    </row>
    <row r="7" spans="1:14" ht="22.5">
      <c r="A7" s="338">
        <v>4</v>
      </c>
      <c r="B7" s="339" t="s">
        <v>199</v>
      </c>
      <c r="C7" s="340">
        <f>SUM([1]CANARA!C7,[1]CORPORATION!C7,[1]SYNDICATE!C7,[1]SBH!C7,[1]SBI!C7,[1]SBM!C7,[1]VIJAYA!C7,[1]allahabad!C7,[1]ANDRA!C7,[1]BOB!C7,[1]BOI!C7,[1]BOM!C7,[1]CBI!C7,[1]DENA!C7,[1]INDIAN!C7,[1]IOB!C7,[1]OBC!C7,[1]PNB!C7,[1]PSB!C7,[1]SBP!C7,[1]SBBJ!C7,[1]SBT!C7,[1]UCO!C7,'[1]UNION BANK '!C7,'[1]UNITED '!C7,[1]IDBI!C7,[1]BMB!C7,[1]KTK!C7,[1]ING!C7,[1]CSB!C7,[1]CUB!C7,[1]DHANALAXMI!C7,[1]FEDERAL!C7,[1]JK!C7,[1]KARUR!C7,[1]LVB!C7,[1]RATNAKAR!C7,[1]SIB!C7,[1]TNMB!C7,[1]INDUSIND!C7,[1]HDFC!C7,[1]AXIS!C7,[1]ICICI!C7,[1]KOTAK!C7,[1]YES!C7,[1]KAVERI!C7,[1]PKGB!C7,[1]KVGB!C7)</f>
        <v>539792</v>
      </c>
      <c r="D7" s="340">
        <f>SUM([1]CANARA!D7,[1]CORPORATION!D7,[1]SYNDICATE!D7,[1]SBH!D7,[1]SBI!D7,[1]SBM!D7,[1]VIJAYA!D7,[1]allahabad!D7,[1]ANDRA!D7,[1]BOB!D7,[1]BOI!D7,[1]BOM!D7,[1]CBI!D7,[1]DENA!D7,[1]INDIAN!D7,[1]IOB!D7,[1]OBC!D7,[1]PNB!D7,[1]PSB!D7,[1]SBP!D7,[1]SBBJ!D7,[1]SBT!D7,[1]UCO!D7,'[1]UNION BANK '!D7,'[1]UNITED '!D7,[1]IDBI!D7,[1]BMB!D7,[1]KTK!D7,[1]ING!D7,[1]CSB!D7,[1]CUB!D7,[1]DHANALAXMI!D7,[1]FEDERAL!D7,[1]JK!D7,[1]KARUR!D7,[1]LVB!D7,[1]RATNAKAR!D7,[1]SIB!D7,[1]TNMB!D7,[1]INDUSIND!D7,[1]HDFC!D7,[1]AXIS!D7,[1]ICICI!D7,[1]KOTAK!D7,[1]YES!D7,[1]KAVERI!D7,[1]PKGB!D7,[1]KVGB!D7)</f>
        <v>103163</v>
      </c>
      <c r="E7" s="340">
        <f>SUM([1]CANARA!E7,[1]CORPORATION!E7,[1]SYNDICATE!E7,[1]SBH!E7,[1]SBI!E7,[1]SBM!E7,[1]VIJAYA!E7,[1]allahabad!E7,[1]ANDRA!E7,[1]BOB!E7,[1]BOI!E7,[1]BOM!E7,[1]CBI!E7,[1]DENA!E7,[1]INDIAN!E7,[1]IOB!E7,[1]OBC!E7,[1]PNB!E7,[1]PSB!E7,[1]SBP!E7,[1]SBBJ!E7,[1]SBT!E7,[1]UCO!E7,'[1]UNION BANK '!E7,'[1]UNITED '!E7,[1]IDBI!E7,[1]BMB!E7,[1]KTK!E7,[1]ING!E7,[1]CSB!E7,[1]CUB!E7,[1]DHANALAXMI!E7,[1]FEDERAL!E7,[1]JK!E7,[1]KARUR!E7,[1]LVB!E7,[1]RATNAKAR!E7,[1]SIB!E7,[1]TNMB!E7,[1]INDUSIND!E7,[1]HDFC!E7,[1]AXIS!E7,[1]ICICI!E7,[1]KOTAK!E7,[1]YES!E7,[1]KAVERI!E7,[1]PKGB!E7,[1]KVGB!E7)</f>
        <v>225735</v>
      </c>
      <c r="F7" s="340">
        <f>SUM([1]CANARA!F7,[1]CORPORATION!F7,[1]SYNDICATE!F7,[1]SBH!F7,[1]SBI!F7,[1]SBM!F7,[1]VIJAYA!F7,[1]allahabad!F7,[1]ANDRA!F7,[1]BOB!F7,[1]BOI!F7,[1]BOM!F7,[1]CBI!F7,[1]DENA!F7,[1]INDIAN!F7,[1]IOB!F7,[1]OBC!F7,[1]PNB!F7,[1]PSB!F7,[1]SBP!F7,[1]SBBJ!F7,[1]SBT!F7,[1]UCO!F7,'[1]UNION BANK '!F7,'[1]UNITED '!F7,[1]IDBI!F7,[1]BMB!F7,[1]KTK!F7,[1]ING!F7,[1]CSB!F7,[1]CUB!F7,[1]DHANALAXMI!F7,[1]FEDERAL!F7,[1]JK!F7,[1]KARUR!F7,[1]LVB!F7,[1]RATNAKAR!F7,[1]SIB!F7,[1]TNMB!F7,[1]INDUSIND!F7,[1]HDFC!F7,[1]AXIS!F7,[1]ICICI!F7,[1]KOTAK!F7,[1]YES!F7,[1]KAVERI!F7,[1]PKGB!F7,[1]KVGB!F7)</f>
        <v>131801</v>
      </c>
      <c r="G7" s="340">
        <f>SUM([1]CANARA!G7,[1]CORPORATION!G7,[1]SYNDICATE!G7,[1]SBH!G7,[1]SBI!G7,[1]SBM!G7,[1]VIJAYA!G7,[1]allahabad!G7,[1]ANDRA!G7,[1]BOB!G7,[1]BOI!G7,[1]BOM!G7,[1]CBI!G7,[1]DENA!G7,[1]INDIAN!G7,[1]IOB!G7,[1]OBC!G7,[1]PNB!G7,[1]PSB!G7,[1]SBP!G7,[1]SBBJ!G7,[1]SBT!G7,[1]UCO!G7,'[1]UNION BANK '!G7,'[1]UNITED '!G7,[1]IDBI!G7,[1]BMB!G7,[1]KTK!G7,[1]ING!G7,[1]CSB!G7,[1]CUB!G7,[1]DHANALAXMI!G7,[1]FEDERAL!G7,[1]JK!G7,[1]KARUR!G7,[1]LVB!G7,[1]RATNAKAR!G7,[1]SIB!G7,[1]TNMB!G7,[1]INDUSIND!G7,[1]HDFC!G7,[1]AXIS!G7,[1]ICICI!G7,[1]KOTAK!G7,[1]YES!G7,[1]KAVERI!G7,[1]PKGB!G7,[1]KVGB!G7)</f>
        <v>1000491</v>
      </c>
      <c r="H7" s="340">
        <f>SUM([1]CANARA!H7,[1]CORPORATION!H7,[1]SYNDICATE!H7,[1]SBH!H7,[1]SBI!H7,[1]SBM!H7,[1]VIJAYA!H7,[1]allahabad!H7,[1]ANDRA!H7,[1]BOB!H7,[1]BOI!H7,[1]BOM!H7,[1]CBI!H7,[1]DENA!H7,[1]INDIAN!H7,[1]IOB!H7,[1]OBC!H7,[1]PNB!H7,[1]PSB!H7,[1]SBP!H7,[1]SBBJ!H7,[1]SBT!H7,[1]UCO!H7,'[1]UNION BANK '!H7,'[1]UNITED '!H7,[1]IDBI!H7,[1]BMB!H7,[1]KTK!H7,[1]ING!H7,[1]CSB!H7,[1]CUB!H7,[1]DHANALAXMI!H7,[1]FEDERAL!H7,[1]JK!H7,[1]KARUR!H7,[1]LVB!H7,[1]RATNAKAR!H7,[1]SIB!H7,[1]TNMB!H7,[1]INDUSIND!H7,[1]HDFC!H7,[1]AXIS!H7,[1]ICICI!H7,[1]KOTAK!H7,[1]YES!H7,[1]KAVERI!H7,[1]PKGB!H7,[1]KVGB!H7)</f>
        <v>753876</v>
      </c>
      <c r="I7" s="340">
        <f>SUM([1]CANARA!I7,[1]CORPORATION!I7,[1]SYNDICATE!I7,[1]SBH!I7,[1]SBI!I7,[1]SBM!I7,[1]VIJAYA!I7,[1]allahabad!I7,[1]ANDRA!I7,[1]BOB!I7,[1]BOI!I7,[1]BOM!I7,[1]CBI!I7,[1]DENA!I7,[1]INDIAN!I7,[1]IOB!I7,[1]OBC!I7,[1]PNB!I7,[1]PSB!I7,[1]SBP!I7,[1]SBBJ!I7,[1]SBT!I7,[1]UCO!I7,'[1]UNION BANK '!I7,'[1]UNITED '!I7,[1]IDBI!I7,[1]BMB!I7,[1]KTK!I7,[1]ING!I7,[1]CSB!I7,[1]CUB!I7,[1]DHANALAXMI!I7,[1]FEDERAL!I7,[1]JK!I7,[1]KARUR!I7,[1]LVB!I7,[1]RATNAKAR!I7,[1]SIB!I7,[1]TNMB!I7,[1]INDUSIND!I7,[1]HDFC!I7,[1]AXIS!I7,[1]ICICI!I7,[1]KOTAK!I7,[1]YES!I7,[1]KAVERI!I7,[1]PKGB!I7,[1]KVGB!I7)</f>
        <v>24425.989902100002</v>
      </c>
      <c r="J7" s="340">
        <f>SUM([1]CANARA!J7,[1]CORPORATION!J7,[1]SYNDICATE!J7,[1]SBH!J7,[1]SBI!J7,[1]SBM!J7,[1]VIJAYA!J7,[1]allahabad!J7,[1]ANDRA!J7,[1]BOB!J7,[1]BOI!J7,[1]BOM!J7,[1]CBI!J7,[1]DENA!J7,[1]INDIAN!J7,[1]IOB!J7,[1]OBC!J7,[1]PNB!J7,[1]PSB!J7,[1]SBP!J7,[1]SBBJ!J7,[1]SBT!J7,[1]UCO!J7,'[1]UNION BANK '!J7,'[1]UNITED '!J7,[1]IDBI!J7,[1]BMB!J7,[1]KTK!J7,[1]ING!J7,[1]CSB!J7,[1]CUB!J7,[1]DHANALAXMI!J7,[1]FEDERAL!J7,[1]JK!J7,[1]KARUR!J7,[1]LVB!J7,[1]RATNAKAR!J7,[1]SIB!J7,[1]TNMB!J7,[1]INDUSIND!J7,[1]HDFC!J7,[1]AXIS!J7,[1]ICICI!J7,[1]KOTAK!J7,[1]YES!J7,[1]KAVERI!J7,[1]PKGB!J7,[1]KVGB!J7)</f>
        <v>195980</v>
      </c>
      <c r="K7" s="340">
        <f>SUM([1]CANARA!K7,[1]CORPORATION!K7,[1]SYNDICATE!K7,[1]SBH!K7,[1]SBI!K7,[1]SBM!K7,[1]VIJAYA!K7,[1]allahabad!K7,[1]ANDRA!K7,[1]BOB!K7,[1]BOI!K7,[1]BOM!K7,[1]CBI!K7,[1]DENA!K7,[1]INDIAN!K7,[1]IOB!K7,[1]OBC!K7,[1]PNB!K7,[1]PSB!K7,[1]SBP!K7,[1]SBBJ!K7,[1]SBT!K7,[1]UCO!K7,'[1]UNION BANK '!K7,'[1]UNITED '!K7,[1]IDBI!K7,[1]BMB!K7,[1]KTK!K7,[1]ING!K7,[1]CSB!K7,[1]CUB!K7,[1]DHANALAXMI!K7,[1]FEDERAL!K7,[1]JK!K7,[1]KARUR!K7,[1]LVB!K7,[1]RATNAKAR!K7,[1]SIB!K7,[1]TNMB!K7,[1]INDUSIND!K7,[1]HDFC!K7,[1]AXIS!K7,[1]ICICI!K7,[1]KOTAK!K7,[1]YES!K7,[1]KAVERI!K7,[1]PKGB!K7,[1]KVGB!K7)</f>
        <v>902100</v>
      </c>
      <c r="L7" s="340">
        <f>SUM([1]CANARA!L7,[1]CORPORATION!L7,[1]SYNDICATE!L7,[1]SBH!L7,[1]SBI!L7,[1]SBM!L7,[1]VIJAYA!L7,[1]allahabad!L7,[1]ANDRA!L7,[1]BOB!L7,[1]BOI!L7,[1]BOM!L7,[1]CBI!L7,[1]DENA!L7,[1]INDIAN!L7,[1]IOB!L7,[1]OBC!L7,[1]PNB!L7,[1]PSB!L7,[1]SBP!L7,[1]SBBJ!L7,[1]SBT!L7,[1]UCO!L7,'[1]UNION BANK '!L7,'[1]UNITED '!L7,[1]IDBI!L7,[1]BMB!L7,[1]KTK!L7,[1]ING!L7,[1]CSB!L7,[1]CUB!L7,[1]DHANALAXMI!L7,[1]FEDERAL!L7,[1]JK!L7,[1]KARUR!L7,[1]LVB!L7,[1]RATNAKAR!L7,[1]SIB!L7,[1]TNMB!L7,[1]INDUSIND!L7,[1]HDFC!L7,[1]AXIS!L7,[1]ICICI!L7,[1]KOTAK!L7,[1]YES!L7,[1]KAVERI!L7,[1]PKGB!L7,[1]KVGB!L7)</f>
        <v>755412</v>
      </c>
      <c r="M7" s="341">
        <f t="shared" si="0"/>
        <v>83.739275024941804</v>
      </c>
      <c r="N7" s="341">
        <f t="shared" si="1"/>
        <v>75.35060285399868</v>
      </c>
    </row>
    <row r="8" spans="1:14" ht="22.5">
      <c r="A8" s="338">
        <v>5</v>
      </c>
      <c r="B8" s="339" t="s">
        <v>200</v>
      </c>
      <c r="C8" s="340">
        <f>SUM([1]CANARA!C8,[1]CORPORATION!C8,[1]SYNDICATE!C8,[1]SBH!C8,[1]SBI!C8,[1]SBM!C8,[1]VIJAYA!C8,[1]allahabad!C8,[1]ANDRA!C8,[1]BOB!C8,[1]BOI!C8,[1]BOM!C8,[1]CBI!C8,[1]DENA!C8,[1]INDIAN!C8,[1]IOB!C8,[1]OBC!C8,[1]PNB!C8,[1]PSB!C8,[1]SBP!C8,[1]SBBJ!C8,[1]SBT!C8,[1]UCO!C8,'[1]UNION BANK '!C8,'[1]UNITED '!C8,[1]IDBI!C8,[1]BMB!C8,[1]KTK!C8,[1]ING!C8,[1]CSB!C8,[1]CUB!C8,[1]DHANALAXMI!C8,[1]FEDERAL!C8,[1]JK!C8,[1]KARUR!C8,[1]LVB!C8,[1]RATNAKAR!C8,[1]SIB!C8,[1]TNMB!C8,[1]INDUSIND!C8,[1]HDFC!C8,[1]AXIS!C8,[1]ICICI!C8,[1]KOTAK!C8,[1]YES!C8,[1]KAVERI!C8,[1]PKGB!C8,[1]KVGB!C8)</f>
        <v>73294</v>
      </c>
      <c r="D8" s="340">
        <f>SUM([1]CANARA!D8,[1]CORPORATION!D8,[1]SYNDICATE!D8,[1]SBH!D8,[1]SBI!D8,[1]SBM!D8,[1]VIJAYA!D8,[1]allahabad!D8,[1]ANDRA!D8,[1]BOB!D8,[1]BOI!D8,[1]BOM!D8,[1]CBI!D8,[1]DENA!D8,[1]INDIAN!D8,[1]IOB!D8,[1]OBC!D8,[1]PNB!D8,[1]PSB!D8,[1]SBP!D8,[1]SBBJ!D8,[1]SBT!D8,[1]UCO!D8,'[1]UNION BANK '!D8,'[1]UNITED '!D8,[1]IDBI!D8,[1]BMB!D8,[1]KTK!D8,[1]ING!D8,[1]CSB!D8,[1]CUB!D8,[1]DHANALAXMI!D8,[1]FEDERAL!D8,[1]JK!D8,[1]KARUR!D8,[1]LVB!D8,[1]RATNAKAR!D8,[1]SIB!D8,[1]TNMB!D8,[1]INDUSIND!D8,[1]HDFC!D8,[1]AXIS!D8,[1]ICICI!D8,[1]KOTAK!D8,[1]YES!D8,[1]KAVERI!D8,[1]PKGB!D8,[1]KVGB!D8)</f>
        <v>41081</v>
      </c>
      <c r="E8" s="340">
        <f>SUM([1]CANARA!E8,[1]CORPORATION!E8,[1]SYNDICATE!E8,[1]SBH!E8,[1]SBI!E8,[1]SBM!E8,[1]VIJAYA!E8,[1]allahabad!E8,[1]ANDRA!E8,[1]BOB!E8,[1]BOI!E8,[1]BOM!E8,[1]CBI!E8,[1]DENA!E8,[1]INDIAN!E8,[1]IOB!E8,[1]OBC!E8,[1]PNB!E8,[1]PSB!E8,[1]SBP!E8,[1]SBBJ!E8,[1]SBT!E8,[1]UCO!E8,'[1]UNION BANK '!E8,'[1]UNITED '!E8,[1]IDBI!E8,[1]BMB!E8,[1]KTK!E8,[1]ING!E8,[1]CSB!E8,[1]CUB!E8,[1]DHANALAXMI!E8,[1]FEDERAL!E8,[1]JK!E8,[1]KARUR!E8,[1]LVB!E8,[1]RATNAKAR!E8,[1]SIB!E8,[1]TNMB!E8,[1]INDUSIND!E8,[1]HDFC!E8,[1]AXIS!E8,[1]ICICI!E8,[1]KOTAK!E8,[1]YES!E8,[1]KAVERI!E8,[1]PKGB!E8,[1]KVGB!E8)</f>
        <v>90253</v>
      </c>
      <c r="F8" s="340">
        <f>SUM([1]CANARA!F8,[1]CORPORATION!F8,[1]SYNDICATE!F8,[1]SBH!F8,[1]SBI!F8,[1]SBM!F8,[1]VIJAYA!F8,[1]allahabad!F8,[1]ANDRA!F8,[1]BOB!F8,[1]BOI!F8,[1]BOM!F8,[1]CBI!F8,[1]DENA!F8,[1]INDIAN!F8,[1]IOB!F8,[1]OBC!F8,[1]PNB!F8,[1]PSB!F8,[1]SBP!F8,[1]SBBJ!F8,[1]SBT!F8,[1]UCO!F8,'[1]UNION BANK '!F8,'[1]UNITED '!F8,[1]IDBI!F8,[1]BMB!F8,[1]KTK!F8,[1]ING!F8,[1]CSB!F8,[1]CUB!F8,[1]DHANALAXMI!F8,[1]FEDERAL!F8,[1]JK!F8,[1]KARUR!F8,[1]LVB!F8,[1]RATNAKAR!F8,[1]SIB!F8,[1]TNMB!F8,[1]INDUSIND!F8,[1]HDFC!F8,[1]AXIS!F8,[1]ICICI!F8,[1]KOTAK!F8,[1]YES!F8,[1]KAVERI!F8,[1]PKGB!F8,[1]KVGB!F8)</f>
        <v>131172</v>
      </c>
      <c r="G8" s="340">
        <f>SUM([1]CANARA!G8,[1]CORPORATION!G8,[1]SYNDICATE!G8,[1]SBH!G8,[1]SBI!G8,[1]SBM!G8,[1]VIJAYA!G8,[1]allahabad!G8,[1]ANDRA!G8,[1]BOB!G8,[1]BOI!G8,[1]BOM!G8,[1]CBI!G8,[1]DENA!G8,[1]INDIAN!G8,[1]IOB!G8,[1]OBC!G8,[1]PNB!G8,[1]PSB!G8,[1]SBP!G8,[1]SBBJ!G8,[1]SBT!G8,[1]UCO!G8,'[1]UNION BANK '!G8,'[1]UNITED '!G8,[1]IDBI!G8,[1]BMB!G8,[1]KTK!G8,[1]ING!G8,[1]CSB!G8,[1]CUB!G8,[1]DHANALAXMI!G8,[1]FEDERAL!G8,[1]JK!G8,[1]KARUR!G8,[1]LVB!G8,[1]RATNAKAR!G8,[1]SIB!G8,[1]TNMB!G8,[1]INDUSIND!G8,[1]HDFC!G8,[1]AXIS!G8,[1]ICICI!G8,[1]KOTAK!G8,[1]YES!G8,[1]KAVERI!G8,[1]PKGB!G8,[1]KVGB!G8)</f>
        <v>335800</v>
      </c>
      <c r="H8" s="340">
        <f>SUM([1]CANARA!H8,[1]CORPORATION!H8,[1]SYNDICATE!H8,[1]SBH!H8,[1]SBI!H8,[1]SBM!H8,[1]VIJAYA!H8,[1]allahabad!H8,[1]ANDRA!H8,[1]BOB!H8,[1]BOI!H8,[1]BOM!H8,[1]CBI!H8,[1]DENA!H8,[1]INDIAN!H8,[1]IOB!H8,[1]OBC!H8,[1]PNB!H8,[1]PSB!H8,[1]SBP!H8,[1]SBBJ!H8,[1]SBT!H8,[1]UCO!H8,'[1]UNION BANK '!H8,'[1]UNITED '!H8,[1]IDBI!H8,[1]BMB!H8,[1]KTK!H8,[1]ING!H8,[1]CSB!H8,[1]CUB!H8,[1]DHANALAXMI!H8,[1]FEDERAL!H8,[1]JK!H8,[1]KARUR!H8,[1]LVB!H8,[1]RATNAKAR!H8,[1]SIB!H8,[1]TNMB!H8,[1]INDUSIND!H8,[1]HDFC!H8,[1]AXIS!H8,[1]ICICI!H8,[1]KOTAK!H8,[1]YES!H8,[1]KAVERI!H8,[1]PKGB!H8,[1]KVGB!H8)</f>
        <v>230238</v>
      </c>
      <c r="I8" s="340">
        <f>SUM([1]CANARA!I8,[1]CORPORATION!I8,[1]SYNDICATE!I8,[1]SBH!I8,[1]SBI!I8,[1]SBM!I8,[1]VIJAYA!I8,[1]allahabad!I8,[1]ANDRA!I8,[1]BOB!I8,[1]BOI!I8,[1]BOM!I8,[1]CBI!I8,[1]DENA!I8,[1]INDIAN!I8,[1]IOB!I8,[1]OBC!I8,[1]PNB!I8,[1]PSB!I8,[1]SBP!I8,[1]SBBJ!I8,[1]SBT!I8,[1]UCO!I8,'[1]UNION BANK '!I8,'[1]UNITED '!I8,[1]IDBI!I8,[1]BMB!I8,[1]KTK!I8,[1]ING!I8,[1]CSB!I8,[1]CUB!I8,[1]DHANALAXMI!I8,[1]FEDERAL!I8,[1]JK!I8,[1]KARUR!I8,[1]LVB!I8,[1]RATNAKAR!I8,[1]SIB!I8,[1]TNMB!I8,[1]INDUSIND!I8,[1]HDFC!I8,[1]AXIS!I8,[1]ICICI!I8,[1]KOTAK!I8,[1]YES!I8,[1]KAVERI!I8,[1]PKGB!I8,[1]KVGB!I8)</f>
        <v>10096.101729400001</v>
      </c>
      <c r="J8" s="340">
        <f>SUM([1]CANARA!J8,[1]CORPORATION!J8,[1]SYNDICATE!J8,[1]SBH!J8,[1]SBI!J8,[1]SBM!J8,[1]VIJAYA!J8,[1]allahabad!J8,[1]ANDRA!J8,[1]BOB!J8,[1]BOI!J8,[1]BOM!J8,[1]CBI!J8,[1]DENA!J8,[1]INDIAN!J8,[1]IOB!J8,[1]OBC!J8,[1]PNB!J8,[1]PSB!J8,[1]SBP!J8,[1]SBBJ!J8,[1]SBT!J8,[1]UCO!J8,'[1]UNION BANK '!J8,'[1]UNITED '!J8,[1]IDBI!J8,[1]BMB!J8,[1]KTK!J8,[1]ING!J8,[1]CSB!J8,[1]CUB!J8,[1]DHANALAXMI!J8,[1]FEDERAL!J8,[1]JK!J8,[1]KARUR!J8,[1]LVB!J8,[1]RATNAKAR!J8,[1]SIB!J8,[1]TNMB!J8,[1]INDUSIND!J8,[1]HDFC!J8,[1]AXIS!J8,[1]ICICI!J8,[1]KOTAK!J8,[1]YES!J8,[1]KAVERI!J8,[1]PKGB!J8,[1]KVGB!J8)</f>
        <v>84418</v>
      </c>
      <c r="K8" s="340">
        <f>SUM([1]CANARA!K8,[1]CORPORATION!K8,[1]SYNDICATE!K8,[1]SBH!K8,[1]SBI!K8,[1]SBM!K8,[1]VIJAYA!K8,[1]allahabad!K8,[1]ANDRA!K8,[1]BOB!K8,[1]BOI!K8,[1]BOM!K8,[1]CBI!K8,[1]DENA!K8,[1]INDIAN!K8,[1]IOB!K8,[1]OBC!K8,[1]PNB!K8,[1]PSB!K8,[1]SBP!K8,[1]SBBJ!K8,[1]SBT!K8,[1]UCO!K8,'[1]UNION BANK '!K8,'[1]UNITED '!K8,[1]IDBI!K8,[1]BMB!K8,[1]KTK!K8,[1]ING!K8,[1]CSB!K8,[1]CUB!K8,[1]DHANALAXMI!K8,[1]FEDERAL!K8,[1]JK!K8,[1]KARUR!K8,[1]LVB!K8,[1]RATNAKAR!K8,[1]SIB!K8,[1]TNMB!K8,[1]INDUSIND!K8,[1]HDFC!K8,[1]AXIS!K8,[1]ICICI!K8,[1]KOTAK!K8,[1]YES!K8,[1]KAVERI!K8,[1]PKGB!K8,[1]KVGB!K8)</f>
        <v>295927</v>
      </c>
      <c r="L8" s="340">
        <f>SUM([1]CANARA!L8,[1]CORPORATION!L8,[1]SYNDICATE!L8,[1]SBH!L8,[1]SBI!L8,[1]SBM!L8,[1]VIJAYA!L8,[1]allahabad!L8,[1]ANDRA!L8,[1]BOB!L8,[1]BOI!L8,[1]BOM!L8,[1]CBI!L8,[1]DENA!L8,[1]INDIAN!L8,[1]IOB!L8,[1]OBC!L8,[1]PNB!L8,[1]PSB!L8,[1]SBP!L8,[1]SBBJ!L8,[1]SBT!L8,[1]UCO!L8,'[1]UNION BANK '!L8,'[1]UNITED '!L8,[1]IDBI!L8,[1]BMB!L8,[1]KTK!L8,[1]ING!L8,[1]CSB!L8,[1]CUB!L8,[1]DHANALAXMI!L8,[1]FEDERAL!L8,[1]JK!L8,[1]KARUR!L8,[1]LVB!L8,[1]RATNAKAR!L8,[1]SIB!L8,[1]TNMB!L8,[1]INDUSIND!L8,[1]HDFC!L8,[1]AXIS!L8,[1]ICICI!L8,[1]KOTAK!L8,[1]YES!L8,[1]KAVERI!L8,[1]PKGB!L8,[1]KVGB!L8)</f>
        <v>217566.6</v>
      </c>
      <c r="M8" s="341">
        <f t="shared" si="0"/>
        <v>73.52036144049039</v>
      </c>
      <c r="N8" s="341">
        <f t="shared" si="1"/>
        <v>68.564026206075042</v>
      </c>
    </row>
    <row r="9" spans="1:14" ht="22.5">
      <c r="A9" s="338">
        <v>6</v>
      </c>
      <c r="B9" s="339" t="s">
        <v>201</v>
      </c>
      <c r="C9" s="340">
        <f>SUM([1]CANARA!C9,[1]CORPORATION!C9,[1]SYNDICATE!C9,[1]SBH!C9,[1]SBI!C9,[1]SBM!C9,[1]VIJAYA!C9,[1]allahabad!C9,[1]ANDRA!C9,[1]BOB!C9,[1]BOI!C9,[1]BOM!C9,[1]CBI!C9,[1]DENA!C9,[1]INDIAN!C9,[1]IOB!C9,[1]OBC!C9,[1]PNB!C9,[1]PSB!C9,[1]SBP!C9,[1]SBBJ!C9,[1]SBT!C9,[1]UCO!C9,'[1]UNION BANK '!C9,'[1]UNITED '!C9,[1]IDBI!C9,[1]BMB!C9,[1]KTK!C9,[1]ING!C9,[1]CSB!C9,[1]CUB!C9,[1]DHANALAXMI!C9,[1]FEDERAL!C9,[1]JK!C9,[1]KARUR!C9,[1]LVB!C9,[1]RATNAKAR!C9,[1]SIB!C9,[1]TNMB!C9,[1]INDUSIND!C9,[1]HDFC!C9,[1]AXIS!C9,[1]ICICI!C9,[1]KOTAK!C9,[1]YES!C9,[1]KAVERI!C9,[1]PKGB!C9,[1]KVGB!C9)</f>
        <v>30587</v>
      </c>
      <c r="D9" s="340">
        <f>SUM([1]CANARA!D9,[1]CORPORATION!D9,[1]SYNDICATE!D9,[1]SBH!D9,[1]SBI!D9,[1]SBM!D9,[1]VIJAYA!D9,[1]allahabad!D9,[1]ANDRA!D9,[1]BOB!D9,[1]BOI!D9,[1]BOM!D9,[1]CBI!D9,[1]DENA!D9,[1]INDIAN!D9,[1]IOB!D9,[1]OBC!D9,[1]PNB!D9,[1]PSB!D9,[1]SBP!D9,[1]SBBJ!D9,[1]SBT!D9,[1]UCO!D9,'[1]UNION BANK '!D9,'[1]UNITED '!D9,[1]IDBI!D9,[1]BMB!D9,[1]KTK!D9,[1]ING!D9,[1]CSB!D9,[1]CUB!D9,[1]DHANALAXMI!D9,[1]FEDERAL!D9,[1]JK!D9,[1]KARUR!D9,[1]LVB!D9,[1]RATNAKAR!D9,[1]SIB!D9,[1]TNMB!D9,[1]INDUSIND!D9,[1]HDFC!D9,[1]AXIS!D9,[1]ICICI!D9,[1]KOTAK!D9,[1]YES!D9,[1]KAVERI!D9,[1]PKGB!D9,[1]KVGB!D9)</f>
        <v>49640</v>
      </c>
      <c r="E9" s="340">
        <f>SUM([1]CANARA!E9,[1]CORPORATION!E9,[1]SYNDICATE!E9,[1]SBH!E9,[1]SBI!E9,[1]SBM!E9,[1]VIJAYA!E9,[1]allahabad!E9,[1]ANDRA!E9,[1]BOB!E9,[1]BOI!E9,[1]BOM!E9,[1]CBI!E9,[1]DENA!E9,[1]INDIAN!E9,[1]IOB!E9,[1]OBC!E9,[1]PNB!E9,[1]PSB!E9,[1]SBP!E9,[1]SBBJ!E9,[1]SBT!E9,[1]UCO!E9,'[1]UNION BANK '!E9,'[1]UNITED '!E9,[1]IDBI!E9,[1]BMB!E9,[1]KTK!E9,[1]ING!E9,[1]CSB!E9,[1]CUB!E9,[1]DHANALAXMI!E9,[1]FEDERAL!E9,[1]JK!E9,[1]KARUR!E9,[1]LVB!E9,[1]RATNAKAR!E9,[1]SIB!E9,[1]TNMB!E9,[1]INDUSIND!E9,[1]HDFC!E9,[1]AXIS!E9,[1]ICICI!E9,[1]KOTAK!E9,[1]YES!E9,[1]KAVERI!E9,[1]PKGB!E9,[1]KVGB!E9)</f>
        <v>85408</v>
      </c>
      <c r="F9" s="340">
        <f>SUM([1]CANARA!F9,[1]CORPORATION!F9,[1]SYNDICATE!F9,[1]SBH!F9,[1]SBI!F9,[1]SBM!F9,[1]VIJAYA!F9,[1]allahabad!F9,[1]ANDRA!F9,[1]BOB!F9,[1]BOI!F9,[1]BOM!F9,[1]CBI!F9,[1]DENA!F9,[1]INDIAN!F9,[1]IOB!F9,[1]OBC!F9,[1]PNB!F9,[1]PSB!F9,[1]SBP!F9,[1]SBBJ!F9,[1]SBT!F9,[1]UCO!F9,'[1]UNION BANK '!F9,'[1]UNITED '!F9,[1]IDBI!F9,[1]BMB!F9,[1]KTK!F9,[1]ING!F9,[1]CSB!F9,[1]CUB!F9,[1]DHANALAXMI!F9,[1]FEDERAL!F9,[1]JK!F9,[1]KARUR!F9,[1]LVB!F9,[1]RATNAKAR!F9,[1]SIB!F9,[1]TNMB!F9,[1]INDUSIND!F9,[1]HDFC!F9,[1]AXIS!F9,[1]ICICI!F9,[1]KOTAK!F9,[1]YES!F9,[1]KAVERI!F9,[1]PKGB!F9,[1]KVGB!F9)</f>
        <v>192958</v>
      </c>
      <c r="G9" s="340">
        <f>SUM([1]CANARA!G9,[1]CORPORATION!G9,[1]SYNDICATE!G9,[1]SBH!G9,[1]SBI!G9,[1]SBM!G9,[1]VIJAYA!G9,[1]allahabad!G9,[1]ANDRA!G9,[1]BOB!G9,[1]BOI!G9,[1]BOM!G9,[1]CBI!G9,[1]DENA!G9,[1]INDIAN!G9,[1]IOB!G9,[1]OBC!G9,[1]PNB!G9,[1]PSB!G9,[1]SBP!G9,[1]SBBJ!G9,[1]SBT!G9,[1]UCO!G9,'[1]UNION BANK '!G9,'[1]UNITED '!G9,[1]IDBI!G9,[1]BMB!G9,[1]KTK!G9,[1]ING!G9,[1]CSB!G9,[1]CUB!G9,[1]DHANALAXMI!G9,[1]FEDERAL!G9,[1]JK!G9,[1]KARUR!G9,[1]LVB!G9,[1]RATNAKAR!G9,[1]SIB!G9,[1]TNMB!G9,[1]INDUSIND!G9,[1]HDFC!G9,[1]AXIS!G9,[1]ICICI!G9,[1]KOTAK!G9,[1]YES!G9,[1]KAVERI!G9,[1]PKGB!G9,[1]KVGB!G9)</f>
        <v>358593</v>
      </c>
      <c r="H9" s="340">
        <f>SUM([1]CANARA!H9,[1]CORPORATION!H9,[1]SYNDICATE!H9,[1]SBH!H9,[1]SBI!H9,[1]SBM!H9,[1]VIJAYA!H9,[1]allahabad!H9,[1]ANDRA!H9,[1]BOB!H9,[1]BOI!H9,[1]BOM!H9,[1]CBI!H9,[1]DENA!H9,[1]INDIAN!H9,[1]IOB!H9,[1]OBC!H9,[1]PNB!H9,[1]PSB!H9,[1]SBP!H9,[1]SBBJ!H9,[1]SBT!H9,[1]UCO!H9,'[1]UNION BANK '!H9,'[1]UNITED '!H9,[1]IDBI!H9,[1]BMB!H9,[1]KTK!H9,[1]ING!H9,[1]CSB!H9,[1]CUB!H9,[1]DHANALAXMI!H9,[1]FEDERAL!H9,[1]JK!H9,[1]KARUR!H9,[1]LVB!H9,[1]RATNAKAR!H9,[1]SIB!H9,[1]TNMB!H9,[1]INDUSIND!H9,[1]HDFC!H9,[1]AXIS!H9,[1]ICICI!H9,[1]KOTAK!H9,[1]YES!H9,[1]KAVERI!H9,[1]PKGB!H9,[1]KVGB!H9)</f>
        <v>261731</v>
      </c>
      <c r="I9" s="340">
        <f>SUM([1]CANARA!I9,[1]CORPORATION!I9,[1]SYNDICATE!I9,[1]SBH!I9,[1]SBI!I9,[1]SBM!I9,[1]VIJAYA!I9,[1]allahabad!I9,[1]ANDRA!I9,[1]BOB!I9,[1]BOI!I9,[1]BOM!I9,[1]CBI!I9,[1]DENA!I9,[1]INDIAN!I9,[1]IOB!I9,[1]OBC!I9,[1]PNB!I9,[1]PSB!I9,[1]SBP!I9,[1]SBBJ!I9,[1]SBT!I9,[1]UCO!I9,'[1]UNION BANK '!I9,'[1]UNITED '!I9,[1]IDBI!I9,[1]BMB!I9,[1]KTK!I9,[1]ING!I9,[1]CSB!I9,[1]CUB!I9,[1]DHANALAXMI!I9,[1]FEDERAL!I9,[1]JK!I9,[1]KARUR!I9,[1]LVB!I9,[1]RATNAKAR!I9,[1]SIB!I9,[1]TNMB!I9,[1]INDUSIND!I9,[1]HDFC!I9,[1]AXIS!I9,[1]ICICI!I9,[1]KOTAK!I9,[1]YES!I9,[1]KAVERI!I9,[1]PKGB!I9,[1]KVGB!I9)</f>
        <v>6035.1413820999996</v>
      </c>
      <c r="J9" s="340">
        <f>SUM([1]CANARA!J9,[1]CORPORATION!J9,[1]SYNDICATE!J9,[1]SBH!J9,[1]SBI!J9,[1]SBM!J9,[1]VIJAYA!J9,[1]allahabad!J9,[1]ANDRA!J9,[1]BOB!J9,[1]BOI!J9,[1]BOM!J9,[1]CBI!J9,[1]DENA!J9,[1]INDIAN!J9,[1]IOB!J9,[1]OBC!J9,[1]PNB!J9,[1]PSB!J9,[1]SBP!J9,[1]SBBJ!J9,[1]SBT!J9,[1]UCO!J9,'[1]UNION BANK '!J9,'[1]UNITED '!J9,[1]IDBI!J9,[1]BMB!J9,[1]KTK!J9,[1]ING!J9,[1]CSB!J9,[1]CUB!J9,[1]DHANALAXMI!J9,[1]FEDERAL!J9,[1]JK!J9,[1]KARUR!J9,[1]LVB!J9,[1]RATNAKAR!J9,[1]SIB!J9,[1]TNMB!J9,[1]INDUSIND!J9,[1]HDFC!J9,[1]AXIS!J9,[1]ICICI!J9,[1]KOTAK!J9,[1]YES!J9,[1]KAVERI!J9,[1]PKGB!J9,[1]KVGB!J9)</f>
        <v>145905</v>
      </c>
      <c r="K9" s="340">
        <f>SUM([1]CANARA!K9,[1]CORPORATION!K9,[1]SYNDICATE!K9,[1]SBH!K9,[1]SBI!K9,[1]SBM!K9,[1]VIJAYA!K9,[1]allahabad!K9,[1]ANDRA!K9,[1]BOB!K9,[1]BOI!K9,[1]BOM!K9,[1]CBI!K9,[1]DENA!K9,[1]INDIAN!K9,[1]IOB!K9,[1]OBC!K9,[1]PNB!K9,[1]PSB!K9,[1]SBP!K9,[1]SBBJ!K9,[1]SBT!K9,[1]UCO!K9,'[1]UNION BANK '!K9,'[1]UNITED '!K9,[1]IDBI!K9,[1]BMB!K9,[1]KTK!K9,[1]ING!K9,[1]CSB!K9,[1]CUB!K9,[1]DHANALAXMI!K9,[1]FEDERAL!K9,[1]JK!K9,[1]KARUR!K9,[1]LVB!K9,[1]RATNAKAR!K9,[1]SIB!K9,[1]TNMB!K9,[1]INDUSIND!K9,[1]HDFC!K9,[1]AXIS!K9,[1]ICICI!K9,[1]KOTAK!K9,[1]YES!K9,[1]KAVERI!K9,[1]PKGB!K9,[1]KVGB!K9)</f>
        <v>343237</v>
      </c>
      <c r="L9" s="340">
        <f>SUM([1]CANARA!L9,[1]CORPORATION!L9,[1]SYNDICATE!L9,[1]SBH!L9,[1]SBI!L9,[1]SBM!L9,[1]VIJAYA!L9,[1]allahabad!L9,[1]ANDRA!L9,[1]BOB!L9,[1]BOI!L9,[1]BOM!L9,[1]CBI!L9,[1]DENA!L9,[1]INDIAN!L9,[1]IOB!L9,[1]OBC!L9,[1]PNB!L9,[1]PSB!L9,[1]SBP!L9,[1]SBBJ!L9,[1]SBT!L9,[1]UCO!L9,'[1]UNION BANK '!L9,'[1]UNITED '!L9,[1]IDBI!L9,[1]BMB!L9,[1]KTK!L9,[1]ING!L9,[1]CSB!L9,[1]CUB!L9,[1]DHANALAXMI!L9,[1]FEDERAL!L9,[1]JK!L9,[1]KARUR!L9,[1]LVB!L9,[1]RATNAKAR!L9,[1]SIB!L9,[1]TNMB!L9,[1]INDUSIND!L9,[1]HDFC!L9,[1]AXIS!L9,[1]ICICI!L9,[1]KOTAK!L9,[1]YES!L9,[1]KAVERI!L9,[1]PKGB!L9,[1]KVGB!L9)</f>
        <v>279365.40000000002</v>
      </c>
      <c r="M9" s="341">
        <f t="shared" si="0"/>
        <v>81.391400111293365</v>
      </c>
      <c r="N9" s="341">
        <f t="shared" si="1"/>
        <v>72.988318232648155</v>
      </c>
    </row>
    <row r="10" spans="1:14" ht="22.5">
      <c r="A10" s="338">
        <v>7</v>
      </c>
      <c r="B10" s="339" t="s">
        <v>202</v>
      </c>
      <c r="C10" s="340">
        <f>SUM([1]CANARA!C10,[1]CORPORATION!C10,[1]SYNDICATE!C10,[1]SBH!C10,[1]SBI!C10,[1]SBM!C10,[1]VIJAYA!C10,[1]allahabad!C10,[1]ANDRA!C10,[1]BOB!C10,[1]BOI!C10,[1]BOM!C10,[1]CBI!C10,[1]DENA!C10,[1]INDIAN!C10,[1]IOB!C10,[1]OBC!C10,[1]PNB!C10,[1]PSB!C10,[1]SBP!C10,[1]SBBJ!C10,[1]SBT!C10,[1]UCO!C10,'[1]UNION BANK '!C10,'[1]UNITED '!C10,[1]IDBI!C10,[1]BMB!C10,[1]KTK!C10,[1]ING!C10,[1]CSB!C10,[1]CUB!C10,[1]DHANALAXMI!C10,[1]FEDERAL!C10,[1]JK!C10,[1]KARUR!C10,[1]LVB!C10,[1]RATNAKAR!C10,[1]SIB!C10,[1]TNMB!C10,[1]INDUSIND!C10,[1]HDFC!C10,[1]AXIS!C10,[1]ICICI!C10,[1]KOTAK!C10,[1]YES!C10,[1]KAVERI!C10,[1]PKGB!C10,[1]KVGB!C10)</f>
        <v>207267</v>
      </c>
      <c r="D10" s="340">
        <f>SUM([1]CANARA!D10,[1]CORPORATION!D10,[1]SYNDICATE!D10,[1]SBH!D10,[1]SBI!D10,[1]SBM!D10,[1]VIJAYA!D10,[1]allahabad!D10,[1]ANDRA!D10,[1]BOB!D10,[1]BOI!D10,[1]BOM!D10,[1]CBI!D10,[1]DENA!D10,[1]INDIAN!D10,[1]IOB!D10,[1]OBC!D10,[1]PNB!D10,[1]PSB!D10,[1]SBP!D10,[1]SBBJ!D10,[1]SBT!D10,[1]UCO!D10,'[1]UNION BANK '!D10,'[1]UNITED '!D10,[1]IDBI!D10,[1]BMB!D10,[1]KTK!D10,[1]ING!D10,[1]CSB!D10,[1]CUB!D10,[1]DHANALAXMI!D10,[1]FEDERAL!D10,[1]JK!D10,[1]KARUR!D10,[1]LVB!D10,[1]RATNAKAR!D10,[1]SIB!D10,[1]TNMB!D10,[1]INDUSIND!D10,[1]HDFC!D10,[1]AXIS!D10,[1]ICICI!D10,[1]KOTAK!D10,[1]YES!D10,[1]KAVERI!D10,[1]PKGB!D10,[1]KVGB!D10)</f>
        <v>55252</v>
      </c>
      <c r="E10" s="340">
        <f>SUM([1]CANARA!E10,[1]CORPORATION!E10,[1]SYNDICATE!E10,[1]SBH!E10,[1]SBI!E10,[1]SBM!E10,[1]VIJAYA!E10,[1]allahabad!E10,[1]ANDRA!E10,[1]BOB!E10,[1]BOI!E10,[1]BOM!E10,[1]CBI!E10,[1]DENA!E10,[1]INDIAN!E10,[1]IOB!E10,[1]OBC!E10,[1]PNB!E10,[1]PSB!E10,[1]SBP!E10,[1]SBBJ!E10,[1]SBT!E10,[1]UCO!E10,'[1]UNION BANK '!E10,'[1]UNITED '!E10,[1]IDBI!E10,[1]BMB!E10,[1]KTK!E10,[1]ING!E10,[1]CSB!E10,[1]CUB!E10,[1]DHANALAXMI!E10,[1]FEDERAL!E10,[1]JK!E10,[1]KARUR!E10,[1]LVB!E10,[1]RATNAKAR!E10,[1]SIB!E10,[1]TNMB!E10,[1]INDUSIND!E10,[1]HDFC!E10,[1]AXIS!E10,[1]ICICI!E10,[1]KOTAK!E10,[1]YES!E10,[1]KAVERI!E10,[1]PKGB!E10,[1]KVGB!E10)</f>
        <v>124675</v>
      </c>
      <c r="F10" s="340">
        <f>SUM([1]CANARA!F10,[1]CORPORATION!F10,[1]SYNDICATE!F10,[1]SBH!F10,[1]SBI!F10,[1]SBM!F10,[1]VIJAYA!F10,[1]allahabad!F10,[1]ANDRA!F10,[1]BOB!F10,[1]BOI!F10,[1]BOM!F10,[1]CBI!F10,[1]DENA!F10,[1]INDIAN!F10,[1]IOB!F10,[1]OBC!F10,[1]PNB!F10,[1]PSB!F10,[1]SBP!F10,[1]SBBJ!F10,[1]SBT!F10,[1]UCO!F10,'[1]UNION BANK '!F10,'[1]UNITED '!F10,[1]IDBI!F10,[1]BMB!F10,[1]KTK!F10,[1]ING!F10,[1]CSB!F10,[1]CUB!F10,[1]DHANALAXMI!F10,[1]FEDERAL!F10,[1]JK!F10,[1]KARUR!F10,[1]LVB!F10,[1]RATNAKAR!F10,[1]SIB!F10,[1]TNMB!F10,[1]INDUSIND!F10,[1]HDFC!F10,[1]AXIS!F10,[1]ICICI!F10,[1]KOTAK!F10,[1]YES!F10,[1]KAVERI!F10,[1]PKGB!F10,[1]KVGB!F10)</f>
        <v>111677</v>
      </c>
      <c r="G10" s="340">
        <f>SUM([1]CANARA!G10,[1]CORPORATION!G10,[1]SYNDICATE!G10,[1]SBH!G10,[1]SBI!G10,[1]SBM!G10,[1]VIJAYA!G10,[1]allahabad!G10,[1]ANDRA!G10,[1]BOB!G10,[1]BOI!G10,[1]BOM!G10,[1]CBI!G10,[1]DENA!G10,[1]INDIAN!G10,[1]IOB!G10,[1]OBC!G10,[1]PNB!G10,[1]PSB!G10,[1]SBP!G10,[1]SBBJ!G10,[1]SBT!G10,[1]UCO!G10,'[1]UNION BANK '!G10,'[1]UNITED '!G10,[1]IDBI!G10,[1]BMB!G10,[1]KTK!G10,[1]ING!G10,[1]CSB!G10,[1]CUB!G10,[1]DHANALAXMI!G10,[1]FEDERAL!G10,[1]JK!G10,[1]KARUR!G10,[1]LVB!G10,[1]RATNAKAR!G10,[1]SIB!G10,[1]TNMB!G10,[1]INDUSIND!G10,[1]HDFC!G10,[1]AXIS!G10,[1]ICICI!G10,[1]KOTAK!G10,[1]YES!G10,[1]KAVERI!G10,[1]PKGB!G10,[1]KVGB!G10)</f>
        <v>498871</v>
      </c>
      <c r="H10" s="340">
        <f>SUM([1]CANARA!H10,[1]CORPORATION!H10,[1]SYNDICATE!H10,[1]SBH!H10,[1]SBI!H10,[1]SBM!H10,[1]VIJAYA!H10,[1]allahabad!H10,[1]ANDRA!H10,[1]BOB!H10,[1]BOI!H10,[1]BOM!H10,[1]CBI!H10,[1]DENA!H10,[1]INDIAN!H10,[1]IOB!H10,[1]OBC!H10,[1]PNB!H10,[1]PSB!H10,[1]SBP!H10,[1]SBBJ!H10,[1]SBT!H10,[1]UCO!H10,'[1]UNION BANK '!H10,'[1]UNITED '!H10,[1]IDBI!H10,[1]BMB!H10,[1]KTK!H10,[1]ING!H10,[1]CSB!H10,[1]CUB!H10,[1]DHANALAXMI!H10,[1]FEDERAL!H10,[1]JK!H10,[1]KARUR!H10,[1]LVB!H10,[1]RATNAKAR!H10,[1]SIB!H10,[1]TNMB!H10,[1]INDUSIND!H10,[1]HDFC!H10,[1]AXIS!H10,[1]ICICI!H10,[1]KOTAK!H10,[1]YES!H10,[1]KAVERI!H10,[1]PKGB!H10,[1]KVGB!H10)</f>
        <v>347593</v>
      </c>
      <c r="I10" s="340">
        <f>SUM([1]CANARA!I10,[1]CORPORATION!I10,[1]SYNDICATE!I10,[1]SBH!I10,[1]SBI!I10,[1]SBM!I10,[1]VIJAYA!I10,[1]allahabad!I10,[1]ANDRA!I10,[1]BOB!I10,[1]BOI!I10,[1]BOM!I10,[1]CBI!I10,[1]DENA!I10,[1]INDIAN!I10,[1]IOB!I10,[1]OBC!I10,[1]PNB!I10,[1]PSB!I10,[1]SBP!I10,[1]SBBJ!I10,[1]SBT!I10,[1]UCO!I10,'[1]UNION BANK '!I10,'[1]UNITED '!I10,[1]IDBI!I10,[1]BMB!I10,[1]KTK!I10,[1]ING!I10,[1]CSB!I10,[1]CUB!I10,[1]DHANALAXMI!I10,[1]FEDERAL!I10,[1]JK!I10,[1]KARUR!I10,[1]LVB!I10,[1]RATNAKAR!I10,[1]SIB!I10,[1]TNMB!I10,[1]INDUSIND!I10,[1]HDFC!I10,[1]AXIS!I10,[1]ICICI!I10,[1]KOTAK!I10,[1]YES!I10,[1]KAVERI!I10,[1]PKGB!I10,[1]KVGB!I10)</f>
        <v>12686.124310899999</v>
      </c>
      <c r="J10" s="340">
        <f>SUM([1]CANARA!J10,[1]CORPORATION!J10,[1]SYNDICATE!J10,[1]SBH!J10,[1]SBI!J10,[1]SBM!J10,[1]VIJAYA!J10,[1]allahabad!J10,[1]ANDRA!J10,[1]BOB!J10,[1]BOI!J10,[1]BOM!J10,[1]CBI!J10,[1]DENA!J10,[1]INDIAN!J10,[1]IOB!J10,[1]OBC!J10,[1]PNB!J10,[1]PSB!J10,[1]SBP!J10,[1]SBBJ!J10,[1]SBT!J10,[1]UCO!J10,'[1]UNION BANK '!J10,'[1]UNITED '!J10,[1]IDBI!J10,[1]BMB!J10,[1]KTK!J10,[1]ING!J10,[1]CSB!J10,[1]CUB!J10,[1]DHANALAXMI!J10,[1]FEDERAL!J10,[1]JK!J10,[1]KARUR!J10,[1]LVB!J10,[1]RATNAKAR!J10,[1]SIB!J10,[1]TNMB!J10,[1]INDUSIND!J10,[1]HDFC!J10,[1]AXIS!J10,[1]ICICI!J10,[1]KOTAK!J10,[1]YES!J10,[1]KAVERI!J10,[1]PKGB!J10,[1]KVGB!J10)</f>
        <v>122791</v>
      </c>
      <c r="K10" s="340">
        <f>SUM([1]CANARA!K10,[1]CORPORATION!K10,[1]SYNDICATE!K10,[1]SBH!K10,[1]SBI!K10,[1]SBM!K10,[1]VIJAYA!K10,[1]allahabad!K10,[1]ANDRA!K10,[1]BOB!K10,[1]BOI!K10,[1]BOM!K10,[1]CBI!K10,[1]DENA!K10,[1]INDIAN!K10,[1]IOB!K10,[1]OBC!K10,[1]PNB!K10,[1]PSB!K10,[1]SBP!K10,[1]SBBJ!K10,[1]SBT!K10,[1]UCO!K10,'[1]UNION BANK '!K10,'[1]UNITED '!K10,[1]IDBI!K10,[1]BMB!K10,[1]KTK!K10,[1]ING!K10,[1]CSB!K10,[1]CUB!K10,[1]DHANALAXMI!K10,[1]FEDERAL!K10,[1]JK!K10,[1]KARUR!K10,[1]LVB!K10,[1]RATNAKAR!K10,[1]SIB!K10,[1]TNMB!K10,[1]INDUSIND!K10,[1]HDFC!K10,[1]AXIS!K10,[1]ICICI!K10,[1]KOTAK!K10,[1]YES!K10,[1]KAVERI!K10,[1]PKGB!K10,[1]KVGB!K10)</f>
        <v>452362</v>
      </c>
      <c r="L10" s="340">
        <f>SUM([1]CANARA!L10,[1]CORPORATION!L10,[1]SYNDICATE!L10,[1]SBH!L10,[1]SBI!L10,[1]SBM!L10,[1]VIJAYA!L10,[1]allahabad!L10,[1]ANDRA!L10,[1]BOB!L10,[1]BOI!L10,[1]BOM!L10,[1]CBI!L10,[1]DENA!L10,[1]INDIAN!L10,[1]IOB!L10,[1]OBC!L10,[1]PNB!L10,[1]PSB!L10,[1]SBP!L10,[1]SBBJ!L10,[1]SBT!L10,[1]UCO!L10,'[1]UNION BANK '!L10,'[1]UNITED '!L10,[1]IDBI!L10,[1]BMB!L10,[1]KTK!L10,[1]ING!L10,[1]CSB!L10,[1]CUB!L10,[1]DHANALAXMI!L10,[1]FEDERAL!L10,[1]JK!L10,[1]KARUR!L10,[1]LVB!L10,[1]RATNAKAR!L10,[1]SIB!L10,[1]TNMB!L10,[1]INDUSIND!L10,[1]HDFC!L10,[1]AXIS!L10,[1]ICICI!L10,[1]KOTAK!L10,[1]YES!L10,[1]KAVERI!L10,[1]PKGB!L10,[1]KVGB!L10)</f>
        <v>387941.2</v>
      </c>
      <c r="M10" s="341">
        <f t="shared" si="0"/>
        <v>85.759016009302286</v>
      </c>
      <c r="N10" s="341">
        <f t="shared" si="1"/>
        <v>69.675928245979421</v>
      </c>
    </row>
    <row r="11" spans="1:14" ht="22.5">
      <c r="A11" s="338">
        <v>8</v>
      </c>
      <c r="B11" s="339" t="s">
        <v>203</v>
      </c>
      <c r="C11" s="340">
        <f>SUM([1]CANARA!C11,[1]CORPORATION!C11,[1]SYNDICATE!C11,[1]SBH!C11,[1]SBI!C11,[1]SBM!C11,[1]VIJAYA!C11,[1]allahabad!C11,[1]ANDRA!C11,[1]BOB!C11,[1]BOI!C11,[1]BOM!C11,[1]CBI!C11,[1]DENA!C11,[1]INDIAN!C11,[1]IOB!C11,[1]OBC!C11,[1]PNB!C11,[1]PSB!C11,[1]SBP!C11,[1]SBBJ!C11,[1]SBT!C11,[1]UCO!C11,'[1]UNION BANK '!C11,'[1]UNITED '!C11,[1]IDBI!C11,[1]BMB!C11,[1]KTK!C11,[1]ING!C11,[1]CSB!C11,[1]CUB!C11,[1]DHANALAXMI!C11,[1]FEDERAL!C11,[1]JK!C11,[1]KARUR!C11,[1]LVB!C11,[1]RATNAKAR!C11,[1]SIB!C11,[1]TNMB!C11,[1]INDUSIND!C11,[1]HDFC!C11,[1]AXIS!C11,[1]ICICI!C11,[1]KOTAK!C11,[1]YES!C11,[1]KAVERI!C11,[1]PKGB!C11,[1]KVGB!C11)</f>
        <v>124160</v>
      </c>
      <c r="D11" s="340">
        <f>SUM([1]CANARA!D11,[1]CORPORATION!D11,[1]SYNDICATE!D11,[1]SBH!D11,[1]SBI!D11,[1]SBM!D11,[1]VIJAYA!D11,[1]allahabad!D11,[1]ANDRA!D11,[1]BOB!D11,[1]BOI!D11,[1]BOM!D11,[1]CBI!D11,[1]DENA!D11,[1]INDIAN!D11,[1]IOB!D11,[1]OBC!D11,[1]PNB!D11,[1]PSB!D11,[1]SBP!D11,[1]SBBJ!D11,[1]SBT!D11,[1]UCO!D11,'[1]UNION BANK '!D11,'[1]UNITED '!D11,[1]IDBI!D11,[1]BMB!D11,[1]KTK!D11,[1]ING!D11,[1]CSB!D11,[1]CUB!D11,[1]DHANALAXMI!D11,[1]FEDERAL!D11,[1]JK!D11,[1]KARUR!D11,[1]LVB!D11,[1]RATNAKAR!D11,[1]SIB!D11,[1]TNMB!D11,[1]INDUSIND!D11,[1]HDFC!D11,[1]AXIS!D11,[1]ICICI!D11,[1]KOTAK!D11,[1]YES!D11,[1]KAVERI!D11,[1]PKGB!D11,[1]KVGB!D11)</f>
        <v>6977</v>
      </c>
      <c r="E11" s="340">
        <f>SUM([1]CANARA!E11,[1]CORPORATION!E11,[1]SYNDICATE!E11,[1]SBH!E11,[1]SBI!E11,[1]SBM!E11,[1]VIJAYA!E11,[1]allahabad!E11,[1]ANDRA!E11,[1]BOB!E11,[1]BOI!E11,[1]BOM!E11,[1]CBI!E11,[1]DENA!E11,[1]INDIAN!E11,[1]IOB!E11,[1]OBC!E11,[1]PNB!E11,[1]PSB!E11,[1]SBP!E11,[1]SBBJ!E11,[1]SBT!E11,[1]UCO!E11,'[1]UNION BANK '!E11,'[1]UNITED '!E11,[1]IDBI!E11,[1]BMB!E11,[1]KTK!E11,[1]ING!E11,[1]CSB!E11,[1]CUB!E11,[1]DHANALAXMI!E11,[1]FEDERAL!E11,[1]JK!E11,[1]KARUR!E11,[1]LVB!E11,[1]RATNAKAR!E11,[1]SIB!E11,[1]TNMB!E11,[1]INDUSIND!E11,[1]HDFC!E11,[1]AXIS!E11,[1]ICICI!E11,[1]KOTAK!E11,[1]YES!E11,[1]KAVERI!E11,[1]PKGB!E11,[1]KVGB!E11)</f>
        <v>66819</v>
      </c>
      <c r="F11" s="340">
        <f>SUM([1]CANARA!F11,[1]CORPORATION!F11,[1]SYNDICATE!F11,[1]SBH!F11,[1]SBI!F11,[1]SBM!F11,[1]VIJAYA!F11,[1]allahabad!F11,[1]ANDRA!F11,[1]BOB!F11,[1]BOI!F11,[1]BOM!F11,[1]CBI!F11,[1]DENA!F11,[1]INDIAN!F11,[1]IOB!F11,[1]OBC!F11,[1]PNB!F11,[1]PSB!F11,[1]SBP!F11,[1]SBBJ!F11,[1]SBT!F11,[1]UCO!F11,'[1]UNION BANK '!F11,'[1]UNITED '!F11,[1]IDBI!F11,[1]BMB!F11,[1]KTK!F11,[1]ING!F11,[1]CSB!F11,[1]CUB!F11,[1]DHANALAXMI!F11,[1]FEDERAL!F11,[1]JK!F11,[1]KARUR!F11,[1]LVB!F11,[1]RATNAKAR!F11,[1]SIB!F11,[1]TNMB!F11,[1]INDUSIND!F11,[1]HDFC!F11,[1]AXIS!F11,[1]ICICI!F11,[1]KOTAK!F11,[1]YES!F11,[1]KAVERI!F11,[1]PKGB!F11,[1]KVGB!F11)</f>
        <v>36154</v>
      </c>
      <c r="G11" s="340">
        <f>SUM([1]CANARA!G11,[1]CORPORATION!G11,[1]SYNDICATE!G11,[1]SBH!G11,[1]SBI!G11,[1]SBM!G11,[1]VIJAYA!G11,[1]allahabad!G11,[1]ANDRA!G11,[1]BOB!G11,[1]BOI!G11,[1]BOM!G11,[1]CBI!G11,[1]DENA!G11,[1]INDIAN!G11,[1]IOB!G11,[1]OBC!G11,[1]PNB!G11,[1]PSB!G11,[1]SBP!G11,[1]SBBJ!G11,[1]SBT!G11,[1]UCO!G11,'[1]UNION BANK '!G11,'[1]UNITED '!G11,[1]IDBI!G11,[1]BMB!G11,[1]KTK!G11,[1]ING!G11,[1]CSB!G11,[1]CUB!G11,[1]DHANALAXMI!G11,[1]FEDERAL!G11,[1]JK!G11,[1]KARUR!G11,[1]LVB!G11,[1]RATNAKAR!G11,[1]SIB!G11,[1]TNMB!G11,[1]INDUSIND!G11,[1]HDFC!G11,[1]AXIS!G11,[1]ICICI!G11,[1]KOTAK!G11,[1]YES!G11,[1]KAVERI!G11,[1]PKGB!G11,[1]KVGB!G11)</f>
        <v>234110</v>
      </c>
      <c r="H11" s="340">
        <f>SUM([1]CANARA!H11,[1]CORPORATION!H11,[1]SYNDICATE!H11,[1]SBH!H11,[1]SBI!H11,[1]SBM!H11,[1]VIJAYA!H11,[1]allahabad!H11,[1]ANDRA!H11,[1]BOB!H11,[1]BOI!H11,[1]BOM!H11,[1]CBI!H11,[1]DENA!H11,[1]INDIAN!H11,[1]IOB!H11,[1]OBC!H11,[1]PNB!H11,[1]PSB!H11,[1]SBP!H11,[1]SBBJ!H11,[1]SBT!H11,[1]UCO!H11,'[1]UNION BANK '!H11,'[1]UNITED '!H11,[1]IDBI!H11,[1]BMB!H11,[1]KTK!H11,[1]ING!H11,[1]CSB!H11,[1]CUB!H11,[1]DHANALAXMI!H11,[1]FEDERAL!H11,[1]JK!H11,[1]KARUR!H11,[1]LVB!H11,[1]RATNAKAR!H11,[1]SIB!H11,[1]TNMB!H11,[1]INDUSIND!H11,[1]HDFC!H11,[1]AXIS!H11,[1]ICICI!H11,[1]KOTAK!H11,[1]YES!H11,[1]KAVERI!H11,[1]PKGB!H11,[1]KVGB!H11)</f>
        <v>180280</v>
      </c>
      <c r="I11" s="340">
        <f>SUM([1]CANARA!I11,[1]CORPORATION!I11,[1]SYNDICATE!I11,[1]SBH!I11,[1]SBI!I11,[1]SBM!I11,[1]VIJAYA!I11,[1]allahabad!I11,[1]ANDRA!I11,[1]BOB!I11,[1]BOI!I11,[1]BOM!I11,[1]CBI!I11,[1]DENA!I11,[1]INDIAN!I11,[1]IOB!I11,[1]OBC!I11,[1]PNB!I11,[1]PSB!I11,[1]SBP!I11,[1]SBBJ!I11,[1]SBT!I11,[1]UCO!I11,'[1]UNION BANK '!I11,'[1]UNITED '!I11,[1]IDBI!I11,[1]BMB!I11,[1]KTK!I11,[1]ING!I11,[1]CSB!I11,[1]CUB!I11,[1]DHANALAXMI!I11,[1]FEDERAL!I11,[1]JK!I11,[1]KARUR!I11,[1]LVB!I11,[1]RATNAKAR!I11,[1]SIB!I11,[1]TNMB!I11,[1]INDUSIND!I11,[1]HDFC!I11,[1]AXIS!I11,[1]ICICI!I11,[1]KOTAK!I11,[1]YES!I11,[1]KAVERI!I11,[1]PKGB!I11,[1]KVGB!I11)</f>
        <v>3546.4930262999997</v>
      </c>
      <c r="J11" s="340">
        <f>SUM([1]CANARA!J11,[1]CORPORATION!J11,[1]SYNDICATE!J11,[1]SBH!J11,[1]SBI!J11,[1]SBM!J11,[1]VIJAYA!J11,[1]allahabad!J11,[1]ANDRA!J11,[1]BOB!J11,[1]BOI!J11,[1]BOM!J11,[1]CBI!J11,[1]DENA!J11,[1]INDIAN!J11,[1]IOB!J11,[1]OBC!J11,[1]PNB!J11,[1]PSB!J11,[1]SBP!J11,[1]SBBJ!J11,[1]SBT!J11,[1]UCO!J11,'[1]UNION BANK '!J11,'[1]UNITED '!J11,[1]IDBI!J11,[1]BMB!J11,[1]KTK!J11,[1]ING!J11,[1]CSB!J11,[1]CUB!J11,[1]DHANALAXMI!J11,[1]FEDERAL!J11,[1]JK!J11,[1]KARUR!J11,[1]LVB!J11,[1]RATNAKAR!J11,[1]SIB!J11,[1]TNMB!J11,[1]INDUSIND!J11,[1]HDFC!J11,[1]AXIS!J11,[1]ICICI!J11,[1]KOTAK!J11,[1]YES!J11,[1]KAVERI!J11,[1]PKGB!J11,[1]KVGB!J11)</f>
        <v>37660</v>
      </c>
      <c r="K11" s="340">
        <f>SUM([1]CANARA!K11,[1]CORPORATION!K11,[1]SYNDICATE!K11,[1]SBH!K11,[1]SBI!K11,[1]SBM!K11,[1]VIJAYA!K11,[1]allahabad!K11,[1]ANDRA!K11,[1]BOB!K11,[1]BOI!K11,[1]BOM!K11,[1]CBI!K11,[1]DENA!K11,[1]INDIAN!K11,[1]IOB!K11,[1]OBC!K11,[1]PNB!K11,[1]PSB!K11,[1]SBP!K11,[1]SBBJ!K11,[1]SBT!K11,[1]UCO!K11,'[1]UNION BANK '!K11,'[1]UNITED '!K11,[1]IDBI!K11,[1]BMB!K11,[1]KTK!K11,[1]ING!K11,[1]CSB!K11,[1]CUB!K11,[1]DHANALAXMI!K11,[1]FEDERAL!K11,[1]JK!K11,[1]KARUR!K11,[1]LVB!K11,[1]RATNAKAR!K11,[1]SIB!K11,[1]TNMB!K11,[1]INDUSIND!K11,[1]HDFC!K11,[1]AXIS!K11,[1]ICICI!K11,[1]KOTAK!K11,[1]YES!K11,[1]KAVERI!K11,[1]PKGB!K11,[1]KVGB!K11)</f>
        <v>181538</v>
      </c>
      <c r="L11" s="340">
        <f>SUM([1]CANARA!L11,[1]CORPORATION!L11,[1]SYNDICATE!L11,[1]SBH!L11,[1]SBI!L11,[1]SBM!L11,[1]VIJAYA!L11,[1]allahabad!L11,[1]ANDRA!L11,[1]BOB!L11,[1]BOI!L11,[1]BOM!L11,[1]CBI!L11,[1]DENA!L11,[1]INDIAN!L11,[1]IOB!L11,[1]OBC!L11,[1]PNB!L11,[1]PSB!L11,[1]SBP!L11,[1]SBBJ!L11,[1]SBT!L11,[1]UCO!L11,'[1]UNION BANK '!L11,'[1]UNITED '!L11,[1]IDBI!L11,[1]BMB!L11,[1]KTK!L11,[1]ING!L11,[1]CSB!L11,[1]CUB!L11,[1]DHANALAXMI!L11,[1]FEDERAL!L11,[1]JK!L11,[1]KARUR!L11,[1]LVB!L11,[1]RATNAKAR!L11,[1]SIB!L11,[1]TNMB!L11,[1]INDUSIND!L11,[1]HDFC!L11,[1]AXIS!L11,[1]ICICI!L11,[1]KOTAK!L11,[1]YES!L11,[1]KAVERI!L11,[1]PKGB!L11,[1]KVGB!L11)</f>
        <v>129321.4</v>
      </c>
      <c r="M11" s="341">
        <f t="shared" si="0"/>
        <v>71.236545516641144</v>
      </c>
      <c r="N11" s="341">
        <f t="shared" si="1"/>
        <v>77.00653538934688</v>
      </c>
    </row>
    <row r="12" spans="1:14" ht="22.5">
      <c r="A12" s="338">
        <v>9</v>
      </c>
      <c r="B12" s="339" t="s">
        <v>204</v>
      </c>
      <c r="C12" s="340">
        <f>SUM([1]CANARA!C12,[1]CORPORATION!C12,[1]SYNDICATE!C12,[1]SBH!C12,[1]SBI!C12,[1]SBM!C12,[1]VIJAYA!C12,[1]allahabad!C12,[1]ANDRA!C12,[1]BOB!C12,[1]BOI!C12,[1]BOM!C12,[1]CBI!C12,[1]DENA!C12,[1]INDIAN!C12,[1]IOB!C12,[1]OBC!C12,[1]PNB!C12,[1]PSB!C12,[1]SBP!C12,[1]SBBJ!C12,[1]SBT!C12,[1]UCO!C12,'[1]UNION BANK '!C12,'[1]UNITED '!C12,[1]IDBI!C12,[1]BMB!C12,[1]KTK!C12,[1]ING!C12,[1]CSB!C12,[1]CUB!C12,[1]DHANALAXMI!C12,[1]FEDERAL!C12,[1]JK!C12,[1]KARUR!C12,[1]LVB!C12,[1]RATNAKAR!C12,[1]SIB!C12,[1]TNMB!C12,[1]INDUSIND!C12,[1]HDFC!C12,[1]AXIS!C12,[1]ICICI!C12,[1]KOTAK!C12,[1]YES!C12,[1]KAVERI!C12,[1]PKGB!C12,[1]KVGB!C12)</f>
        <v>63654</v>
      </c>
      <c r="D12" s="340">
        <f>SUM([1]CANARA!D12,[1]CORPORATION!D12,[1]SYNDICATE!D12,[1]SBH!D12,[1]SBI!D12,[1]SBM!D12,[1]VIJAYA!D12,[1]allahabad!D12,[1]ANDRA!D12,[1]BOB!D12,[1]BOI!D12,[1]BOM!D12,[1]CBI!D12,[1]DENA!D12,[1]INDIAN!D12,[1]IOB!D12,[1]OBC!D12,[1]PNB!D12,[1]PSB!D12,[1]SBP!D12,[1]SBBJ!D12,[1]SBT!D12,[1]UCO!D12,'[1]UNION BANK '!D12,'[1]UNITED '!D12,[1]IDBI!D12,[1]BMB!D12,[1]KTK!D12,[1]ING!D12,[1]CSB!D12,[1]CUB!D12,[1]DHANALAXMI!D12,[1]FEDERAL!D12,[1]JK!D12,[1]KARUR!D12,[1]LVB!D12,[1]RATNAKAR!D12,[1]SIB!D12,[1]TNMB!D12,[1]INDUSIND!D12,[1]HDFC!D12,[1]AXIS!D12,[1]ICICI!D12,[1]KOTAK!D12,[1]YES!D12,[1]KAVERI!D12,[1]PKGB!D12,[1]KVGB!D12)</f>
        <v>2871</v>
      </c>
      <c r="E12" s="340">
        <f>SUM([1]CANARA!E12,[1]CORPORATION!E12,[1]SYNDICATE!E12,[1]SBH!E12,[1]SBI!E12,[1]SBM!E12,[1]VIJAYA!E12,[1]allahabad!E12,[1]ANDRA!E12,[1]BOB!E12,[1]BOI!E12,[1]BOM!E12,[1]CBI!E12,[1]DENA!E12,[1]INDIAN!E12,[1]IOB!E12,[1]OBC!E12,[1]PNB!E12,[1]PSB!E12,[1]SBP!E12,[1]SBBJ!E12,[1]SBT!E12,[1]UCO!E12,'[1]UNION BANK '!E12,'[1]UNITED '!E12,[1]IDBI!E12,[1]BMB!E12,[1]KTK!E12,[1]ING!E12,[1]CSB!E12,[1]CUB!E12,[1]DHANALAXMI!E12,[1]FEDERAL!E12,[1]JK!E12,[1]KARUR!E12,[1]LVB!E12,[1]RATNAKAR!E12,[1]SIB!E12,[1]TNMB!E12,[1]INDUSIND!E12,[1]HDFC!E12,[1]AXIS!E12,[1]ICICI!E12,[1]KOTAK!E12,[1]YES!E12,[1]KAVERI!E12,[1]PKGB!E12,[1]KVGB!E12)</f>
        <v>73372</v>
      </c>
      <c r="F12" s="340">
        <f>SUM([1]CANARA!F12,[1]CORPORATION!F12,[1]SYNDICATE!F12,[1]SBH!F12,[1]SBI!F12,[1]SBM!F12,[1]VIJAYA!F12,[1]allahabad!F12,[1]ANDRA!F12,[1]BOB!F12,[1]BOI!F12,[1]BOM!F12,[1]CBI!F12,[1]DENA!F12,[1]INDIAN!F12,[1]IOB!F12,[1]OBC!F12,[1]PNB!F12,[1]PSB!F12,[1]SBP!F12,[1]SBBJ!F12,[1]SBT!F12,[1]UCO!F12,'[1]UNION BANK '!F12,'[1]UNITED '!F12,[1]IDBI!F12,[1]BMB!F12,[1]KTK!F12,[1]ING!F12,[1]CSB!F12,[1]CUB!F12,[1]DHANALAXMI!F12,[1]FEDERAL!F12,[1]JK!F12,[1]KARUR!F12,[1]LVB!F12,[1]RATNAKAR!F12,[1]SIB!F12,[1]TNMB!F12,[1]INDUSIND!F12,[1]HDFC!F12,[1]AXIS!F12,[1]ICICI!F12,[1]KOTAK!F12,[1]YES!F12,[1]KAVERI!F12,[1]PKGB!F12,[1]KVGB!F12)</f>
        <v>42923</v>
      </c>
      <c r="G12" s="340">
        <f>SUM([1]CANARA!G12,[1]CORPORATION!G12,[1]SYNDICATE!G12,[1]SBH!G12,[1]SBI!G12,[1]SBM!G12,[1]VIJAYA!G12,[1]allahabad!G12,[1]ANDRA!G12,[1]BOB!G12,[1]BOI!G12,[1]BOM!G12,[1]CBI!G12,[1]DENA!G12,[1]INDIAN!G12,[1]IOB!G12,[1]OBC!G12,[1]PNB!G12,[1]PSB!G12,[1]SBP!G12,[1]SBBJ!G12,[1]SBT!G12,[1]UCO!G12,'[1]UNION BANK '!G12,'[1]UNITED '!G12,[1]IDBI!G12,[1]BMB!G12,[1]KTK!G12,[1]ING!G12,[1]CSB!G12,[1]CUB!G12,[1]DHANALAXMI!G12,[1]FEDERAL!G12,[1]JK!G12,[1]KARUR!G12,[1]LVB!G12,[1]RATNAKAR!G12,[1]SIB!G12,[1]TNMB!G12,[1]INDUSIND!G12,[1]HDFC!G12,[1]AXIS!G12,[1]ICICI!G12,[1]KOTAK!G12,[1]YES!G12,[1]KAVERI!G12,[1]PKGB!G12,[1]KVGB!G12)</f>
        <v>182820</v>
      </c>
      <c r="H12" s="340">
        <f>SUM([1]CANARA!H12,[1]CORPORATION!H12,[1]SYNDICATE!H12,[1]SBH!H12,[1]SBI!H12,[1]SBM!H12,[1]VIJAYA!H12,[1]allahabad!H12,[1]ANDRA!H12,[1]BOB!H12,[1]BOI!H12,[1]BOM!H12,[1]CBI!H12,[1]DENA!H12,[1]INDIAN!H12,[1]IOB!H12,[1]OBC!H12,[1]PNB!H12,[1]PSB!H12,[1]SBP!H12,[1]SBBJ!H12,[1]SBT!H12,[1]UCO!H12,'[1]UNION BANK '!H12,'[1]UNITED '!H12,[1]IDBI!H12,[1]BMB!H12,[1]KTK!H12,[1]ING!H12,[1]CSB!H12,[1]CUB!H12,[1]DHANALAXMI!H12,[1]FEDERAL!H12,[1]JK!H12,[1]KARUR!H12,[1]LVB!H12,[1]RATNAKAR!H12,[1]SIB!H12,[1]TNMB!H12,[1]INDUSIND!H12,[1]HDFC!H12,[1]AXIS!H12,[1]ICICI!H12,[1]KOTAK!H12,[1]YES!H12,[1]KAVERI!H12,[1]PKGB!H12,[1]KVGB!H12)</f>
        <v>106864</v>
      </c>
      <c r="I12" s="340">
        <f>SUM([1]CANARA!I12,[1]CORPORATION!I12,[1]SYNDICATE!I12,[1]SBH!I12,[1]SBI!I12,[1]SBM!I12,[1]VIJAYA!I12,[1]allahabad!I12,[1]ANDRA!I12,[1]BOB!I12,[1]BOI!I12,[1]BOM!I12,[1]CBI!I12,[1]DENA!I12,[1]INDIAN!I12,[1]IOB!I12,[1]OBC!I12,[1]PNB!I12,[1]PSB!I12,[1]SBP!I12,[1]SBBJ!I12,[1]SBT!I12,[1]UCO!I12,'[1]UNION BANK '!I12,'[1]UNITED '!I12,[1]IDBI!I12,[1]BMB!I12,[1]KTK!I12,[1]ING!I12,[1]CSB!I12,[1]CUB!I12,[1]DHANALAXMI!I12,[1]FEDERAL!I12,[1]JK!I12,[1]KARUR!I12,[1]LVB!I12,[1]RATNAKAR!I12,[1]SIB!I12,[1]TNMB!I12,[1]INDUSIND!I12,[1]HDFC!I12,[1]AXIS!I12,[1]ICICI!I12,[1]KOTAK!I12,[1]YES!I12,[1]KAVERI!I12,[1]PKGB!I12,[1]KVGB!I12)</f>
        <v>6155.2512881000002</v>
      </c>
      <c r="J12" s="340">
        <f>SUM([1]CANARA!J12,[1]CORPORATION!J12,[1]SYNDICATE!J12,[1]SBH!J12,[1]SBI!J12,[1]SBM!J12,[1]VIJAYA!J12,[1]allahabad!J12,[1]ANDRA!J12,[1]BOB!J12,[1]BOI!J12,[1]BOM!J12,[1]CBI!J12,[1]DENA!J12,[1]INDIAN!J12,[1]IOB!J12,[1]OBC!J12,[1]PNB!J12,[1]PSB!J12,[1]SBP!J12,[1]SBBJ!J12,[1]SBT!J12,[1]UCO!J12,'[1]UNION BANK '!J12,'[1]UNITED '!J12,[1]IDBI!J12,[1]BMB!J12,[1]KTK!J12,[1]ING!J12,[1]CSB!J12,[1]CUB!J12,[1]DHANALAXMI!J12,[1]FEDERAL!J12,[1]JK!J12,[1]KARUR!J12,[1]LVB!J12,[1]RATNAKAR!J12,[1]SIB!J12,[1]TNMB!J12,[1]INDUSIND!J12,[1]HDFC!J12,[1]AXIS!J12,[1]ICICI!J12,[1]KOTAK!J12,[1]YES!J12,[1]KAVERI!J12,[1]PKGB!J12,[1]KVGB!J12)</f>
        <v>18294</v>
      </c>
      <c r="K12" s="340">
        <f>SUM([1]CANARA!K12,[1]CORPORATION!K12,[1]SYNDICATE!K12,[1]SBH!K12,[1]SBI!K12,[1]SBM!K12,[1]VIJAYA!K12,[1]allahabad!K12,[1]ANDRA!K12,[1]BOB!K12,[1]BOI!K12,[1]BOM!K12,[1]CBI!K12,[1]DENA!K12,[1]INDIAN!K12,[1]IOB!K12,[1]OBC!K12,[1]PNB!K12,[1]PSB!K12,[1]SBP!K12,[1]SBBJ!K12,[1]SBT!K12,[1]UCO!K12,'[1]UNION BANK '!K12,'[1]UNITED '!K12,[1]IDBI!K12,[1]BMB!K12,[1]KTK!K12,[1]ING!K12,[1]CSB!K12,[1]CUB!K12,[1]DHANALAXMI!K12,[1]FEDERAL!K12,[1]JK!K12,[1]KARUR!K12,[1]LVB!K12,[1]RATNAKAR!K12,[1]SIB!K12,[1]TNMB!K12,[1]INDUSIND!K12,[1]HDFC!K12,[1]AXIS!K12,[1]ICICI!K12,[1]KOTAK!K12,[1]YES!K12,[1]KAVERI!K12,[1]PKGB!K12,[1]KVGB!K12)</f>
        <v>149073</v>
      </c>
      <c r="L12" s="340">
        <f>SUM([1]CANARA!L12,[1]CORPORATION!L12,[1]SYNDICATE!L12,[1]SBH!L12,[1]SBI!L12,[1]SBM!L12,[1]VIJAYA!L12,[1]allahabad!L12,[1]ANDRA!L12,[1]BOB!L12,[1]BOI!L12,[1]BOM!L12,[1]CBI!L12,[1]DENA!L12,[1]INDIAN!L12,[1]IOB!L12,[1]OBC!L12,[1]PNB!L12,[1]PSB!L12,[1]SBP!L12,[1]SBBJ!L12,[1]SBT!L12,[1]UCO!L12,'[1]UNION BANK '!L12,'[1]UNITED '!L12,[1]IDBI!L12,[1]BMB!L12,[1]KTK!L12,[1]ING!L12,[1]CSB!L12,[1]CUB!L12,[1]DHANALAXMI!L12,[1]FEDERAL!L12,[1]JK!L12,[1]KARUR!L12,[1]LVB!L12,[1]RATNAKAR!L12,[1]SIB!L12,[1]TNMB!L12,[1]INDUSIND!L12,[1]HDFC!L12,[1]AXIS!L12,[1]ICICI!L12,[1]KOTAK!L12,[1]YES!L12,[1]KAVERI!L12,[1]PKGB!L12,[1]KVGB!L12)</f>
        <v>93571.199999999997</v>
      </c>
      <c r="M12" s="341">
        <f t="shared" si="0"/>
        <v>62.768710631703925</v>
      </c>
      <c r="N12" s="341">
        <f t="shared" si="1"/>
        <v>58.453123290668415</v>
      </c>
    </row>
    <row r="13" spans="1:14" ht="22.5">
      <c r="A13" s="338">
        <v>10</v>
      </c>
      <c r="B13" s="339" t="s">
        <v>205</v>
      </c>
      <c r="C13" s="340">
        <f>SUM([1]CANARA!C13,[1]CORPORATION!C13,[1]SYNDICATE!C13,[1]SBH!C13,[1]SBI!C13,[1]SBM!C13,[1]VIJAYA!C13,[1]allahabad!C13,[1]ANDRA!C13,[1]BOB!C13,[1]BOI!C13,[1]BOM!C13,[1]CBI!C13,[1]DENA!C13,[1]INDIAN!C13,[1]IOB!C13,[1]OBC!C13,[1]PNB!C13,[1]PSB!C13,[1]SBP!C13,[1]SBBJ!C13,[1]SBT!C13,[1]UCO!C13,'[1]UNION BANK '!C13,'[1]UNITED '!C13,[1]IDBI!C13,[1]BMB!C13,[1]KTK!C13,[1]ING!C13,[1]CSB!C13,[1]CUB!C13,[1]DHANALAXMI!C13,[1]FEDERAL!C13,[1]JK!C13,[1]KARUR!C13,[1]LVB!C13,[1]RATNAKAR!C13,[1]SIB!C13,[1]TNMB!C13,[1]INDUSIND!C13,[1]HDFC!C13,[1]AXIS!C13,[1]ICICI!C13,[1]KOTAK!C13,[1]YES!C13,[1]KAVERI!C13,[1]PKGB!C13,[1]KVGB!C13)</f>
        <v>78562</v>
      </c>
      <c r="D13" s="340">
        <f>SUM([1]CANARA!D13,[1]CORPORATION!D13,[1]SYNDICATE!D13,[1]SBH!D13,[1]SBI!D13,[1]SBM!D13,[1]VIJAYA!D13,[1]allahabad!D13,[1]ANDRA!D13,[1]BOB!D13,[1]BOI!D13,[1]BOM!D13,[1]CBI!D13,[1]DENA!D13,[1]INDIAN!D13,[1]IOB!D13,[1]OBC!D13,[1]PNB!D13,[1]PSB!D13,[1]SBP!D13,[1]SBBJ!D13,[1]SBT!D13,[1]UCO!D13,'[1]UNION BANK '!D13,'[1]UNITED '!D13,[1]IDBI!D13,[1]BMB!D13,[1]KTK!D13,[1]ING!D13,[1]CSB!D13,[1]CUB!D13,[1]DHANALAXMI!D13,[1]FEDERAL!D13,[1]JK!D13,[1]KARUR!D13,[1]LVB!D13,[1]RATNAKAR!D13,[1]SIB!D13,[1]TNMB!D13,[1]INDUSIND!D13,[1]HDFC!D13,[1]AXIS!D13,[1]ICICI!D13,[1]KOTAK!D13,[1]YES!D13,[1]KAVERI!D13,[1]PKGB!D13,[1]KVGB!D13)</f>
        <v>15819</v>
      </c>
      <c r="E13" s="340">
        <f>SUM([1]CANARA!E13,[1]CORPORATION!E13,[1]SYNDICATE!E13,[1]SBH!E13,[1]SBI!E13,[1]SBM!E13,[1]VIJAYA!E13,[1]allahabad!E13,[1]ANDRA!E13,[1]BOB!E13,[1]BOI!E13,[1]BOM!E13,[1]CBI!E13,[1]DENA!E13,[1]INDIAN!E13,[1]IOB!E13,[1]OBC!E13,[1]PNB!E13,[1]PSB!E13,[1]SBP!E13,[1]SBBJ!E13,[1]SBT!E13,[1]UCO!E13,'[1]UNION BANK '!E13,'[1]UNITED '!E13,[1]IDBI!E13,[1]BMB!E13,[1]KTK!E13,[1]ING!E13,[1]CSB!E13,[1]CUB!E13,[1]DHANALAXMI!E13,[1]FEDERAL!E13,[1]JK!E13,[1]KARUR!E13,[1]LVB!E13,[1]RATNAKAR!E13,[1]SIB!E13,[1]TNMB!E13,[1]INDUSIND!E13,[1]HDFC!E13,[1]AXIS!E13,[1]ICICI!E13,[1]KOTAK!E13,[1]YES!E13,[1]KAVERI!E13,[1]PKGB!E13,[1]KVGB!E13)</f>
        <v>58529</v>
      </c>
      <c r="F13" s="340">
        <f>SUM([1]CANARA!F13,[1]CORPORATION!F13,[1]SYNDICATE!F13,[1]SBH!F13,[1]SBI!F13,[1]SBM!F13,[1]VIJAYA!F13,[1]allahabad!F13,[1]ANDRA!F13,[1]BOB!F13,[1]BOI!F13,[1]BOM!F13,[1]CBI!F13,[1]DENA!F13,[1]INDIAN!F13,[1]IOB!F13,[1]OBC!F13,[1]PNB!F13,[1]PSB!F13,[1]SBP!F13,[1]SBBJ!F13,[1]SBT!F13,[1]UCO!F13,'[1]UNION BANK '!F13,'[1]UNITED '!F13,[1]IDBI!F13,[1]BMB!F13,[1]KTK!F13,[1]ING!F13,[1]CSB!F13,[1]CUB!F13,[1]DHANALAXMI!F13,[1]FEDERAL!F13,[1]JK!F13,[1]KARUR!F13,[1]LVB!F13,[1]RATNAKAR!F13,[1]SIB!F13,[1]TNMB!F13,[1]INDUSIND!F13,[1]HDFC!F13,[1]AXIS!F13,[1]ICICI!F13,[1]KOTAK!F13,[1]YES!F13,[1]KAVERI!F13,[1]PKGB!F13,[1]KVGB!F13)</f>
        <v>30134</v>
      </c>
      <c r="G13" s="340">
        <f>SUM([1]CANARA!G13,[1]CORPORATION!G13,[1]SYNDICATE!G13,[1]SBH!G13,[1]SBI!G13,[1]SBM!G13,[1]VIJAYA!G13,[1]allahabad!G13,[1]ANDRA!G13,[1]BOB!G13,[1]BOI!G13,[1]BOM!G13,[1]CBI!G13,[1]DENA!G13,[1]INDIAN!G13,[1]IOB!G13,[1]OBC!G13,[1]PNB!G13,[1]PSB!G13,[1]SBP!G13,[1]SBBJ!G13,[1]SBT!G13,[1]UCO!G13,'[1]UNION BANK '!G13,'[1]UNITED '!G13,[1]IDBI!G13,[1]BMB!G13,[1]KTK!G13,[1]ING!G13,[1]CSB!G13,[1]CUB!G13,[1]DHANALAXMI!G13,[1]FEDERAL!G13,[1]JK!G13,[1]KARUR!G13,[1]LVB!G13,[1]RATNAKAR!G13,[1]SIB!G13,[1]TNMB!G13,[1]INDUSIND!G13,[1]HDFC!G13,[1]AXIS!G13,[1]ICICI!G13,[1]KOTAK!G13,[1]YES!G13,[1]KAVERI!G13,[1]PKGB!G13,[1]KVGB!G13)</f>
        <v>183044</v>
      </c>
      <c r="H13" s="340">
        <f>SUM([1]CANARA!H13,[1]CORPORATION!H13,[1]SYNDICATE!H13,[1]SBH!H13,[1]SBI!H13,[1]SBM!H13,[1]VIJAYA!H13,[1]allahabad!H13,[1]ANDRA!H13,[1]BOB!H13,[1]BOI!H13,[1]BOM!H13,[1]CBI!H13,[1]DENA!H13,[1]INDIAN!H13,[1]IOB!H13,[1]OBC!H13,[1]PNB!H13,[1]PSB!H13,[1]SBP!H13,[1]SBBJ!H13,[1]SBT!H13,[1]UCO!H13,'[1]UNION BANK '!H13,'[1]UNITED '!H13,[1]IDBI!H13,[1]BMB!H13,[1]KTK!H13,[1]ING!H13,[1]CSB!H13,[1]CUB!H13,[1]DHANALAXMI!H13,[1]FEDERAL!H13,[1]JK!H13,[1]KARUR!H13,[1]LVB!H13,[1]RATNAKAR!H13,[1]SIB!H13,[1]TNMB!H13,[1]INDUSIND!H13,[1]HDFC!H13,[1]AXIS!H13,[1]ICICI!H13,[1]KOTAK!H13,[1]YES!H13,[1]KAVERI!H13,[1]PKGB!H13,[1]KVGB!H13)</f>
        <v>120781</v>
      </c>
      <c r="I13" s="340">
        <f>SUM([1]CANARA!I13,[1]CORPORATION!I13,[1]SYNDICATE!I13,[1]SBH!I13,[1]SBI!I13,[1]SBM!I13,[1]VIJAYA!I13,[1]allahabad!I13,[1]ANDRA!I13,[1]BOB!I13,[1]BOI!I13,[1]BOM!I13,[1]CBI!I13,[1]DENA!I13,[1]INDIAN!I13,[1]IOB!I13,[1]OBC!I13,[1]PNB!I13,[1]PSB!I13,[1]SBP!I13,[1]SBBJ!I13,[1]SBT!I13,[1]UCO!I13,'[1]UNION BANK '!I13,'[1]UNITED '!I13,[1]IDBI!I13,[1]BMB!I13,[1]KTK!I13,[1]ING!I13,[1]CSB!I13,[1]CUB!I13,[1]DHANALAXMI!I13,[1]FEDERAL!I13,[1]JK!I13,[1]KARUR!I13,[1]LVB!I13,[1]RATNAKAR!I13,[1]SIB!I13,[1]TNMB!I13,[1]INDUSIND!I13,[1]HDFC!I13,[1]AXIS!I13,[1]ICICI!I13,[1]KOTAK!I13,[1]YES!I13,[1]KAVERI!I13,[1]PKGB!I13,[1]KVGB!I13)</f>
        <v>5902.1595551999999</v>
      </c>
      <c r="J13" s="340">
        <f>SUM([1]CANARA!J13,[1]CORPORATION!J13,[1]SYNDICATE!J13,[1]SBH!J13,[1]SBI!J13,[1]SBM!J13,[1]VIJAYA!J13,[1]allahabad!J13,[1]ANDRA!J13,[1]BOB!J13,[1]BOI!J13,[1]BOM!J13,[1]CBI!J13,[1]DENA!J13,[1]INDIAN!J13,[1]IOB!J13,[1]OBC!J13,[1]PNB!J13,[1]PSB!J13,[1]SBP!J13,[1]SBBJ!J13,[1]SBT!J13,[1]UCO!J13,'[1]UNION BANK '!J13,'[1]UNITED '!J13,[1]IDBI!J13,[1]BMB!J13,[1]KTK!J13,[1]ING!J13,[1]CSB!J13,[1]CUB!J13,[1]DHANALAXMI!J13,[1]FEDERAL!J13,[1]JK!J13,[1]KARUR!J13,[1]LVB!J13,[1]RATNAKAR!J13,[1]SIB!J13,[1]TNMB!J13,[1]INDUSIND!J13,[1]HDFC!J13,[1]AXIS!J13,[1]ICICI!J13,[1]KOTAK!J13,[1]YES!J13,[1]KAVERI!J13,[1]PKGB!J13,[1]KVGB!J13)</f>
        <v>28557</v>
      </c>
      <c r="K13" s="340">
        <f>SUM([1]CANARA!K13,[1]CORPORATION!K13,[1]SYNDICATE!K13,[1]SBH!K13,[1]SBI!K13,[1]SBM!K13,[1]VIJAYA!K13,[1]allahabad!K13,[1]ANDRA!K13,[1]BOB!K13,[1]BOI!K13,[1]BOM!K13,[1]CBI!K13,[1]DENA!K13,[1]INDIAN!K13,[1]IOB!K13,[1]OBC!K13,[1]PNB!K13,[1]PSB!K13,[1]SBP!K13,[1]SBBJ!K13,[1]SBT!K13,[1]UCO!K13,'[1]UNION BANK '!K13,'[1]UNITED '!K13,[1]IDBI!K13,[1]BMB!K13,[1]KTK!K13,[1]ING!K13,[1]CSB!K13,[1]CUB!K13,[1]DHANALAXMI!K13,[1]FEDERAL!K13,[1]JK!K13,[1]KARUR!K13,[1]LVB!K13,[1]RATNAKAR!K13,[1]SIB!K13,[1]TNMB!K13,[1]INDUSIND!K13,[1]HDFC!K13,[1]AXIS!K13,[1]ICICI!K13,[1]KOTAK!K13,[1]YES!K13,[1]KAVERI!K13,[1]PKGB!K13,[1]KVGB!K13)</f>
        <v>155428</v>
      </c>
      <c r="L13" s="340">
        <f>SUM([1]CANARA!L13,[1]CORPORATION!L13,[1]SYNDICATE!L13,[1]SBH!L13,[1]SBI!L13,[1]SBM!L13,[1]VIJAYA!L13,[1]allahabad!L13,[1]ANDRA!L13,[1]BOB!L13,[1]BOI!L13,[1]BOM!L13,[1]CBI!L13,[1]DENA!L13,[1]INDIAN!L13,[1]IOB!L13,[1]OBC!L13,[1]PNB!L13,[1]PSB!L13,[1]SBP!L13,[1]SBBJ!L13,[1]SBT!L13,[1]UCO!L13,'[1]UNION BANK '!L13,'[1]UNITED '!L13,[1]IDBI!L13,[1]BMB!L13,[1]KTK!L13,[1]ING!L13,[1]CSB!L13,[1]CUB!L13,[1]DHANALAXMI!L13,[1]FEDERAL!L13,[1]JK!L13,[1]KARUR!L13,[1]LVB!L13,[1]RATNAKAR!L13,[1]SIB!L13,[1]TNMB!L13,[1]INDUSIND!L13,[1]HDFC!L13,[1]AXIS!L13,[1]ICICI!L13,[1]KOTAK!L13,[1]YES!L13,[1]KAVERI!L13,[1]PKGB!L13,[1]KVGB!L13)</f>
        <v>113501.8</v>
      </c>
      <c r="M13" s="341">
        <f t="shared" si="0"/>
        <v>73.025323622513312</v>
      </c>
      <c r="N13" s="341">
        <f t="shared" si="1"/>
        <v>65.984681278818201</v>
      </c>
    </row>
    <row r="14" spans="1:14" ht="22.5">
      <c r="A14" s="338">
        <v>11</v>
      </c>
      <c r="B14" s="339" t="s">
        <v>206</v>
      </c>
      <c r="C14" s="340">
        <f>SUM([1]CANARA!C14,[1]CORPORATION!C14,[1]SYNDICATE!C14,[1]SBH!C14,[1]SBI!C14,[1]SBM!C14,[1]VIJAYA!C14,[1]allahabad!C14,[1]ANDRA!C14,[1]BOB!C14,[1]BOI!C14,[1]BOM!C14,[1]CBI!C14,[1]DENA!C14,[1]INDIAN!C14,[1]IOB!C14,[1]OBC!C14,[1]PNB!C14,[1]PSB!C14,[1]SBP!C14,[1]SBBJ!C14,[1]SBT!C14,[1]UCO!C14,'[1]UNION BANK '!C14,'[1]UNITED '!C14,[1]IDBI!C14,[1]BMB!C14,[1]KTK!C14,[1]ING!C14,[1]CSB!C14,[1]CUB!C14,[1]DHANALAXMI!C14,[1]FEDERAL!C14,[1]JK!C14,[1]KARUR!C14,[1]LVB!C14,[1]RATNAKAR!C14,[1]SIB!C14,[1]TNMB!C14,[1]INDUSIND!C14,[1]HDFC!C14,[1]AXIS!C14,[1]ICICI!C14,[1]KOTAK!C14,[1]YES!C14,[1]KAVERI!C14,[1]PKGB!C14,[1]KVGB!C14)</f>
        <v>103463</v>
      </c>
      <c r="D14" s="340">
        <f>SUM([1]CANARA!D14,[1]CORPORATION!D14,[1]SYNDICATE!D14,[1]SBH!D14,[1]SBI!D14,[1]SBM!D14,[1]VIJAYA!D14,[1]allahabad!D14,[1]ANDRA!D14,[1]BOB!D14,[1]BOI!D14,[1]BOM!D14,[1]CBI!D14,[1]DENA!D14,[1]INDIAN!D14,[1]IOB!D14,[1]OBC!D14,[1]PNB!D14,[1]PSB!D14,[1]SBP!D14,[1]SBBJ!D14,[1]SBT!D14,[1]UCO!D14,'[1]UNION BANK '!D14,'[1]UNITED '!D14,[1]IDBI!D14,[1]BMB!D14,[1]KTK!D14,[1]ING!D14,[1]CSB!D14,[1]CUB!D14,[1]DHANALAXMI!D14,[1]FEDERAL!D14,[1]JK!D14,[1]KARUR!D14,[1]LVB!D14,[1]RATNAKAR!D14,[1]SIB!D14,[1]TNMB!D14,[1]INDUSIND!D14,[1]HDFC!D14,[1]AXIS!D14,[1]ICICI!D14,[1]KOTAK!D14,[1]YES!D14,[1]KAVERI!D14,[1]PKGB!D14,[1]KVGB!D14)</f>
        <v>22541</v>
      </c>
      <c r="E14" s="340">
        <f>SUM([1]CANARA!E14,[1]CORPORATION!E14,[1]SYNDICATE!E14,[1]SBH!E14,[1]SBI!E14,[1]SBM!E14,[1]VIJAYA!E14,[1]allahabad!E14,[1]ANDRA!E14,[1]BOB!E14,[1]BOI!E14,[1]BOM!E14,[1]CBI!E14,[1]DENA!E14,[1]INDIAN!E14,[1]IOB!E14,[1]OBC!E14,[1]PNB!E14,[1]PSB!E14,[1]SBP!E14,[1]SBBJ!E14,[1]SBT!E14,[1]UCO!E14,'[1]UNION BANK '!E14,'[1]UNITED '!E14,[1]IDBI!E14,[1]BMB!E14,[1]KTK!E14,[1]ING!E14,[1]CSB!E14,[1]CUB!E14,[1]DHANALAXMI!E14,[1]FEDERAL!E14,[1]JK!E14,[1]KARUR!E14,[1]LVB!E14,[1]RATNAKAR!E14,[1]SIB!E14,[1]TNMB!E14,[1]INDUSIND!E14,[1]HDFC!E14,[1]AXIS!E14,[1]ICICI!E14,[1]KOTAK!E14,[1]YES!E14,[1]KAVERI!E14,[1]PKGB!E14,[1]KVGB!E14)</f>
        <v>111530</v>
      </c>
      <c r="F14" s="340">
        <f>SUM([1]CANARA!F14,[1]CORPORATION!F14,[1]SYNDICATE!F14,[1]SBH!F14,[1]SBI!F14,[1]SBM!F14,[1]VIJAYA!F14,[1]allahabad!F14,[1]ANDRA!F14,[1]BOB!F14,[1]BOI!F14,[1]BOM!F14,[1]CBI!F14,[1]DENA!F14,[1]INDIAN!F14,[1]IOB!F14,[1]OBC!F14,[1]PNB!F14,[1]PSB!F14,[1]SBP!F14,[1]SBBJ!F14,[1]SBT!F14,[1]UCO!F14,'[1]UNION BANK '!F14,'[1]UNITED '!F14,[1]IDBI!F14,[1]BMB!F14,[1]KTK!F14,[1]ING!F14,[1]CSB!F14,[1]CUB!F14,[1]DHANALAXMI!F14,[1]FEDERAL!F14,[1]JK!F14,[1]KARUR!F14,[1]LVB!F14,[1]RATNAKAR!F14,[1]SIB!F14,[1]TNMB!F14,[1]INDUSIND!F14,[1]HDFC!F14,[1]AXIS!F14,[1]ICICI!F14,[1]KOTAK!F14,[1]YES!F14,[1]KAVERI!F14,[1]PKGB!F14,[1]KVGB!F14)</f>
        <v>89171</v>
      </c>
      <c r="G14" s="340">
        <f>SUM([1]CANARA!G14,[1]CORPORATION!G14,[1]SYNDICATE!G14,[1]SBH!G14,[1]SBI!G14,[1]SBM!G14,[1]VIJAYA!G14,[1]allahabad!G14,[1]ANDRA!G14,[1]BOB!G14,[1]BOI!G14,[1]BOM!G14,[1]CBI!G14,[1]DENA!G14,[1]INDIAN!G14,[1]IOB!G14,[1]OBC!G14,[1]PNB!G14,[1]PSB!G14,[1]SBP!G14,[1]SBBJ!G14,[1]SBT!G14,[1]UCO!G14,'[1]UNION BANK '!G14,'[1]UNITED '!G14,[1]IDBI!G14,[1]BMB!G14,[1]KTK!G14,[1]ING!G14,[1]CSB!G14,[1]CUB!G14,[1]DHANALAXMI!G14,[1]FEDERAL!G14,[1]JK!G14,[1]KARUR!G14,[1]LVB!G14,[1]RATNAKAR!G14,[1]SIB!G14,[1]TNMB!G14,[1]INDUSIND!G14,[1]HDFC!G14,[1]AXIS!G14,[1]ICICI!G14,[1]KOTAK!G14,[1]YES!G14,[1]KAVERI!G14,[1]PKGB!G14,[1]KVGB!G14)</f>
        <v>326705</v>
      </c>
      <c r="H14" s="340">
        <f>SUM([1]CANARA!H14,[1]CORPORATION!H14,[1]SYNDICATE!H14,[1]SBH!H14,[1]SBI!H14,[1]SBM!H14,[1]VIJAYA!H14,[1]allahabad!H14,[1]ANDRA!H14,[1]BOB!H14,[1]BOI!H14,[1]BOM!H14,[1]CBI!H14,[1]DENA!H14,[1]INDIAN!H14,[1]IOB!H14,[1]OBC!H14,[1]PNB!H14,[1]PSB!H14,[1]SBP!H14,[1]SBBJ!H14,[1]SBT!H14,[1]UCO!H14,'[1]UNION BANK '!H14,'[1]UNITED '!H14,[1]IDBI!H14,[1]BMB!H14,[1]KTK!H14,[1]ING!H14,[1]CSB!H14,[1]CUB!H14,[1]DHANALAXMI!H14,[1]FEDERAL!H14,[1]JK!H14,[1]KARUR!H14,[1]LVB!H14,[1]RATNAKAR!H14,[1]SIB!H14,[1]TNMB!H14,[1]INDUSIND!H14,[1]HDFC!H14,[1]AXIS!H14,[1]ICICI!H14,[1]KOTAK!H14,[1]YES!H14,[1]KAVERI!H14,[1]PKGB!H14,[1]KVGB!H14)</f>
        <v>168275</v>
      </c>
      <c r="I14" s="340">
        <f>SUM([1]CANARA!I14,[1]CORPORATION!I14,[1]SYNDICATE!I14,[1]SBH!I14,[1]SBI!I14,[1]SBM!I14,[1]VIJAYA!I14,[1]allahabad!I14,[1]ANDRA!I14,[1]BOB!I14,[1]BOI!I14,[1]BOM!I14,[1]CBI!I14,[1]DENA!I14,[1]INDIAN!I14,[1]IOB!I14,[1]OBC!I14,[1]PNB!I14,[1]PSB!I14,[1]SBP!I14,[1]SBBJ!I14,[1]SBT!I14,[1]UCO!I14,'[1]UNION BANK '!I14,'[1]UNITED '!I14,[1]IDBI!I14,[1]BMB!I14,[1]KTK!I14,[1]ING!I14,[1]CSB!I14,[1]CUB!I14,[1]DHANALAXMI!I14,[1]FEDERAL!I14,[1]JK!I14,[1]KARUR!I14,[1]LVB!I14,[1]RATNAKAR!I14,[1]SIB!I14,[1]TNMB!I14,[1]INDUSIND!I14,[1]HDFC!I14,[1]AXIS!I14,[1]ICICI!I14,[1]KOTAK!I14,[1]YES!I14,[1]KAVERI!I14,[1]PKGB!I14,[1]KVGB!I14)</f>
        <v>6201.3111716000003</v>
      </c>
      <c r="J14" s="340">
        <f>SUM([1]CANARA!J14,[1]CORPORATION!J14,[1]SYNDICATE!J14,[1]SBH!J14,[1]SBI!J14,[1]SBM!J14,[1]VIJAYA!J14,[1]allahabad!J14,[1]ANDRA!J14,[1]BOB!J14,[1]BOI!J14,[1]BOM!J14,[1]CBI!J14,[1]DENA!J14,[1]INDIAN!J14,[1]IOB!J14,[1]OBC!J14,[1]PNB!J14,[1]PSB!J14,[1]SBP!J14,[1]SBBJ!J14,[1]SBT!J14,[1]UCO!J14,'[1]UNION BANK '!J14,'[1]UNITED '!J14,[1]IDBI!J14,[1]BMB!J14,[1]KTK!J14,[1]ING!J14,[1]CSB!J14,[1]CUB!J14,[1]DHANALAXMI!J14,[1]FEDERAL!J14,[1]JK!J14,[1]KARUR!J14,[1]LVB!J14,[1]RATNAKAR!J14,[1]SIB!J14,[1]TNMB!J14,[1]INDUSIND!J14,[1]HDFC!J14,[1]AXIS!J14,[1]ICICI!J14,[1]KOTAK!J14,[1]YES!J14,[1]KAVERI!J14,[1]PKGB!J14,[1]KVGB!J14)</f>
        <v>86978</v>
      </c>
      <c r="K14" s="340">
        <f>SUM([1]CANARA!K14,[1]CORPORATION!K14,[1]SYNDICATE!K14,[1]SBH!K14,[1]SBI!K14,[1]SBM!K14,[1]VIJAYA!K14,[1]allahabad!K14,[1]ANDRA!K14,[1]BOB!K14,[1]BOI!K14,[1]BOM!K14,[1]CBI!K14,[1]DENA!K14,[1]INDIAN!K14,[1]IOB!K14,[1]OBC!K14,[1]PNB!K14,[1]PSB!K14,[1]SBP!K14,[1]SBBJ!K14,[1]SBT!K14,[1]UCO!K14,'[1]UNION BANK '!K14,'[1]UNITED '!K14,[1]IDBI!K14,[1]BMB!K14,[1]KTK!K14,[1]ING!K14,[1]CSB!K14,[1]CUB!K14,[1]DHANALAXMI!K14,[1]FEDERAL!K14,[1]JK!K14,[1]KARUR!K14,[1]LVB!K14,[1]RATNAKAR!K14,[1]SIB!K14,[1]TNMB!K14,[1]INDUSIND!K14,[1]HDFC!K14,[1]AXIS!K14,[1]ICICI!K14,[1]KOTAK!K14,[1]YES!K14,[1]KAVERI!K14,[1]PKGB!K14,[1]KVGB!K14)</f>
        <v>239030</v>
      </c>
      <c r="L14" s="340">
        <f>SUM([1]CANARA!L14,[1]CORPORATION!L14,[1]SYNDICATE!L14,[1]SBH!L14,[1]SBI!L14,[1]SBM!L14,[1]VIJAYA!L14,[1]allahabad!L14,[1]ANDRA!L14,[1]BOB!L14,[1]BOI!L14,[1]BOM!L14,[1]CBI!L14,[1]DENA!L14,[1]INDIAN!L14,[1]IOB!L14,[1]OBC!L14,[1]PNB!L14,[1]PSB!L14,[1]SBP!L14,[1]SBBJ!L14,[1]SBT!L14,[1]UCO!L14,'[1]UNION BANK '!L14,'[1]UNITED '!L14,[1]IDBI!L14,[1]BMB!L14,[1]KTK!L14,[1]ING!L14,[1]CSB!L14,[1]CUB!L14,[1]DHANALAXMI!L14,[1]FEDERAL!L14,[1]JK!L14,[1]KARUR!L14,[1]LVB!L14,[1]RATNAKAR!L14,[1]SIB!L14,[1]TNMB!L14,[1]INDUSIND!L14,[1]HDFC!L14,[1]AXIS!L14,[1]ICICI!L14,[1]KOTAK!L14,[1]YES!L14,[1]KAVERI!L14,[1]PKGB!L14,[1]KVGB!L14)</f>
        <v>179773.4</v>
      </c>
      <c r="M14" s="341">
        <f t="shared" si="0"/>
        <v>75.209555285947374</v>
      </c>
      <c r="N14" s="341">
        <f t="shared" si="1"/>
        <v>51.506710947184764</v>
      </c>
    </row>
    <row r="15" spans="1:14" ht="22.5">
      <c r="A15" s="338">
        <v>12</v>
      </c>
      <c r="B15" s="339" t="s">
        <v>207</v>
      </c>
      <c r="C15" s="340">
        <f>SUM([1]CANARA!C15,[1]CORPORATION!C15,[1]SYNDICATE!C15,[1]SBH!C15,[1]SBI!C15,[1]SBM!C15,[1]VIJAYA!C15,[1]allahabad!C15,[1]ANDRA!C15,[1]BOB!C15,[1]BOI!C15,[1]BOM!C15,[1]CBI!C15,[1]DENA!C15,[1]INDIAN!C15,[1]IOB!C15,[1]OBC!C15,[1]PNB!C15,[1]PSB!C15,[1]SBP!C15,[1]SBBJ!C15,[1]SBT!C15,[1]UCO!C15,'[1]UNION BANK '!C15,'[1]UNITED '!C15,[1]IDBI!C15,[1]BMB!C15,[1]KTK!C15,[1]ING!C15,[1]CSB!C15,[1]CUB!C15,[1]DHANALAXMI!C15,[1]FEDERAL!C15,[1]JK!C15,[1]KARUR!C15,[1]LVB!C15,[1]RATNAKAR!C15,[1]SIB!C15,[1]TNMB!C15,[1]INDUSIND!C15,[1]HDFC!C15,[1]AXIS!C15,[1]ICICI!C15,[1]KOTAK!C15,[1]YES!C15,[1]KAVERI!C15,[1]PKGB!C15,[1]KVGB!C15)</f>
        <v>138179</v>
      </c>
      <c r="D15" s="340">
        <f>SUM([1]CANARA!D15,[1]CORPORATION!D15,[1]SYNDICATE!D15,[1]SBH!D15,[1]SBI!D15,[1]SBM!D15,[1]VIJAYA!D15,[1]allahabad!D15,[1]ANDRA!D15,[1]BOB!D15,[1]BOI!D15,[1]BOM!D15,[1]CBI!D15,[1]DENA!D15,[1]INDIAN!D15,[1]IOB!D15,[1]OBC!D15,[1]PNB!D15,[1]PSB!D15,[1]SBP!D15,[1]SBBJ!D15,[1]SBT!D15,[1]UCO!D15,'[1]UNION BANK '!D15,'[1]UNITED '!D15,[1]IDBI!D15,[1]BMB!D15,[1]KTK!D15,[1]ING!D15,[1]CSB!D15,[1]CUB!D15,[1]DHANALAXMI!D15,[1]FEDERAL!D15,[1]JK!D15,[1]KARUR!D15,[1]LVB!D15,[1]RATNAKAR!D15,[1]SIB!D15,[1]TNMB!D15,[1]INDUSIND!D15,[1]HDFC!D15,[1]AXIS!D15,[1]ICICI!D15,[1]KOTAK!D15,[1]YES!D15,[1]KAVERI!D15,[1]PKGB!D15,[1]KVGB!D15)</f>
        <v>40850</v>
      </c>
      <c r="E15" s="340">
        <f>SUM([1]CANARA!E15,[1]CORPORATION!E15,[1]SYNDICATE!E15,[1]SBH!E15,[1]SBI!E15,[1]SBM!E15,[1]VIJAYA!E15,[1]allahabad!E15,[1]ANDRA!E15,[1]BOB!E15,[1]BOI!E15,[1]BOM!E15,[1]CBI!E15,[1]DENA!E15,[1]INDIAN!E15,[1]IOB!E15,[1]OBC!E15,[1]PNB!E15,[1]PSB!E15,[1]SBP!E15,[1]SBBJ!E15,[1]SBT!E15,[1]UCO!E15,'[1]UNION BANK '!E15,'[1]UNITED '!E15,[1]IDBI!E15,[1]BMB!E15,[1]KTK!E15,[1]ING!E15,[1]CSB!E15,[1]CUB!E15,[1]DHANALAXMI!E15,[1]FEDERAL!E15,[1]JK!E15,[1]KARUR!E15,[1]LVB!E15,[1]RATNAKAR!E15,[1]SIB!E15,[1]TNMB!E15,[1]INDUSIND!E15,[1]HDFC!E15,[1]AXIS!E15,[1]ICICI!E15,[1]KOTAK!E15,[1]YES!E15,[1]KAVERI!E15,[1]PKGB!E15,[1]KVGB!E15)</f>
        <v>111673</v>
      </c>
      <c r="F15" s="340">
        <f>SUM([1]CANARA!F15,[1]CORPORATION!F15,[1]SYNDICATE!F15,[1]SBH!F15,[1]SBI!F15,[1]SBM!F15,[1]VIJAYA!F15,[1]allahabad!F15,[1]ANDRA!F15,[1]BOB!F15,[1]BOI!F15,[1]BOM!F15,[1]CBI!F15,[1]DENA!F15,[1]INDIAN!F15,[1]IOB!F15,[1]OBC!F15,[1]PNB!F15,[1]PSB!F15,[1]SBP!F15,[1]SBBJ!F15,[1]SBT!F15,[1]UCO!F15,'[1]UNION BANK '!F15,'[1]UNITED '!F15,[1]IDBI!F15,[1]BMB!F15,[1]KTK!F15,[1]ING!F15,[1]CSB!F15,[1]CUB!F15,[1]DHANALAXMI!F15,[1]FEDERAL!F15,[1]JK!F15,[1]KARUR!F15,[1]LVB!F15,[1]RATNAKAR!F15,[1]SIB!F15,[1]TNMB!F15,[1]INDUSIND!F15,[1]HDFC!F15,[1]AXIS!F15,[1]ICICI!F15,[1]KOTAK!F15,[1]YES!F15,[1]KAVERI!F15,[1]PKGB!F15,[1]KVGB!F15)</f>
        <v>61277</v>
      </c>
      <c r="G15" s="340">
        <f>SUM([1]CANARA!G15,[1]CORPORATION!G15,[1]SYNDICATE!G15,[1]SBH!G15,[1]SBI!G15,[1]SBM!G15,[1]VIJAYA!G15,[1]allahabad!G15,[1]ANDRA!G15,[1]BOB!G15,[1]BOI!G15,[1]BOM!G15,[1]CBI!G15,[1]DENA!G15,[1]INDIAN!G15,[1]IOB!G15,[1]OBC!G15,[1]PNB!G15,[1]PSB!G15,[1]SBP!G15,[1]SBBJ!G15,[1]SBT!G15,[1]UCO!G15,'[1]UNION BANK '!G15,'[1]UNITED '!G15,[1]IDBI!G15,[1]BMB!G15,[1]KTK!G15,[1]ING!G15,[1]CSB!G15,[1]CUB!G15,[1]DHANALAXMI!G15,[1]FEDERAL!G15,[1]JK!G15,[1]KARUR!G15,[1]LVB!G15,[1]RATNAKAR!G15,[1]SIB!G15,[1]TNMB!G15,[1]INDUSIND!G15,[1]HDFC!G15,[1]AXIS!G15,[1]ICICI!G15,[1]KOTAK!G15,[1]YES!G15,[1]KAVERI!G15,[1]PKGB!G15,[1]KVGB!G15)</f>
        <v>351979</v>
      </c>
      <c r="H15" s="340">
        <f>SUM([1]CANARA!H15,[1]CORPORATION!H15,[1]SYNDICATE!H15,[1]SBH!H15,[1]SBI!H15,[1]SBM!H15,[1]VIJAYA!H15,[1]allahabad!H15,[1]ANDRA!H15,[1]BOB!H15,[1]BOI!H15,[1]BOM!H15,[1]CBI!H15,[1]DENA!H15,[1]INDIAN!H15,[1]IOB!H15,[1]OBC!H15,[1]PNB!H15,[1]PSB!H15,[1]SBP!H15,[1]SBBJ!H15,[1]SBT!H15,[1]UCO!H15,'[1]UNION BANK '!H15,'[1]UNITED '!H15,[1]IDBI!H15,[1]BMB!H15,[1]KTK!H15,[1]ING!H15,[1]CSB!H15,[1]CUB!H15,[1]DHANALAXMI!H15,[1]FEDERAL!H15,[1]JK!H15,[1]KARUR!H15,[1]LVB!H15,[1]RATNAKAR!H15,[1]SIB!H15,[1]TNMB!H15,[1]INDUSIND!H15,[1]HDFC!H15,[1]AXIS!H15,[1]ICICI!H15,[1]KOTAK!H15,[1]YES!H15,[1]KAVERI!H15,[1]PKGB!H15,[1]KVGB!H15)</f>
        <v>237644</v>
      </c>
      <c r="I15" s="340">
        <f>SUM([1]CANARA!I15,[1]CORPORATION!I15,[1]SYNDICATE!I15,[1]SBH!I15,[1]SBI!I15,[1]SBM!I15,[1]VIJAYA!I15,[1]allahabad!I15,[1]ANDRA!I15,[1]BOB!I15,[1]BOI!I15,[1]BOM!I15,[1]CBI!I15,[1]DENA!I15,[1]INDIAN!I15,[1]IOB!I15,[1]OBC!I15,[1]PNB!I15,[1]PSB!I15,[1]SBP!I15,[1]SBBJ!I15,[1]SBT!I15,[1]UCO!I15,'[1]UNION BANK '!I15,'[1]UNITED '!I15,[1]IDBI!I15,[1]BMB!I15,[1]KTK!I15,[1]ING!I15,[1]CSB!I15,[1]CUB!I15,[1]DHANALAXMI!I15,[1]FEDERAL!I15,[1]JK!I15,[1]KARUR!I15,[1]LVB!I15,[1]RATNAKAR!I15,[1]SIB!I15,[1]TNMB!I15,[1]INDUSIND!I15,[1]HDFC!I15,[1]AXIS!I15,[1]ICICI!I15,[1]KOTAK!I15,[1]YES!I15,[1]KAVERI!I15,[1]PKGB!I15,[1]KVGB!I15)</f>
        <v>9465.2052703999998</v>
      </c>
      <c r="J15" s="340">
        <f>SUM([1]CANARA!J15,[1]CORPORATION!J15,[1]SYNDICATE!J15,[1]SBH!J15,[1]SBI!J15,[1]SBM!J15,[1]VIJAYA!J15,[1]allahabad!J15,[1]ANDRA!J15,[1]BOB!J15,[1]BOI!J15,[1]BOM!J15,[1]CBI!J15,[1]DENA!J15,[1]INDIAN!J15,[1]IOB!J15,[1]OBC!J15,[1]PNB!J15,[1]PSB!J15,[1]SBP!J15,[1]SBBJ!J15,[1]SBT!J15,[1]UCO!J15,'[1]UNION BANK '!J15,'[1]UNITED '!J15,[1]IDBI!J15,[1]BMB!J15,[1]KTK!J15,[1]ING!J15,[1]CSB!J15,[1]CUB!J15,[1]DHANALAXMI!J15,[1]FEDERAL!J15,[1]JK!J15,[1]KARUR!J15,[1]LVB!J15,[1]RATNAKAR!J15,[1]SIB!J15,[1]TNMB!J15,[1]INDUSIND!J15,[1]HDFC!J15,[1]AXIS!J15,[1]ICICI!J15,[1]KOTAK!J15,[1]YES!J15,[1]KAVERI!J15,[1]PKGB!J15,[1]KVGB!J15)</f>
        <v>71388</v>
      </c>
      <c r="K15" s="340">
        <f>SUM([1]CANARA!K15,[1]CORPORATION!K15,[1]SYNDICATE!K15,[1]SBH!K15,[1]SBI!K15,[1]SBM!K15,[1]VIJAYA!K15,[1]allahabad!K15,[1]ANDRA!K15,[1]BOB!K15,[1]BOI!K15,[1]BOM!K15,[1]CBI!K15,[1]DENA!K15,[1]INDIAN!K15,[1]IOB!K15,[1]OBC!K15,[1]PNB!K15,[1]PSB!K15,[1]SBP!K15,[1]SBBJ!K15,[1]SBT!K15,[1]UCO!K15,'[1]UNION BANK '!K15,'[1]UNITED '!K15,[1]IDBI!K15,[1]BMB!K15,[1]KTK!K15,[1]ING!K15,[1]CSB!K15,[1]CUB!K15,[1]DHANALAXMI!K15,[1]FEDERAL!K15,[1]JK!K15,[1]KARUR!K15,[1]LVB!K15,[1]RATNAKAR!K15,[1]SIB!K15,[1]TNMB!K15,[1]INDUSIND!K15,[1]HDFC!K15,[1]AXIS!K15,[1]ICICI!K15,[1]KOTAK!K15,[1]YES!K15,[1]KAVERI!K15,[1]PKGB!K15,[1]KVGB!K15)</f>
        <v>275696</v>
      </c>
      <c r="L15" s="340">
        <f>SUM([1]CANARA!L15,[1]CORPORATION!L15,[1]SYNDICATE!L15,[1]SBH!L15,[1]SBI!L15,[1]SBM!L15,[1]VIJAYA!L15,[1]allahabad!L15,[1]ANDRA!L15,[1]BOB!L15,[1]BOI!L15,[1]BOM!L15,[1]CBI!L15,[1]DENA!L15,[1]INDIAN!L15,[1]IOB!L15,[1]OBC!L15,[1]PNB!L15,[1]PSB!L15,[1]SBP!L15,[1]SBBJ!L15,[1]SBT!L15,[1]UCO!L15,'[1]UNION BANK '!L15,'[1]UNITED '!L15,[1]IDBI!L15,[1]BMB!L15,[1]KTK!L15,[1]ING!L15,[1]CSB!L15,[1]CUB!L15,[1]DHANALAXMI!L15,[1]FEDERAL!L15,[1]JK!L15,[1]KARUR!L15,[1]LVB!L15,[1]RATNAKAR!L15,[1]SIB!L15,[1]TNMB!L15,[1]INDUSIND!L15,[1]HDFC!L15,[1]AXIS!L15,[1]ICICI!L15,[1]KOTAK!L15,[1]YES!L15,[1]KAVERI!L15,[1]PKGB!L15,[1]KVGB!L15)</f>
        <v>235198.8</v>
      </c>
      <c r="M15" s="341">
        <f t="shared" si="0"/>
        <v>85.310922175149443</v>
      </c>
      <c r="N15" s="341">
        <f t="shared" si="1"/>
        <v>67.516527974680301</v>
      </c>
    </row>
    <row r="16" spans="1:14" ht="22.5">
      <c r="A16" s="338">
        <v>13</v>
      </c>
      <c r="B16" s="339" t="s">
        <v>208</v>
      </c>
      <c r="C16" s="340">
        <f>SUM([1]CANARA!C16,[1]CORPORATION!C16,[1]SYNDICATE!C16,[1]SBH!C16,[1]SBI!C16,[1]SBM!C16,[1]VIJAYA!C16,[1]allahabad!C16,[1]ANDRA!C16,[1]BOB!C16,[1]BOI!C16,[1]BOM!C16,[1]CBI!C16,[1]DENA!C16,[1]INDIAN!C16,[1]IOB!C16,[1]OBC!C16,[1]PNB!C16,[1]PSB!C16,[1]SBP!C16,[1]SBBJ!C16,[1]SBT!C16,[1]UCO!C16,'[1]UNION BANK '!C16,'[1]UNITED '!C16,[1]IDBI!C16,[1]BMB!C16,[1]KTK!C16,[1]ING!C16,[1]CSB!C16,[1]CUB!C16,[1]DHANALAXMI!C16,[1]FEDERAL!C16,[1]JK!C16,[1]KARUR!C16,[1]LVB!C16,[1]RATNAKAR!C16,[1]SIB!C16,[1]TNMB!C16,[1]INDUSIND!C16,[1]HDFC!C16,[1]AXIS!C16,[1]ICICI!C16,[1]KOTAK!C16,[1]YES!C16,[1]KAVERI!C16,[1]PKGB!C16,[1]KVGB!C16)</f>
        <v>117973</v>
      </c>
      <c r="D16" s="340">
        <f>SUM([1]CANARA!D16,[1]CORPORATION!D16,[1]SYNDICATE!D16,[1]SBH!D16,[1]SBI!D16,[1]SBM!D16,[1]VIJAYA!D16,[1]allahabad!D16,[1]ANDRA!D16,[1]BOB!D16,[1]BOI!D16,[1]BOM!D16,[1]CBI!D16,[1]DENA!D16,[1]INDIAN!D16,[1]IOB!D16,[1]OBC!D16,[1]PNB!D16,[1]PSB!D16,[1]SBP!D16,[1]SBBJ!D16,[1]SBT!D16,[1]UCO!D16,'[1]UNION BANK '!D16,'[1]UNITED '!D16,[1]IDBI!D16,[1]BMB!D16,[1]KTK!D16,[1]ING!D16,[1]CSB!D16,[1]CUB!D16,[1]DHANALAXMI!D16,[1]FEDERAL!D16,[1]JK!D16,[1]KARUR!D16,[1]LVB!D16,[1]RATNAKAR!D16,[1]SIB!D16,[1]TNMB!D16,[1]INDUSIND!D16,[1]HDFC!D16,[1]AXIS!D16,[1]ICICI!D16,[1]KOTAK!D16,[1]YES!D16,[1]KAVERI!D16,[1]PKGB!D16,[1]KVGB!D16)</f>
        <v>38637</v>
      </c>
      <c r="E16" s="340">
        <f>SUM([1]CANARA!E16,[1]CORPORATION!E16,[1]SYNDICATE!E16,[1]SBH!E16,[1]SBI!E16,[1]SBM!E16,[1]VIJAYA!E16,[1]allahabad!E16,[1]ANDRA!E16,[1]BOB!E16,[1]BOI!E16,[1]BOM!E16,[1]CBI!E16,[1]DENA!E16,[1]INDIAN!E16,[1]IOB!E16,[1]OBC!E16,[1]PNB!E16,[1]PSB!E16,[1]SBP!E16,[1]SBBJ!E16,[1]SBT!E16,[1]UCO!E16,'[1]UNION BANK '!E16,'[1]UNITED '!E16,[1]IDBI!E16,[1]BMB!E16,[1]KTK!E16,[1]ING!E16,[1]CSB!E16,[1]CUB!E16,[1]DHANALAXMI!E16,[1]FEDERAL!E16,[1]JK!E16,[1]KARUR!E16,[1]LVB!E16,[1]RATNAKAR!E16,[1]SIB!E16,[1]TNMB!E16,[1]INDUSIND!E16,[1]HDFC!E16,[1]AXIS!E16,[1]ICICI!E16,[1]KOTAK!E16,[1]YES!E16,[1]KAVERI!E16,[1]PKGB!E16,[1]KVGB!E16)</f>
        <v>113535</v>
      </c>
      <c r="F16" s="340">
        <f>SUM([1]CANARA!F16,[1]CORPORATION!F16,[1]SYNDICATE!F16,[1]SBH!F16,[1]SBI!F16,[1]SBM!F16,[1]VIJAYA!F16,[1]allahabad!F16,[1]ANDRA!F16,[1]BOB!F16,[1]BOI!F16,[1]BOM!F16,[1]CBI!F16,[1]DENA!F16,[1]INDIAN!F16,[1]IOB!F16,[1]OBC!F16,[1]PNB!F16,[1]PSB!F16,[1]SBP!F16,[1]SBBJ!F16,[1]SBT!F16,[1]UCO!F16,'[1]UNION BANK '!F16,'[1]UNITED '!F16,[1]IDBI!F16,[1]BMB!F16,[1]KTK!F16,[1]ING!F16,[1]CSB!F16,[1]CUB!F16,[1]DHANALAXMI!F16,[1]FEDERAL!F16,[1]JK!F16,[1]KARUR!F16,[1]LVB!F16,[1]RATNAKAR!F16,[1]SIB!F16,[1]TNMB!F16,[1]INDUSIND!F16,[1]HDFC!F16,[1]AXIS!F16,[1]ICICI!F16,[1]KOTAK!F16,[1]YES!F16,[1]KAVERI!F16,[1]PKGB!F16,[1]KVGB!F16)</f>
        <v>131849</v>
      </c>
      <c r="G16" s="340">
        <f>SUM([1]CANARA!G16,[1]CORPORATION!G16,[1]SYNDICATE!G16,[1]SBH!G16,[1]SBI!G16,[1]SBM!G16,[1]VIJAYA!G16,[1]allahabad!G16,[1]ANDRA!G16,[1]BOB!G16,[1]BOI!G16,[1]BOM!G16,[1]CBI!G16,[1]DENA!G16,[1]INDIAN!G16,[1]IOB!G16,[1]OBC!G16,[1]PNB!G16,[1]PSB!G16,[1]SBP!G16,[1]SBBJ!G16,[1]SBT!G16,[1]UCO!G16,'[1]UNION BANK '!G16,'[1]UNITED '!G16,[1]IDBI!G16,[1]BMB!G16,[1]KTK!G16,[1]ING!G16,[1]CSB!G16,[1]CUB!G16,[1]DHANALAXMI!G16,[1]FEDERAL!G16,[1]JK!G16,[1]KARUR!G16,[1]LVB!G16,[1]RATNAKAR!G16,[1]SIB!G16,[1]TNMB!G16,[1]INDUSIND!G16,[1]HDFC!G16,[1]AXIS!G16,[1]ICICI!G16,[1]KOTAK!G16,[1]YES!G16,[1]KAVERI!G16,[1]PKGB!G16,[1]KVGB!G16)</f>
        <v>401994</v>
      </c>
      <c r="H16" s="340">
        <f>SUM([1]CANARA!H16,[1]CORPORATION!H16,[1]SYNDICATE!H16,[1]SBH!H16,[1]SBI!H16,[1]SBM!H16,[1]VIJAYA!H16,[1]allahabad!H16,[1]ANDRA!H16,[1]BOB!H16,[1]BOI!H16,[1]BOM!H16,[1]CBI!H16,[1]DENA!H16,[1]INDIAN!H16,[1]IOB!H16,[1]OBC!H16,[1]PNB!H16,[1]PSB!H16,[1]SBP!H16,[1]SBBJ!H16,[1]SBT!H16,[1]UCO!H16,'[1]UNION BANK '!H16,'[1]UNITED '!H16,[1]IDBI!H16,[1]BMB!H16,[1]KTK!H16,[1]ING!H16,[1]CSB!H16,[1]CUB!H16,[1]DHANALAXMI!H16,[1]FEDERAL!H16,[1]JK!H16,[1]KARUR!H16,[1]LVB!H16,[1]RATNAKAR!H16,[1]SIB!H16,[1]TNMB!H16,[1]INDUSIND!H16,[1]HDFC!H16,[1]AXIS!H16,[1]ICICI!H16,[1]KOTAK!H16,[1]YES!H16,[1]KAVERI!H16,[1]PKGB!H16,[1]KVGB!H16)</f>
        <v>229416</v>
      </c>
      <c r="I16" s="340">
        <f>SUM([1]CANARA!I16,[1]CORPORATION!I16,[1]SYNDICATE!I16,[1]SBH!I16,[1]SBI!I16,[1]SBM!I16,[1]VIJAYA!I16,[1]allahabad!I16,[1]ANDRA!I16,[1]BOB!I16,[1]BOI!I16,[1]BOM!I16,[1]CBI!I16,[1]DENA!I16,[1]INDIAN!I16,[1]IOB!I16,[1]OBC!I16,[1]PNB!I16,[1]PSB!I16,[1]SBP!I16,[1]SBBJ!I16,[1]SBT!I16,[1]UCO!I16,'[1]UNION BANK '!I16,'[1]UNITED '!I16,[1]IDBI!I16,[1]BMB!I16,[1]KTK!I16,[1]ING!I16,[1]CSB!I16,[1]CUB!I16,[1]DHANALAXMI!I16,[1]FEDERAL!I16,[1]JK!I16,[1]KARUR!I16,[1]LVB!I16,[1]RATNAKAR!I16,[1]SIB!I16,[1]TNMB!I16,[1]INDUSIND!I16,[1]HDFC!I16,[1]AXIS!I16,[1]ICICI!I16,[1]KOTAK!I16,[1]YES!I16,[1]KAVERI!I16,[1]PKGB!I16,[1]KVGB!I16)</f>
        <v>8226.5874817000004</v>
      </c>
      <c r="J16" s="340">
        <f>SUM([1]CANARA!J16,[1]CORPORATION!J16,[1]SYNDICATE!J16,[1]SBH!J16,[1]SBI!J16,[1]SBM!J16,[1]VIJAYA!J16,[1]allahabad!J16,[1]ANDRA!J16,[1]BOB!J16,[1]BOI!J16,[1]BOM!J16,[1]CBI!J16,[1]DENA!J16,[1]INDIAN!J16,[1]IOB!J16,[1]OBC!J16,[1]PNB!J16,[1]PSB!J16,[1]SBP!J16,[1]SBBJ!J16,[1]SBT!J16,[1]UCO!J16,'[1]UNION BANK '!J16,'[1]UNITED '!J16,[1]IDBI!J16,[1]BMB!J16,[1]KTK!J16,[1]ING!J16,[1]CSB!J16,[1]CUB!J16,[1]DHANALAXMI!J16,[1]FEDERAL!J16,[1]JK!J16,[1]KARUR!J16,[1]LVB!J16,[1]RATNAKAR!J16,[1]SIB!J16,[1]TNMB!J16,[1]INDUSIND!J16,[1]HDFC!J16,[1]AXIS!J16,[1]ICICI!J16,[1]KOTAK!J16,[1]YES!J16,[1]KAVERI!J16,[1]PKGB!J16,[1]KVGB!J16)</f>
        <v>77053</v>
      </c>
      <c r="K16" s="340">
        <f>SUM([1]CANARA!K16,[1]CORPORATION!K16,[1]SYNDICATE!K16,[1]SBH!K16,[1]SBI!K16,[1]SBM!K16,[1]VIJAYA!K16,[1]allahabad!K16,[1]ANDRA!K16,[1]BOB!K16,[1]BOI!K16,[1]BOM!K16,[1]CBI!K16,[1]DENA!K16,[1]INDIAN!K16,[1]IOB!K16,[1]OBC!K16,[1]PNB!K16,[1]PSB!K16,[1]SBP!K16,[1]SBBJ!K16,[1]SBT!K16,[1]UCO!K16,'[1]UNION BANK '!K16,'[1]UNITED '!K16,[1]IDBI!K16,[1]BMB!K16,[1]KTK!K16,[1]ING!K16,[1]CSB!K16,[1]CUB!K16,[1]DHANALAXMI!K16,[1]FEDERAL!K16,[1]JK!K16,[1]KARUR!K16,[1]LVB!K16,[1]RATNAKAR!K16,[1]SIB!K16,[1]TNMB!K16,[1]INDUSIND!K16,[1]HDFC!K16,[1]AXIS!K16,[1]ICICI!K16,[1]KOTAK!K16,[1]YES!K16,[1]KAVERI!K16,[1]PKGB!K16,[1]KVGB!K16)</f>
        <v>337532</v>
      </c>
      <c r="L16" s="340">
        <f>SUM([1]CANARA!L16,[1]CORPORATION!L16,[1]SYNDICATE!L16,[1]SBH!L16,[1]SBI!L16,[1]SBM!L16,[1]VIJAYA!L16,[1]allahabad!L16,[1]ANDRA!L16,[1]BOB!L16,[1]BOI!L16,[1]BOM!L16,[1]CBI!L16,[1]DENA!L16,[1]INDIAN!L16,[1]IOB!L16,[1]OBC!L16,[1]PNB!L16,[1]PSB!L16,[1]SBP!L16,[1]SBBJ!L16,[1]SBT!L16,[1]UCO!L16,'[1]UNION BANK '!L16,'[1]UNITED '!L16,[1]IDBI!L16,[1]BMB!L16,[1]KTK!L16,[1]ING!L16,[1]CSB!L16,[1]CUB!L16,[1]DHANALAXMI!L16,[1]FEDERAL!L16,[1]JK!L16,[1]KARUR!L16,[1]LVB!L16,[1]RATNAKAR!L16,[1]SIB!L16,[1]TNMB!L16,[1]INDUSIND!L16,[1]HDFC!L16,[1]AXIS!L16,[1]ICICI!L16,[1]KOTAK!L16,[1]YES!L16,[1]KAVERI!L16,[1]PKGB!L16,[1]KVGB!L16)</f>
        <v>252126.4</v>
      </c>
      <c r="M16" s="341">
        <f t="shared" si="0"/>
        <v>74.697036132870366</v>
      </c>
      <c r="N16" s="341">
        <f t="shared" si="1"/>
        <v>57.069508500126865</v>
      </c>
    </row>
    <row r="17" spans="1:14" ht="22.5">
      <c r="A17" s="338">
        <v>14</v>
      </c>
      <c r="B17" s="339" t="s">
        <v>209</v>
      </c>
      <c r="C17" s="340">
        <f>SUM([1]CANARA!C17,[1]CORPORATION!C17,[1]SYNDICATE!C17,[1]SBH!C17,[1]SBI!C17,[1]SBM!C17,[1]VIJAYA!C17,[1]allahabad!C17,[1]ANDRA!C17,[1]BOB!C17,[1]BOI!C17,[1]BOM!C17,[1]CBI!C17,[1]DENA!C17,[1]INDIAN!C17,[1]IOB!C17,[1]OBC!C17,[1]PNB!C17,[1]PSB!C17,[1]SBP!C17,[1]SBBJ!C17,[1]SBT!C17,[1]UCO!C17,'[1]UNION BANK '!C17,'[1]UNITED '!C17,[1]IDBI!C17,[1]BMB!C17,[1]KTK!C17,[1]ING!C17,[1]CSB!C17,[1]CUB!C17,[1]DHANALAXMI!C17,[1]FEDERAL!C17,[1]JK!C17,[1]KARUR!C17,[1]LVB!C17,[1]RATNAKAR!C17,[1]SIB!C17,[1]TNMB!C17,[1]INDUSIND!C17,[1]HDFC!C17,[1]AXIS!C17,[1]ICICI!C17,[1]KOTAK!C17,[1]YES!C17,[1]KAVERI!C17,[1]PKGB!C17,[1]KVGB!C17)</f>
        <v>139920</v>
      </c>
      <c r="D17" s="340">
        <f>SUM([1]CANARA!D17,[1]CORPORATION!D17,[1]SYNDICATE!D17,[1]SBH!D17,[1]SBI!D17,[1]SBM!D17,[1]VIJAYA!D17,[1]allahabad!D17,[1]ANDRA!D17,[1]BOB!D17,[1]BOI!D17,[1]BOM!D17,[1]CBI!D17,[1]DENA!D17,[1]INDIAN!D17,[1]IOB!D17,[1]OBC!D17,[1]PNB!D17,[1]PSB!D17,[1]SBP!D17,[1]SBBJ!D17,[1]SBT!D17,[1]UCO!D17,'[1]UNION BANK '!D17,'[1]UNITED '!D17,[1]IDBI!D17,[1]BMB!D17,[1]KTK!D17,[1]ING!D17,[1]CSB!D17,[1]CUB!D17,[1]DHANALAXMI!D17,[1]FEDERAL!D17,[1]JK!D17,[1]KARUR!D17,[1]LVB!D17,[1]RATNAKAR!D17,[1]SIB!D17,[1]TNMB!D17,[1]INDUSIND!D17,[1]HDFC!D17,[1]AXIS!D17,[1]ICICI!D17,[1]KOTAK!D17,[1]YES!D17,[1]KAVERI!D17,[1]PKGB!D17,[1]KVGB!D17)</f>
        <v>97583</v>
      </c>
      <c r="E17" s="340">
        <f>SUM([1]CANARA!E17,[1]CORPORATION!E17,[1]SYNDICATE!E17,[1]SBH!E17,[1]SBI!E17,[1]SBM!E17,[1]VIJAYA!E17,[1]allahabad!E17,[1]ANDRA!E17,[1]BOB!E17,[1]BOI!E17,[1]BOM!E17,[1]CBI!E17,[1]DENA!E17,[1]INDIAN!E17,[1]IOB!E17,[1]OBC!E17,[1]PNB!E17,[1]PSB!E17,[1]SBP!E17,[1]SBBJ!E17,[1]SBT!E17,[1]UCO!E17,'[1]UNION BANK '!E17,'[1]UNITED '!E17,[1]IDBI!E17,[1]BMB!E17,[1]KTK!E17,[1]ING!E17,[1]CSB!E17,[1]CUB!E17,[1]DHANALAXMI!E17,[1]FEDERAL!E17,[1]JK!E17,[1]KARUR!E17,[1]LVB!E17,[1]RATNAKAR!E17,[1]SIB!E17,[1]TNMB!E17,[1]INDUSIND!E17,[1]HDFC!E17,[1]AXIS!E17,[1]ICICI!E17,[1]KOTAK!E17,[1]YES!E17,[1]KAVERI!E17,[1]PKGB!E17,[1]KVGB!E17)</f>
        <v>77995</v>
      </c>
      <c r="F17" s="340">
        <f>SUM([1]CANARA!F17,[1]CORPORATION!F17,[1]SYNDICATE!F17,[1]SBH!F17,[1]SBI!F17,[1]SBM!F17,[1]VIJAYA!F17,[1]allahabad!F17,[1]ANDRA!F17,[1]BOB!F17,[1]BOI!F17,[1]BOM!F17,[1]CBI!F17,[1]DENA!F17,[1]INDIAN!F17,[1]IOB!F17,[1]OBC!F17,[1]PNB!F17,[1]PSB!F17,[1]SBP!F17,[1]SBBJ!F17,[1]SBT!F17,[1]UCO!F17,'[1]UNION BANK '!F17,'[1]UNITED '!F17,[1]IDBI!F17,[1]BMB!F17,[1]KTK!F17,[1]ING!F17,[1]CSB!F17,[1]CUB!F17,[1]DHANALAXMI!F17,[1]FEDERAL!F17,[1]JK!F17,[1]KARUR!F17,[1]LVB!F17,[1]RATNAKAR!F17,[1]SIB!F17,[1]TNMB!F17,[1]INDUSIND!F17,[1]HDFC!F17,[1]AXIS!F17,[1]ICICI!F17,[1]KOTAK!F17,[1]YES!F17,[1]KAVERI!F17,[1]PKGB!F17,[1]KVGB!F17)</f>
        <v>132556</v>
      </c>
      <c r="G17" s="340">
        <f>SUM([1]CANARA!G17,[1]CORPORATION!G17,[1]SYNDICATE!G17,[1]SBH!G17,[1]SBI!G17,[1]SBM!G17,[1]VIJAYA!G17,[1]allahabad!G17,[1]ANDRA!G17,[1]BOB!G17,[1]BOI!G17,[1]BOM!G17,[1]CBI!G17,[1]DENA!G17,[1]INDIAN!G17,[1]IOB!G17,[1]OBC!G17,[1]PNB!G17,[1]PSB!G17,[1]SBP!G17,[1]SBBJ!G17,[1]SBT!G17,[1]UCO!G17,'[1]UNION BANK '!G17,'[1]UNITED '!G17,[1]IDBI!G17,[1]BMB!G17,[1]KTK!G17,[1]ING!G17,[1]CSB!G17,[1]CUB!G17,[1]DHANALAXMI!G17,[1]FEDERAL!G17,[1]JK!G17,[1]KARUR!G17,[1]LVB!G17,[1]RATNAKAR!G17,[1]SIB!G17,[1]TNMB!G17,[1]INDUSIND!G17,[1]HDFC!G17,[1]AXIS!G17,[1]ICICI!G17,[1]KOTAK!G17,[1]YES!G17,[1]KAVERI!G17,[1]PKGB!G17,[1]KVGB!G17)</f>
        <v>448054</v>
      </c>
      <c r="H17" s="340">
        <f>SUM([1]CANARA!H17,[1]CORPORATION!H17,[1]SYNDICATE!H17,[1]SBH!H17,[1]SBI!H17,[1]SBM!H17,[1]VIJAYA!H17,[1]allahabad!H17,[1]ANDRA!H17,[1]BOB!H17,[1]BOI!H17,[1]BOM!H17,[1]CBI!H17,[1]DENA!H17,[1]INDIAN!H17,[1]IOB!H17,[1]OBC!H17,[1]PNB!H17,[1]PSB!H17,[1]SBP!H17,[1]SBBJ!H17,[1]SBT!H17,[1]UCO!H17,'[1]UNION BANK '!H17,'[1]UNITED '!H17,[1]IDBI!H17,[1]BMB!H17,[1]KTK!H17,[1]ING!H17,[1]CSB!H17,[1]CUB!H17,[1]DHANALAXMI!H17,[1]FEDERAL!H17,[1]JK!H17,[1]KARUR!H17,[1]LVB!H17,[1]RATNAKAR!H17,[1]SIB!H17,[1]TNMB!H17,[1]INDUSIND!H17,[1]HDFC!H17,[1]AXIS!H17,[1]ICICI!H17,[1]KOTAK!H17,[1]YES!H17,[1]KAVERI!H17,[1]PKGB!H17,[1]KVGB!H17)</f>
        <v>347164</v>
      </c>
      <c r="I17" s="340">
        <f>SUM([1]CANARA!I17,[1]CORPORATION!I17,[1]SYNDICATE!I17,[1]SBH!I17,[1]SBI!I17,[1]SBM!I17,[1]VIJAYA!I17,[1]allahabad!I17,[1]ANDRA!I17,[1]BOB!I17,[1]BOI!I17,[1]BOM!I17,[1]CBI!I17,[1]DENA!I17,[1]INDIAN!I17,[1]IOB!I17,[1]OBC!I17,[1]PNB!I17,[1]PSB!I17,[1]SBP!I17,[1]SBBJ!I17,[1]SBT!I17,[1]UCO!I17,'[1]UNION BANK '!I17,'[1]UNITED '!I17,[1]IDBI!I17,[1]BMB!I17,[1]KTK!I17,[1]ING!I17,[1]CSB!I17,[1]CUB!I17,[1]DHANALAXMI!I17,[1]FEDERAL!I17,[1]JK!I17,[1]KARUR!I17,[1]LVB!I17,[1]RATNAKAR!I17,[1]SIB!I17,[1]TNMB!I17,[1]INDUSIND!I17,[1]HDFC!I17,[1]AXIS!I17,[1]ICICI!I17,[1]KOTAK!I17,[1]YES!I17,[1]KAVERI!I17,[1]PKGB!I17,[1]KVGB!I17)</f>
        <v>11438.838682600002</v>
      </c>
      <c r="J17" s="340">
        <f>SUM([1]CANARA!J17,[1]CORPORATION!J17,[1]SYNDICATE!J17,[1]SBH!J17,[1]SBI!J17,[1]SBM!J17,[1]VIJAYA!J17,[1]allahabad!J17,[1]ANDRA!J17,[1]BOB!J17,[1]BOI!J17,[1]BOM!J17,[1]CBI!J17,[1]DENA!J17,[1]INDIAN!J17,[1]IOB!J17,[1]OBC!J17,[1]PNB!J17,[1]PSB!J17,[1]SBP!J17,[1]SBBJ!J17,[1]SBT!J17,[1]UCO!J17,'[1]UNION BANK '!J17,'[1]UNITED '!J17,[1]IDBI!J17,[1]BMB!J17,[1]KTK!J17,[1]ING!J17,[1]CSB!J17,[1]CUB!J17,[1]DHANALAXMI!J17,[1]FEDERAL!J17,[1]JK!J17,[1]KARUR!J17,[1]LVB!J17,[1]RATNAKAR!J17,[1]SIB!J17,[1]TNMB!J17,[1]INDUSIND!J17,[1]HDFC!J17,[1]AXIS!J17,[1]ICICI!J17,[1]KOTAK!J17,[1]YES!J17,[1]KAVERI!J17,[1]PKGB!J17,[1]KVGB!J17)</f>
        <v>86499</v>
      </c>
      <c r="K17" s="340">
        <f>SUM([1]CANARA!K17,[1]CORPORATION!K17,[1]SYNDICATE!K17,[1]SBH!K17,[1]SBI!K17,[1]SBM!K17,[1]VIJAYA!K17,[1]allahabad!K17,[1]ANDRA!K17,[1]BOB!K17,[1]BOI!K17,[1]BOM!K17,[1]CBI!K17,[1]DENA!K17,[1]INDIAN!K17,[1]IOB!K17,[1]OBC!K17,[1]PNB!K17,[1]PSB!K17,[1]SBP!K17,[1]SBBJ!K17,[1]SBT!K17,[1]UCO!K17,'[1]UNION BANK '!K17,'[1]UNITED '!K17,[1]IDBI!K17,[1]BMB!K17,[1]KTK!K17,[1]ING!K17,[1]CSB!K17,[1]CUB!K17,[1]DHANALAXMI!K17,[1]FEDERAL!K17,[1]JK!K17,[1]KARUR!K17,[1]LVB!K17,[1]RATNAKAR!K17,[1]SIB!K17,[1]TNMB!K17,[1]INDUSIND!K17,[1]HDFC!K17,[1]AXIS!K17,[1]ICICI!K17,[1]KOTAK!K17,[1]YES!K17,[1]KAVERI!K17,[1]PKGB!K17,[1]KVGB!K17)</f>
        <v>402290</v>
      </c>
      <c r="L17" s="340">
        <f>SUM([1]CANARA!L17,[1]CORPORATION!L17,[1]SYNDICATE!L17,[1]SBH!L17,[1]SBI!L17,[1]SBM!L17,[1]VIJAYA!L17,[1]allahabad!L17,[1]ANDRA!L17,[1]BOB!L17,[1]BOI!L17,[1]BOM!L17,[1]CBI!L17,[1]DENA!L17,[1]INDIAN!L17,[1]IOB!L17,[1]OBC!L17,[1]PNB!L17,[1]PSB!L17,[1]SBP!L17,[1]SBBJ!L17,[1]SBT!L17,[1]UCO!L17,'[1]UNION BANK '!L17,'[1]UNITED '!L17,[1]IDBI!L17,[1]BMB!L17,[1]KTK!L17,[1]ING!L17,[1]CSB!L17,[1]CUB!L17,[1]DHANALAXMI!L17,[1]FEDERAL!L17,[1]JK!L17,[1]KARUR!L17,[1]LVB!L17,[1]RATNAKAR!L17,[1]SIB!L17,[1]TNMB!L17,[1]INDUSIND!L17,[1]HDFC!L17,[1]AXIS!L17,[1]ICICI!L17,[1]KOTAK!L17,[1]YES!L17,[1]KAVERI!L17,[1]PKGB!L17,[1]KVGB!L17)</f>
        <v>312186.2</v>
      </c>
      <c r="M17" s="341">
        <f t="shared" si="0"/>
        <v>77.60227696437893</v>
      </c>
      <c r="N17" s="341">
        <f t="shared" si="1"/>
        <v>77.482624862181794</v>
      </c>
    </row>
    <row r="18" spans="1:14" ht="22.5">
      <c r="A18" s="338">
        <v>15</v>
      </c>
      <c r="B18" s="339" t="s">
        <v>210</v>
      </c>
      <c r="C18" s="340">
        <f>SUM([1]CANARA!C18,[1]CORPORATION!C18,[1]SYNDICATE!C18,[1]SBH!C18,[1]SBI!C18,[1]SBM!C18,[1]VIJAYA!C18,[1]allahabad!C18,[1]ANDRA!C18,[1]BOB!C18,[1]BOI!C18,[1]BOM!C18,[1]CBI!C18,[1]DENA!C18,[1]INDIAN!C18,[1]IOB!C18,[1]OBC!C18,[1]PNB!C18,[1]PSB!C18,[1]SBP!C18,[1]SBBJ!C18,[1]SBT!C18,[1]UCO!C18,'[1]UNION BANK '!C18,'[1]UNITED '!C18,[1]IDBI!C18,[1]BMB!C18,[1]KTK!C18,[1]ING!C18,[1]CSB!C18,[1]CUB!C18,[1]DHANALAXMI!C18,[1]FEDERAL!C18,[1]JK!C18,[1]KARUR!C18,[1]LVB!C18,[1]RATNAKAR!C18,[1]SIB!C18,[1]TNMB!C18,[1]INDUSIND!C18,[1]HDFC!C18,[1]AXIS!C18,[1]ICICI!C18,[1]KOTAK!C18,[1]YES!C18,[1]KAVERI!C18,[1]PKGB!C18,[1]KVGB!C18)</f>
        <v>127778</v>
      </c>
      <c r="D18" s="340">
        <f>SUM([1]CANARA!D18,[1]CORPORATION!D18,[1]SYNDICATE!D18,[1]SBH!D18,[1]SBI!D18,[1]SBM!D18,[1]VIJAYA!D18,[1]allahabad!D18,[1]ANDRA!D18,[1]BOB!D18,[1]BOI!D18,[1]BOM!D18,[1]CBI!D18,[1]DENA!D18,[1]INDIAN!D18,[1]IOB!D18,[1]OBC!D18,[1]PNB!D18,[1]PSB!D18,[1]SBP!D18,[1]SBBJ!D18,[1]SBT!D18,[1]UCO!D18,'[1]UNION BANK '!D18,'[1]UNITED '!D18,[1]IDBI!D18,[1]BMB!D18,[1]KTK!D18,[1]ING!D18,[1]CSB!D18,[1]CUB!D18,[1]DHANALAXMI!D18,[1]FEDERAL!D18,[1]JK!D18,[1]KARUR!D18,[1]LVB!D18,[1]RATNAKAR!D18,[1]SIB!D18,[1]TNMB!D18,[1]INDUSIND!D18,[1]HDFC!D18,[1]AXIS!D18,[1]ICICI!D18,[1]KOTAK!D18,[1]YES!D18,[1]KAVERI!D18,[1]PKGB!D18,[1]KVGB!D18)</f>
        <v>33342</v>
      </c>
      <c r="E18" s="340">
        <f>SUM([1]CANARA!E18,[1]CORPORATION!E18,[1]SYNDICATE!E18,[1]SBH!E18,[1]SBI!E18,[1]SBM!E18,[1]VIJAYA!E18,[1]allahabad!E18,[1]ANDRA!E18,[1]BOB!E18,[1]BOI!E18,[1]BOM!E18,[1]CBI!E18,[1]DENA!E18,[1]INDIAN!E18,[1]IOB!E18,[1]OBC!E18,[1]PNB!E18,[1]PSB!E18,[1]SBP!E18,[1]SBBJ!E18,[1]SBT!E18,[1]UCO!E18,'[1]UNION BANK '!E18,'[1]UNITED '!E18,[1]IDBI!E18,[1]BMB!E18,[1]KTK!E18,[1]ING!E18,[1]CSB!E18,[1]CUB!E18,[1]DHANALAXMI!E18,[1]FEDERAL!E18,[1]JK!E18,[1]KARUR!E18,[1]LVB!E18,[1]RATNAKAR!E18,[1]SIB!E18,[1]TNMB!E18,[1]INDUSIND!E18,[1]HDFC!E18,[1]AXIS!E18,[1]ICICI!E18,[1]KOTAK!E18,[1]YES!E18,[1]KAVERI!E18,[1]PKGB!E18,[1]KVGB!E18)</f>
        <v>67926</v>
      </c>
      <c r="F18" s="340">
        <f>SUM([1]CANARA!F18,[1]CORPORATION!F18,[1]SYNDICATE!F18,[1]SBH!F18,[1]SBI!F18,[1]SBM!F18,[1]VIJAYA!F18,[1]allahabad!F18,[1]ANDRA!F18,[1]BOB!F18,[1]BOI!F18,[1]BOM!F18,[1]CBI!F18,[1]DENA!F18,[1]INDIAN!F18,[1]IOB!F18,[1]OBC!F18,[1]PNB!F18,[1]PSB!F18,[1]SBP!F18,[1]SBBJ!F18,[1]SBT!F18,[1]UCO!F18,'[1]UNION BANK '!F18,'[1]UNITED '!F18,[1]IDBI!F18,[1]BMB!F18,[1]KTK!F18,[1]ING!F18,[1]CSB!F18,[1]CUB!F18,[1]DHANALAXMI!F18,[1]FEDERAL!F18,[1]JK!F18,[1]KARUR!F18,[1]LVB!F18,[1]RATNAKAR!F18,[1]SIB!F18,[1]TNMB!F18,[1]INDUSIND!F18,[1]HDFC!F18,[1]AXIS!F18,[1]ICICI!F18,[1]KOTAK!F18,[1]YES!F18,[1]KAVERI!F18,[1]PKGB!F18,[1]KVGB!F18)</f>
        <v>49413</v>
      </c>
      <c r="G18" s="340">
        <f>SUM([1]CANARA!G18,[1]CORPORATION!G18,[1]SYNDICATE!G18,[1]SBH!G18,[1]SBI!G18,[1]SBM!G18,[1]VIJAYA!G18,[1]allahabad!G18,[1]ANDRA!G18,[1]BOB!G18,[1]BOI!G18,[1]BOM!G18,[1]CBI!G18,[1]DENA!G18,[1]INDIAN!G18,[1]IOB!G18,[1]OBC!G18,[1]PNB!G18,[1]PSB!G18,[1]SBP!G18,[1]SBBJ!G18,[1]SBT!G18,[1]UCO!G18,'[1]UNION BANK '!G18,'[1]UNITED '!G18,[1]IDBI!G18,[1]BMB!G18,[1]KTK!G18,[1]ING!G18,[1]CSB!G18,[1]CUB!G18,[1]DHANALAXMI!G18,[1]FEDERAL!G18,[1]JK!G18,[1]KARUR!G18,[1]LVB!G18,[1]RATNAKAR!G18,[1]SIB!G18,[1]TNMB!G18,[1]INDUSIND!G18,[1]HDFC!G18,[1]AXIS!G18,[1]ICICI!G18,[1]KOTAK!G18,[1]YES!G18,[1]KAVERI!G18,[1]PKGB!G18,[1]KVGB!G18)</f>
        <v>278459</v>
      </c>
      <c r="H18" s="340">
        <f>SUM([1]CANARA!H18,[1]CORPORATION!H18,[1]SYNDICATE!H18,[1]SBH!H18,[1]SBI!H18,[1]SBM!H18,[1]VIJAYA!H18,[1]allahabad!H18,[1]ANDRA!H18,[1]BOB!H18,[1]BOI!H18,[1]BOM!H18,[1]CBI!H18,[1]DENA!H18,[1]INDIAN!H18,[1]IOB!H18,[1]OBC!H18,[1]PNB!H18,[1]PSB!H18,[1]SBP!H18,[1]SBBJ!H18,[1]SBT!H18,[1]UCO!H18,'[1]UNION BANK '!H18,'[1]UNITED '!H18,[1]IDBI!H18,[1]BMB!H18,[1]KTK!H18,[1]ING!H18,[1]CSB!H18,[1]CUB!H18,[1]DHANALAXMI!H18,[1]FEDERAL!H18,[1]JK!H18,[1]KARUR!H18,[1]LVB!H18,[1]RATNAKAR!H18,[1]SIB!H18,[1]TNMB!H18,[1]INDUSIND!H18,[1]HDFC!H18,[1]AXIS!H18,[1]ICICI!H18,[1]KOTAK!H18,[1]YES!H18,[1]KAVERI!H18,[1]PKGB!H18,[1]KVGB!H18)</f>
        <v>195095</v>
      </c>
      <c r="I18" s="340">
        <f>SUM([1]CANARA!I18,[1]CORPORATION!I18,[1]SYNDICATE!I18,[1]SBH!I18,[1]SBI!I18,[1]SBM!I18,[1]VIJAYA!I18,[1]allahabad!I18,[1]ANDRA!I18,[1]BOB!I18,[1]BOI!I18,[1]BOM!I18,[1]CBI!I18,[1]DENA!I18,[1]INDIAN!I18,[1]IOB!I18,[1]OBC!I18,[1]PNB!I18,[1]PSB!I18,[1]SBP!I18,[1]SBBJ!I18,[1]SBT!I18,[1]UCO!I18,'[1]UNION BANK '!I18,'[1]UNITED '!I18,[1]IDBI!I18,[1]BMB!I18,[1]KTK!I18,[1]ING!I18,[1]CSB!I18,[1]CUB!I18,[1]DHANALAXMI!I18,[1]FEDERAL!I18,[1]JK!I18,[1]KARUR!I18,[1]LVB!I18,[1]RATNAKAR!I18,[1]SIB!I18,[1]TNMB!I18,[1]INDUSIND!I18,[1]HDFC!I18,[1]AXIS!I18,[1]ICICI!I18,[1]KOTAK!I18,[1]YES!I18,[1]KAVERI!I18,[1]PKGB!I18,[1]KVGB!I18)</f>
        <v>8336.2098485000006</v>
      </c>
      <c r="J18" s="340">
        <f>SUM([1]CANARA!J18,[1]CORPORATION!J18,[1]SYNDICATE!J18,[1]SBH!J18,[1]SBI!J18,[1]SBM!J18,[1]VIJAYA!J18,[1]allahabad!J18,[1]ANDRA!J18,[1]BOB!J18,[1]BOI!J18,[1]BOM!J18,[1]CBI!J18,[1]DENA!J18,[1]INDIAN!J18,[1]IOB!J18,[1]OBC!J18,[1]PNB!J18,[1]PSB!J18,[1]SBP!J18,[1]SBBJ!J18,[1]SBT!J18,[1]UCO!J18,'[1]UNION BANK '!J18,'[1]UNITED '!J18,[1]IDBI!J18,[1]BMB!J18,[1]KTK!J18,[1]ING!J18,[1]CSB!J18,[1]CUB!J18,[1]DHANALAXMI!J18,[1]FEDERAL!J18,[1]JK!J18,[1]KARUR!J18,[1]LVB!J18,[1]RATNAKAR!J18,[1]SIB!J18,[1]TNMB!J18,[1]INDUSIND!J18,[1]HDFC!J18,[1]AXIS!J18,[1]ICICI!J18,[1]KOTAK!J18,[1]YES!J18,[1]KAVERI!J18,[1]PKGB!J18,[1]KVGB!J18)</f>
        <v>46552</v>
      </c>
      <c r="K18" s="340">
        <f>SUM([1]CANARA!K18,[1]CORPORATION!K18,[1]SYNDICATE!K18,[1]SBH!K18,[1]SBI!K18,[1]SBM!K18,[1]VIJAYA!K18,[1]allahabad!K18,[1]ANDRA!K18,[1]BOB!K18,[1]BOI!K18,[1]BOM!K18,[1]CBI!K18,[1]DENA!K18,[1]INDIAN!K18,[1]IOB!K18,[1]OBC!K18,[1]PNB!K18,[1]PSB!K18,[1]SBP!K18,[1]SBBJ!K18,[1]SBT!K18,[1]UCO!K18,'[1]UNION BANK '!K18,'[1]UNITED '!K18,[1]IDBI!K18,[1]BMB!K18,[1]KTK!K18,[1]ING!K18,[1]CSB!K18,[1]CUB!K18,[1]DHANALAXMI!K18,[1]FEDERAL!K18,[1]JK!K18,[1]KARUR!K18,[1]LVB!K18,[1]RATNAKAR!K18,[1]SIB!K18,[1]TNMB!K18,[1]INDUSIND!K18,[1]HDFC!K18,[1]AXIS!K18,[1]ICICI!K18,[1]KOTAK!K18,[1]YES!K18,[1]KAVERI!K18,[1]PKGB!K18,[1]KVGB!K18)</f>
        <v>254674</v>
      </c>
      <c r="L18" s="340">
        <f>SUM([1]CANARA!L18,[1]CORPORATION!L18,[1]SYNDICATE!L18,[1]SBH!L18,[1]SBI!L18,[1]SBM!L18,[1]VIJAYA!L18,[1]allahabad!L18,[1]ANDRA!L18,[1]BOB!L18,[1]BOI!L18,[1]BOM!L18,[1]CBI!L18,[1]DENA!L18,[1]INDIAN!L18,[1]IOB!L18,[1]OBC!L18,[1]PNB!L18,[1]PSB!L18,[1]SBP!L18,[1]SBBJ!L18,[1]SBT!L18,[1]UCO!L18,'[1]UNION BANK '!L18,'[1]UNITED '!L18,[1]IDBI!L18,[1]BMB!L18,[1]KTK!L18,[1]ING!L18,[1]CSB!L18,[1]CUB!L18,[1]DHANALAXMI!L18,[1]FEDERAL!L18,[1]JK!L18,[1]KARUR!L18,[1]LVB!L18,[1]RATNAKAR!L18,[1]SIB!L18,[1]TNMB!L18,[1]INDUSIND!L18,[1]HDFC!L18,[1]AXIS!L18,[1]ICICI!L18,[1]KOTAK!L18,[1]YES!L18,[1]KAVERI!L18,[1]PKGB!L18,[1]KVGB!L18)</f>
        <v>218347.2</v>
      </c>
      <c r="M18" s="341">
        <f t="shared" si="0"/>
        <v>85.735960482813326</v>
      </c>
      <c r="N18" s="341">
        <f t="shared" si="1"/>
        <v>70.062379021687221</v>
      </c>
    </row>
    <row r="19" spans="1:14" ht="22.5">
      <c r="A19" s="338">
        <v>16</v>
      </c>
      <c r="B19" s="339" t="s">
        <v>211</v>
      </c>
      <c r="C19" s="340">
        <f>SUM([1]CANARA!C19,[1]CORPORATION!C19,[1]SYNDICATE!C19,[1]SBH!C19,[1]SBI!C19,[1]SBM!C19,[1]VIJAYA!C19,[1]allahabad!C19,[1]ANDRA!C19,[1]BOB!C19,[1]BOI!C19,[1]BOM!C19,[1]CBI!C19,[1]DENA!C19,[1]INDIAN!C19,[1]IOB!C19,[1]OBC!C19,[1]PNB!C19,[1]PSB!C19,[1]SBP!C19,[1]SBBJ!C19,[1]SBT!C19,[1]UCO!C19,'[1]UNION BANK '!C19,'[1]UNITED '!C19,[1]IDBI!C19,[1]BMB!C19,[1]KTK!C19,[1]ING!C19,[1]CSB!C19,[1]CUB!C19,[1]DHANALAXMI!C19,[1]FEDERAL!C19,[1]JK!C19,[1]KARUR!C19,[1]LVB!C19,[1]RATNAKAR!C19,[1]SIB!C19,[1]TNMB!C19,[1]INDUSIND!C19,[1]HDFC!C19,[1]AXIS!C19,[1]ICICI!C19,[1]KOTAK!C19,[1]YES!C19,[1]KAVERI!C19,[1]PKGB!C19,[1]KVGB!C19)</f>
        <v>21671</v>
      </c>
      <c r="D19" s="340">
        <f>SUM([1]CANARA!D19,[1]CORPORATION!D19,[1]SYNDICATE!D19,[1]SBH!D19,[1]SBI!D19,[1]SBM!D19,[1]VIJAYA!D19,[1]allahabad!D19,[1]ANDRA!D19,[1]BOB!D19,[1]BOI!D19,[1]BOM!D19,[1]CBI!D19,[1]DENA!D19,[1]INDIAN!D19,[1]IOB!D19,[1]OBC!D19,[1]PNB!D19,[1]PSB!D19,[1]SBP!D19,[1]SBBJ!D19,[1]SBT!D19,[1]UCO!D19,'[1]UNION BANK '!D19,'[1]UNITED '!D19,[1]IDBI!D19,[1]BMB!D19,[1]KTK!D19,[1]ING!D19,[1]CSB!D19,[1]CUB!D19,[1]DHANALAXMI!D19,[1]FEDERAL!D19,[1]JK!D19,[1]KARUR!D19,[1]LVB!D19,[1]RATNAKAR!D19,[1]SIB!D19,[1]TNMB!D19,[1]INDUSIND!D19,[1]HDFC!D19,[1]AXIS!D19,[1]ICICI!D19,[1]KOTAK!D19,[1]YES!D19,[1]KAVERI!D19,[1]PKGB!D19,[1]KVGB!D19)</f>
        <v>23954</v>
      </c>
      <c r="E19" s="340">
        <f>SUM([1]CANARA!E19,[1]CORPORATION!E19,[1]SYNDICATE!E19,[1]SBH!E19,[1]SBI!E19,[1]SBM!E19,[1]VIJAYA!E19,[1]allahabad!E19,[1]ANDRA!E19,[1]BOB!E19,[1]BOI!E19,[1]BOM!E19,[1]CBI!E19,[1]DENA!E19,[1]INDIAN!E19,[1]IOB!E19,[1]OBC!E19,[1]PNB!E19,[1]PSB!E19,[1]SBP!E19,[1]SBBJ!E19,[1]SBT!E19,[1]UCO!E19,'[1]UNION BANK '!E19,'[1]UNITED '!E19,[1]IDBI!E19,[1]BMB!E19,[1]KTK!E19,[1]ING!E19,[1]CSB!E19,[1]CUB!E19,[1]DHANALAXMI!E19,[1]FEDERAL!E19,[1]JK!E19,[1]KARUR!E19,[1]LVB!E19,[1]RATNAKAR!E19,[1]SIB!E19,[1]TNMB!E19,[1]INDUSIND!E19,[1]HDFC!E19,[1]AXIS!E19,[1]ICICI!E19,[1]KOTAK!E19,[1]YES!E19,[1]KAVERI!E19,[1]PKGB!E19,[1]KVGB!E19)</f>
        <v>86166</v>
      </c>
      <c r="F19" s="340">
        <f>SUM([1]CANARA!F19,[1]CORPORATION!F19,[1]SYNDICATE!F19,[1]SBH!F19,[1]SBI!F19,[1]SBM!F19,[1]VIJAYA!F19,[1]allahabad!F19,[1]ANDRA!F19,[1]BOB!F19,[1]BOI!F19,[1]BOM!F19,[1]CBI!F19,[1]DENA!F19,[1]INDIAN!F19,[1]IOB!F19,[1]OBC!F19,[1]PNB!F19,[1]PSB!F19,[1]SBP!F19,[1]SBBJ!F19,[1]SBT!F19,[1]UCO!F19,'[1]UNION BANK '!F19,'[1]UNITED '!F19,[1]IDBI!F19,[1]BMB!F19,[1]KTK!F19,[1]ING!F19,[1]CSB!F19,[1]CUB!F19,[1]DHANALAXMI!F19,[1]FEDERAL!F19,[1]JK!F19,[1]KARUR!F19,[1]LVB!F19,[1]RATNAKAR!F19,[1]SIB!F19,[1]TNMB!F19,[1]INDUSIND!F19,[1]HDFC!F19,[1]AXIS!F19,[1]ICICI!F19,[1]KOTAK!F19,[1]YES!F19,[1]KAVERI!F19,[1]PKGB!F19,[1]KVGB!F19)</f>
        <v>211905</v>
      </c>
      <c r="G19" s="340">
        <f>SUM([1]CANARA!G19,[1]CORPORATION!G19,[1]SYNDICATE!G19,[1]SBH!G19,[1]SBI!G19,[1]SBM!G19,[1]VIJAYA!G19,[1]allahabad!G19,[1]ANDRA!G19,[1]BOB!G19,[1]BOI!G19,[1]BOM!G19,[1]CBI!G19,[1]DENA!G19,[1]INDIAN!G19,[1]IOB!G19,[1]OBC!G19,[1]PNB!G19,[1]PSB!G19,[1]SBP!G19,[1]SBBJ!G19,[1]SBT!G19,[1]UCO!G19,'[1]UNION BANK '!G19,'[1]UNITED '!G19,[1]IDBI!G19,[1]BMB!G19,[1]KTK!G19,[1]ING!G19,[1]CSB!G19,[1]CUB!G19,[1]DHANALAXMI!G19,[1]FEDERAL!G19,[1]JK!G19,[1]KARUR!G19,[1]LVB!G19,[1]RATNAKAR!G19,[1]SIB!G19,[1]TNMB!G19,[1]INDUSIND!G19,[1]HDFC!G19,[1]AXIS!G19,[1]ICICI!G19,[1]KOTAK!G19,[1]YES!G19,[1]KAVERI!G19,[1]PKGB!G19,[1]KVGB!G19)</f>
        <v>343696</v>
      </c>
      <c r="H19" s="340">
        <f>SUM([1]CANARA!H19,[1]CORPORATION!H19,[1]SYNDICATE!H19,[1]SBH!H19,[1]SBI!H19,[1]SBM!H19,[1]VIJAYA!H19,[1]allahabad!H19,[1]ANDRA!H19,[1]BOB!H19,[1]BOI!H19,[1]BOM!H19,[1]CBI!H19,[1]DENA!H19,[1]INDIAN!H19,[1]IOB!H19,[1]OBC!H19,[1]PNB!H19,[1]PSB!H19,[1]SBP!H19,[1]SBBJ!H19,[1]SBT!H19,[1]UCO!H19,'[1]UNION BANK '!H19,'[1]UNITED '!H19,[1]IDBI!H19,[1]BMB!H19,[1]KTK!H19,[1]ING!H19,[1]CSB!H19,[1]CUB!H19,[1]DHANALAXMI!H19,[1]FEDERAL!H19,[1]JK!H19,[1]KARUR!H19,[1]LVB!H19,[1]RATNAKAR!H19,[1]SIB!H19,[1]TNMB!H19,[1]INDUSIND!H19,[1]HDFC!H19,[1]AXIS!H19,[1]ICICI!H19,[1]KOTAK!H19,[1]YES!H19,[1]KAVERI!H19,[1]PKGB!H19,[1]KVGB!H19)</f>
        <v>226850</v>
      </c>
      <c r="I19" s="340">
        <f>SUM([1]CANARA!I19,[1]CORPORATION!I19,[1]SYNDICATE!I19,[1]SBH!I19,[1]SBI!I19,[1]SBM!I19,[1]VIJAYA!I19,[1]allahabad!I19,[1]ANDRA!I19,[1]BOB!I19,[1]BOI!I19,[1]BOM!I19,[1]CBI!I19,[1]DENA!I19,[1]INDIAN!I19,[1]IOB!I19,[1]OBC!I19,[1]PNB!I19,[1]PSB!I19,[1]SBP!I19,[1]SBBJ!I19,[1]SBT!I19,[1]UCO!I19,'[1]UNION BANK '!I19,'[1]UNITED '!I19,[1]IDBI!I19,[1]BMB!I19,[1]KTK!I19,[1]ING!I19,[1]CSB!I19,[1]CUB!I19,[1]DHANALAXMI!I19,[1]FEDERAL!I19,[1]JK!I19,[1]KARUR!I19,[1]LVB!I19,[1]RATNAKAR!I19,[1]SIB!I19,[1]TNMB!I19,[1]INDUSIND!I19,[1]HDFC!I19,[1]AXIS!I19,[1]ICICI!I19,[1]KOTAK!I19,[1]YES!I19,[1]KAVERI!I19,[1]PKGB!I19,[1]KVGB!I19)</f>
        <v>7999.4298527999981</v>
      </c>
      <c r="J19" s="340">
        <f>SUM([1]CANARA!J19,[1]CORPORATION!J19,[1]SYNDICATE!J19,[1]SBH!J19,[1]SBI!J19,[1]SBM!J19,[1]VIJAYA!J19,[1]allahabad!J19,[1]ANDRA!J19,[1]BOB!J19,[1]BOI!J19,[1]BOM!J19,[1]CBI!J19,[1]DENA!J19,[1]INDIAN!J19,[1]IOB!J19,[1]OBC!J19,[1]PNB!J19,[1]PSB!J19,[1]SBP!J19,[1]SBBJ!J19,[1]SBT!J19,[1]UCO!J19,'[1]UNION BANK '!J19,'[1]UNITED '!J19,[1]IDBI!J19,[1]BMB!J19,[1]KTK!J19,[1]ING!J19,[1]CSB!J19,[1]CUB!J19,[1]DHANALAXMI!J19,[1]FEDERAL!J19,[1]JK!J19,[1]KARUR!J19,[1]LVB!J19,[1]RATNAKAR!J19,[1]SIB!J19,[1]TNMB!J19,[1]INDUSIND!J19,[1]HDFC!J19,[1]AXIS!J19,[1]ICICI!J19,[1]KOTAK!J19,[1]YES!J19,[1]KAVERI!J19,[1]PKGB!J19,[1]KVGB!J19)</f>
        <v>120858</v>
      </c>
      <c r="K19" s="340">
        <f>SUM([1]CANARA!K19,[1]CORPORATION!K19,[1]SYNDICATE!K19,[1]SBH!K19,[1]SBI!K19,[1]SBM!K19,[1]VIJAYA!K19,[1]allahabad!K19,[1]ANDRA!K19,[1]BOB!K19,[1]BOI!K19,[1]BOM!K19,[1]CBI!K19,[1]DENA!K19,[1]INDIAN!K19,[1]IOB!K19,[1]OBC!K19,[1]PNB!K19,[1]PSB!K19,[1]SBP!K19,[1]SBBJ!K19,[1]SBT!K19,[1]UCO!K19,'[1]UNION BANK '!K19,'[1]UNITED '!K19,[1]IDBI!K19,[1]BMB!K19,[1]KTK!K19,[1]ING!K19,[1]CSB!K19,[1]CUB!K19,[1]DHANALAXMI!K19,[1]FEDERAL!K19,[1]JK!K19,[1]KARUR!K19,[1]LVB!K19,[1]RATNAKAR!K19,[1]SIB!K19,[1]TNMB!K19,[1]INDUSIND!K19,[1]HDFC!K19,[1]AXIS!K19,[1]ICICI!K19,[1]KOTAK!K19,[1]YES!K19,[1]KAVERI!K19,[1]PKGB!K19,[1]KVGB!K19)</f>
        <v>357463</v>
      </c>
      <c r="L19" s="340">
        <f>SUM([1]CANARA!L19,[1]CORPORATION!L19,[1]SYNDICATE!L19,[1]SBH!L19,[1]SBI!L19,[1]SBM!L19,[1]VIJAYA!L19,[1]allahabad!L19,[1]ANDRA!L19,[1]BOB!L19,[1]BOI!L19,[1]BOM!L19,[1]CBI!L19,[1]DENA!L19,[1]INDIAN!L19,[1]IOB!L19,[1]OBC!L19,[1]PNB!L19,[1]PSB!L19,[1]SBP!L19,[1]SBBJ!L19,[1]SBT!L19,[1]UCO!L19,'[1]UNION BANK '!L19,'[1]UNITED '!L19,[1]IDBI!L19,[1]BMB!L19,[1]KTK!L19,[1]ING!L19,[1]CSB!L19,[1]CUB!L19,[1]DHANALAXMI!L19,[1]FEDERAL!L19,[1]JK!L19,[1]KARUR!L19,[1]LVB!L19,[1]RATNAKAR!L19,[1]SIB!L19,[1]TNMB!L19,[1]INDUSIND!L19,[1]HDFC!L19,[1]AXIS!L19,[1]ICICI!L19,[1]KOTAK!L19,[1]YES!L19,[1]KAVERI!L19,[1]PKGB!L19,[1]KVGB!L19)</f>
        <v>277623.8</v>
      </c>
      <c r="M19" s="341">
        <f t="shared" si="0"/>
        <v>77.665045053613937</v>
      </c>
      <c r="N19" s="341">
        <f t="shared" si="1"/>
        <v>66.003095759042878</v>
      </c>
    </row>
    <row r="20" spans="1:14" ht="22.5">
      <c r="A20" s="338">
        <v>17</v>
      </c>
      <c r="B20" s="339" t="s">
        <v>212</v>
      </c>
      <c r="C20" s="340">
        <f>SUM([1]CANARA!C20,[1]CORPORATION!C20,[1]SYNDICATE!C20,[1]SBH!C20,[1]SBI!C20,[1]SBM!C20,[1]VIJAYA!C20,[1]allahabad!C20,[1]ANDRA!C20,[1]BOB!C20,[1]BOI!C20,[1]BOM!C20,[1]CBI!C20,[1]DENA!C20,[1]INDIAN!C20,[1]IOB!C20,[1]OBC!C20,[1]PNB!C20,[1]PSB!C20,[1]SBP!C20,[1]SBBJ!C20,[1]SBT!C20,[1]UCO!C20,'[1]UNION BANK '!C20,'[1]UNITED '!C20,[1]IDBI!C20,[1]BMB!C20,[1]KTK!C20,[1]ING!C20,[1]CSB!C20,[1]CUB!C20,[1]DHANALAXMI!C20,[1]FEDERAL!C20,[1]JK!C20,[1]KARUR!C20,[1]LVB!C20,[1]RATNAKAR!C20,[1]SIB!C20,[1]TNMB!C20,[1]INDUSIND!C20,[1]HDFC!C20,[1]AXIS!C20,[1]ICICI!C20,[1]KOTAK!C20,[1]YES!C20,[1]KAVERI!C20,[1]PKGB!C20,[1]KVGB!C20)</f>
        <v>135553</v>
      </c>
      <c r="D20" s="340">
        <f>SUM([1]CANARA!D20,[1]CORPORATION!D20,[1]SYNDICATE!D20,[1]SBH!D20,[1]SBI!D20,[1]SBM!D20,[1]VIJAYA!D20,[1]allahabad!D20,[1]ANDRA!D20,[1]BOB!D20,[1]BOI!D20,[1]BOM!D20,[1]CBI!D20,[1]DENA!D20,[1]INDIAN!D20,[1]IOB!D20,[1]OBC!D20,[1]PNB!D20,[1]PSB!D20,[1]SBP!D20,[1]SBBJ!D20,[1]SBT!D20,[1]UCO!D20,'[1]UNION BANK '!D20,'[1]UNITED '!D20,[1]IDBI!D20,[1]BMB!D20,[1]KTK!D20,[1]ING!D20,[1]CSB!D20,[1]CUB!D20,[1]DHANALAXMI!D20,[1]FEDERAL!D20,[1]JK!D20,[1]KARUR!D20,[1]LVB!D20,[1]RATNAKAR!D20,[1]SIB!D20,[1]TNMB!D20,[1]INDUSIND!D20,[1]HDFC!D20,[1]AXIS!D20,[1]ICICI!D20,[1]KOTAK!D20,[1]YES!D20,[1]KAVERI!D20,[1]PKGB!D20,[1]KVGB!D20)</f>
        <v>23041</v>
      </c>
      <c r="E20" s="340">
        <f>SUM([1]CANARA!E20,[1]CORPORATION!E20,[1]SYNDICATE!E20,[1]SBH!E20,[1]SBI!E20,[1]SBM!E20,[1]VIJAYA!E20,[1]allahabad!E20,[1]ANDRA!E20,[1]BOB!E20,[1]BOI!E20,[1]BOM!E20,[1]CBI!E20,[1]DENA!E20,[1]INDIAN!E20,[1]IOB!E20,[1]OBC!E20,[1]PNB!E20,[1]PSB!E20,[1]SBP!E20,[1]SBBJ!E20,[1]SBT!E20,[1]UCO!E20,'[1]UNION BANK '!E20,'[1]UNITED '!E20,[1]IDBI!E20,[1]BMB!E20,[1]KTK!E20,[1]ING!E20,[1]CSB!E20,[1]CUB!E20,[1]DHANALAXMI!E20,[1]FEDERAL!E20,[1]JK!E20,[1]KARUR!E20,[1]LVB!E20,[1]RATNAKAR!E20,[1]SIB!E20,[1]TNMB!E20,[1]INDUSIND!E20,[1]HDFC!E20,[1]AXIS!E20,[1]ICICI!E20,[1]KOTAK!E20,[1]YES!E20,[1]KAVERI!E20,[1]PKGB!E20,[1]KVGB!E20)</f>
        <v>86477</v>
      </c>
      <c r="F20" s="340">
        <f>SUM([1]CANARA!F20,[1]CORPORATION!F20,[1]SYNDICATE!F20,[1]SBH!F20,[1]SBI!F20,[1]SBM!F20,[1]VIJAYA!F20,[1]allahabad!F20,[1]ANDRA!F20,[1]BOB!F20,[1]BOI!F20,[1]BOM!F20,[1]CBI!F20,[1]DENA!F20,[1]INDIAN!F20,[1]IOB!F20,[1]OBC!F20,[1]PNB!F20,[1]PSB!F20,[1]SBP!F20,[1]SBBJ!F20,[1]SBT!F20,[1]UCO!F20,'[1]UNION BANK '!F20,'[1]UNITED '!F20,[1]IDBI!F20,[1]BMB!F20,[1]KTK!F20,[1]ING!F20,[1]CSB!F20,[1]CUB!F20,[1]DHANALAXMI!F20,[1]FEDERAL!F20,[1]JK!F20,[1]KARUR!F20,[1]LVB!F20,[1]RATNAKAR!F20,[1]SIB!F20,[1]TNMB!F20,[1]INDUSIND!F20,[1]HDFC!F20,[1]AXIS!F20,[1]ICICI!F20,[1]KOTAK!F20,[1]YES!F20,[1]KAVERI!F20,[1]PKGB!F20,[1]KVGB!F20)</f>
        <v>48393</v>
      </c>
      <c r="G20" s="340">
        <f>SUM([1]CANARA!G20,[1]CORPORATION!G20,[1]SYNDICATE!G20,[1]SBH!G20,[1]SBI!G20,[1]SBM!G20,[1]VIJAYA!G20,[1]allahabad!G20,[1]ANDRA!G20,[1]BOB!G20,[1]BOI!G20,[1]BOM!G20,[1]CBI!G20,[1]DENA!G20,[1]INDIAN!G20,[1]IOB!G20,[1]OBC!G20,[1]PNB!G20,[1]PSB!G20,[1]SBP!G20,[1]SBBJ!G20,[1]SBT!G20,[1]UCO!G20,'[1]UNION BANK '!G20,'[1]UNITED '!G20,[1]IDBI!G20,[1]BMB!G20,[1]KTK!G20,[1]ING!G20,[1]CSB!G20,[1]CUB!G20,[1]DHANALAXMI!G20,[1]FEDERAL!G20,[1]JK!G20,[1]KARUR!G20,[1]LVB!G20,[1]RATNAKAR!G20,[1]SIB!G20,[1]TNMB!G20,[1]INDUSIND!G20,[1]HDFC!G20,[1]AXIS!G20,[1]ICICI!G20,[1]KOTAK!G20,[1]YES!G20,[1]KAVERI!G20,[1]PKGB!G20,[1]KVGB!G20)</f>
        <v>293464</v>
      </c>
      <c r="H20" s="340">
        <f>SUM([1]CANARA!H20,[1]CORPORATION!H20,[1]SYNDICATE!H20,[1]SBH!H20,[1]SBI!H20,[1]SBM!H20,[1]VIJAYA!H20,[1]allahabad!H20,[1]ANDRA!H20,[1]BOB!H20,[1]BOI!H20,[1]BOM!H20,[1]CBI!H20,[1]DENA!H20,[1]INDIAN!H20,[1]IOB!H20,[1]OBC!H20,[1]PNB!H20,[1]PSB!H20,[1]SBP!H20,[1]SBBJ!H20,[1]SBT!H20,[1]UCO!H20,'[1]UNION BANK '!H20,'[1]UNITED '!H20,[1]IDBI!H20,[1]BMB!H20,[1]KTK!H20,[1]ING!H20,[1]CSB!H20,[1]CUB!H20,[1]DHANALAXMI!H20,[1]FEDERAL!H20,[1]JK!H20,[1]KARUR!H20,[1]LVB!H20,[1]RATNAKAR!H20,[1]SIB!H20,[1]TNMB!H20,[1]INDUSIND!H20,[1]HDFC!H20,[1]AXIS!H20,[1]ICICI!H20,[1]KOTAK!H20,[1]YES!H20,[1]KAVERI!H20,[1]PKGB!H20,[1]KVGB!H20)</f>
        <v>199665</v>
      </c>
      <c r="I20" s="340">
        <f>SUM([1]CANARA!I20,[1]CORPORATION!I20,[1]SYNDICATE!I20,[1]SBH!I20,[1]SBI!I20,[1]SBM!I20,[1]VIJAYA!I20,[1]allahabad!I20,[1]ANDRA!I20,[1]BOB!I20,[1]BOI!I20,[1]BOM!I20,[1]CBI!I20,[1]DENA!I20,[1]INDIAN!I20,[1]IOB!I20,[1]OBC!I20,[1]PNB!I20,[1]PSB!I20,[1]SBP!I20,[1]SBBJ!I20,[1]SBT!I20,[1]UCO!I20,'[1]UNION BANK '!I20,'[1]UNITED '!I20,[1]IDBI!I20,[1]BMB!I20,[1]KTK!I20,[1]ING!I20,[1]CSB!I20,[1]CUB!I20,[1]DHANALAXMI!I20,[1]FEDERAL!I20,[1]JK!I20,[1]KARUR!I20,[1]LVB!I20,[1]RATNAKAR!I20,[1]SIB!I20,[1]TNMB!I20,[1]INDUSIND!I20,[1]HDFC!I20,[1]AXIS!I20,[1]ICICI!I20,[1]KOTAK!I20,[1]YES!I20,[1]KAVERI!I20,[1]PKGB!I20,[1]KVGB!I20)</f>
        <v>8000.561353000001</v>
      </c>
      <c r="J20" s="340">
        <f>SUM([1]CANARA!J20,[1]CORPORATION!J20,[1]SYNDICATE!J20,[1]SBH!J20,[1]SBI!J20,[1]SBM!J20,[1]VIJAYA!J20,[1]allahabad!J20,[1]ANDRA!J20,[1]BOB!J20,[1]BOI!J20,[1]BOM!J20,[1]CBI!J20,[1]DENA!J20,[1]INDIAN!J20,[1]IOB!J20,[1]OBC!J20,[1]PNB!J20,[1]PSB!J20,[1]SBP!J20,[1]SBBJ!J20,[1]SBT!J20,[1]UCO!J20,'[1]UNION BANK '!J20,'[1]UNITED '!J20,[1]IDBI!J20,[1]BMB!J20,[1]KTK!J20,[1]ING!J20,[1]CSB!J20,[1]CUB!J20,[1]DHANALAXMI!J20,[1]FEDERAL!J20,[1]JK!J20,[1]KARUR!J20,[1]LVB!J20,[1]RATNAKAR!J20,[1]SIB!J20,[1]TNMB!J20,[1]INDUSIND!J20,[1]HDFC!J20,[1]AXIS!J20,[1]ICICI!J20,[1]KOTAK!J20,[1]YES!J20,[1]KAVERI!J20,[1]PKGB!J20,[1]KVGB!J20)</f>
        <v>50935</v>
      </c>
      <c r="K20" s="340">
        <f>SUM([1]CANARA!K20,[1]CORPORATION!K20,[1]SYNDICATE!K20,[1]SBH!K20,[1]SBI!K20,[1]SBM!K20,[1]VIJAYA!K20,[1]allahabad!K20,[1]ANDRA!K20,[1]BOB!K20,[1]BOI!K20,[1]BOM!K20,[1]CBI!K20,[1]DENA!K20,[1]INDIAN!K20,[1]IOB!K20,[1]OBC!K20,[1]PNB!K20,[1]PSB!K20,[1]SBP!K20,[1]SBBJ!K20,[1]SBT!K20,[1]UCO!K20,'[1]UNION BANK '!K20,'[1]UNITED '!K20,[1]IDBI!K20,[1]BMB!K20,[1]KTK!K20,[1]ING!K20,[1]CSB!K20,[1]CUB!K20,[1]DHANALAXMI!K20,[1]FEDERAL!K20,[1]JK!K20,[1]KARUR!K20,[1]LVB!K20,[1]RATNAKAR!K20,[1]SIB!K20,[1]TNMB!K20,[1]INDUSIND!K20,[1]HDFC!K20,[1]AXIS!K20,[1]ICICI!K20,[1]KOTAK!K20,[1]YES!K20,[1]KAVERI!K20,[1]PKGB!K20,[1]KVGB!K20)</f>
        <v>249615</v>
      </c>
      <c r="L20" s="340">
        <f>SUM([1]CANARA!L20,[1]CORPORATION!L20,[1]SYNDICATE!L20,[1]SBH!L20,[1]SBI!L20,[1]SBM!L20,[1]VIJAYA!L20,[1]allahabad!L20,[1]ANDRA!L20,[1]BOB!L20,[1]BOI!L20,[1]BOM!L20,[1]CBI!L20,[1]DENA!L20,[1]INDIAN!L20,[1]IOB!L20,[1]OBC!L20,[1]PNB!L20,[1]PSB!L20,[1]SBP!L20,[1]SBBJ!L20,[1]SBT!L20,[1]UCO!L20,'[1]UNION BANK '!L20,'[1]UNITED '!L20,[1]IDBI!L20,[1]BMB!L20,[1]KTK!L20,[1]ING!L20,[1]CSB!L20,[1]CUB!L20,[1]DHANALAXMI!L20,[1]FEDERAL!L20,[1]JK!L20,[1]KARUR!L20,[1]LVB!L20,[1]RATNAKAR!L20,[1]SIB!L20,[1]TNMB!L20,[1]INDUSIND!L20,[1]HDFC!L20,[1]AXIS!L20,[1]ICICI!L20,[1]KOTAK!L20,[1]YES!L20,[1]KAVERI!L20,[1]PKGB!L20,[1]KVGB!L20)</f>
        <v>177953.8</v>
      </c>
      <c r="M20" s="341">
        <f t="shared" si="0"/>
        <v>71.291308615267511</v>
      </c>
      <c r="N20" s="341">
        <f t="shared" si="1"/>
        <v>68.03730610909686</v>
      </c>
    </row>
    <row r="21" spans="1:14" ht="22.5">
      <c r="A21" s="338">
        <v>18</v>
      </c>
      <c r="B21" s="339" t="s">
        <v>213</v>
      </c>
      <c r="C21" s="340">
        <f>SUM([1]CANARA!C21,[1]CORPORATION!C21,[1]SYNDICATE!C21,[1]SBH!C21,[1]SBI!C21,[1]SBM!C21,[1]VIJAYA!C21,[1]allahabad!C21,[1]ANDRA!C21,[1]BOB!C21,[1]BOI!C21,[1]BOM!C21,[1]CBI!C21,[1]DENA!C21,[1]INDIAN!C21,[1]IOB!C21,[1]OBC!C21,[1]PNB!C21,[1]PSB!C21,[1]SBP!C21,[1]SBBJ!C21,[1]SBT!C21,[1]UCO!C21,'[1]UNION BANK '!C21,'[1]UNITED '!C21,[1]IDBI!C21,[1]BMB!C21,[1]KTK!C21,[1]ING!C21,[1]CSB!C21,[1]CUB!C21,[1]DHANALAXMI!C21,[1]FEDERAL!C21,[1]JK!C21,[1]KARUR!C21,[1]LVB!C21,[1]RATNAKAR!C21,[1]SIB!C21,[1]TNMB!C21,[1]INDUSIND!C21,[1]HDFC!C21,[1]AXIS!C21,[1]ICICI!C21,[1]KOTAK!C21,[1]YES!C21,[1]KAVERI!C21,[1]PKGB!C21,[1]KVGB!C21)</f>
        <v>243831</v>
      </c>
      <c r="D21" s="340">
        <f>SUM([1]CANARA!D21,[1]CORPORATION!D21,[1]SYNDICATE!D21,[1]SBH!D21,[1]SBI!D21,[1]SBM!D21,[1]VIJAYA!D21,[1]allahabad!D21,[1]ANDRA!D21,[1]BOB!D21,[1]BOI!D21,[1]BOM!D21,[1]CBI!D21,[1]DENA!D21,[1]INDIAN!D21,[1]IOB!D21,[1]OBC!D21,[1]PNB!D21,[1]PSB!D21,[1]SBP!D21,[1]SBBJ!D21,[1]SBT!D21,[1]UCO!D21,'[1]UNION BANK '!D21,'[1]UNITED '!D21,[1]IDBI!D21,[1]BMB!D21,[1]KTK!D21,[1]ING!D21,[1]CSB!D21,[1]CUB!D21,[1]DHANALAXMI!D21,[1]FEDERAL!D21,[1]JK!D21,[1]KARUR!D21,[1]LVB!D21,[1]RATNAKAR!D21,[1]SIB!D21,[1]TNMB!D21,[1]INDUSIND!D21,[1]HDFC!D21,[1]AXIS!D21,[1]ICICI!D21,[1]KOTAK!D21,[1]YES!D21,[1]KAVERI!D21,[1]PKGB!D21,[1]KVGB!D21)</f>
        <v>38480</v>
      </c>
      <c r="E21" s="340">
        <f>SUM([1]CANARA!E21,[1]CORPORATION!E21,[1]SYNDICATE!E21,[1]SBH!E21,[1]SBI!E21,[1]SBM!E21,[1]VIJAYA!E21,[1]allahabad!E21,[1]ANDRA!E21,[1]BOB!E21,[1]BOI!E21,[1]BOM!E21,[1]CBI!E21,[1]DENA!E21,[1]INDIAN!E21,[1]IOB!E21,[1]OBC!E21,[1]PNB!E21,[1]PSB!E21,[1]SBP!E21,[1]SBBJ!E21,[1]SBT!E21,[1]UCO!E21,'[1]UNION BANK '!E21,'[1]UNITED '!E21,[1]IDBI!E21,[1]BMB!E21,[1]KTK!E21,[1]ING!E21,[1]CSB!E21,[1]CUB!E21,[1]DHANALAXMI!E21,[1]FEDERAL!E21,[1]JK!E21,[1]KARUR!E21,[1]LVB!E21,[1]RATNAKAR!E21,[1]SIB!E21,[1]TNMB!E21,[1]INDUSIND!E21,[1]HDFC!E21,[1]AXIS!E21,[1]ICICI!E21,[1]KOTAK!E21,[1]YES!E21,[1]KAVERI!E21,[1]PKGB!E21,[1]KVGB!E21)</f>
        <v>144998</v>
      </c>
      <c r="F21" s="340">
        <f>SUM([1]CANARA!F21,[1]CORPORATION!F21,[1]SYNDICATE!F21,[1]SBH!F21,[1]SBI!F21,[1]SBM!F21,[1]VIJAYA!F21,[1]allahabad!F21,[1]ANDRA!F21,[1]BOB!F21,[1]BOI!F21,[1]BOM!F21,[1]CBI!F21,[1]DENA!F21,[1]INDIAN!F21,[1]IOB!F21,[1]OBC!F21,[1]PNB!F21,[1]PSB!F21,[1]SBP!F21,[1]SBBJ!F21,[1]SBT!F21,[1]UCO!F21,'[1]UNION BANK '!F21,'[1]UNITED '!F21,[1]IDBI!F21,[1]BMB!F21,[1]KTK!F21,[1]ING!F21,[1]CSB!F21,[1]CUB!F21,[1]DHANALAXMI!F21,[1]FEDERAL!F21,[1]JK!F21,[1]KARUR!F21,[1]LVB!F21,[1]RATNAKAR!F21,[1]SIB!F21,[1]TNMB!F21,[1]INDUSIND!F21,[1]HDFC!F21,[1]AXIS!F21,[1]ICICI!F21,[1]KOTAK!F21,[1]YES!F21,[1]KAVERI!F21,[1]PKGB!F21,[1]KVGB!F21)</f>
        <v>60273</v>
      </c>
      <c r="G21" s="340">
        <f>SUM([1]CANARA!G21,[1]CORPORATION!G21,[1]SYNDICATE!G21,[1]SBH!G21,[1]SBI!G21,[1]SBM!G21,[1]VIJAYA!G21,[1]allahabad!G21,[1]ANDRA!G21,[1]BOB!G21,[1]BOI!G21,[1]BOM!G21,[1]CBI!G21,[1]DENA!G21,[1]INDIAN!G21,[1]IOB!G21,[1]OBC!G21,[1]PNB!G21,[1]PSB!G21,[1]SBP!G21,[1]SBBJ!G21,[1]SBT!G21,[1]UCO!G21,'[1]UNION BANK '!G21,'[1]UNITED '!G21,[1]IDBI!G21,[1]BMB!G21,[1]KTK!G21,[1]ING!G21,[1]CSB!G21,[1]CUB!G21,[1]DHANALAXMI!G21,[1]FEDERAL!G21,[1]JK!G21,[1]KARUR!G21,[1]LVB!G21,[1]RATNAKAR!G21,[1]SIB!G21,[1]TNMB!G21,[1]INDUSIND!G21,[1]HDFC!G21,[1]AXIS!G21,[1]ICICI!G21,[1]KOTAK!G21,[1]YES!G21,[1]KAVERI!G21,[1]PKGB!G21,[1]KVGB!G21)</f>
        <v>487582</v>
      </c>
      <c r="H21" s="340">
        <f>SUM([1]CANARA!H21,[1]CORPORATION!H21,[1]SYNDICATE!H21,[1]SBH!H21,[1]SBI!H21,[1]SBM!H21,[1]VIJAYA!H21,[1]allahabad!H21,[1]ANDRA!H21,[1]BOB!H21,[1]BOI!H21,[1]BOM!H21,[1]CBI!H21,[1]DENA!H21,[1]INDIAN!H21,[1]IOB!H21,[1]OBC!H21,[1]PNB!H21,[1]PSB!H21,[1]SBP!H21,[1]SBBJ!H21,[1]SBT!H21,[1]UCO!H21,'[1]UNION BANK '!H21,'[1]UNITED '!H21,[1]IDBI!H21,[1]BMB!H21,[1]KTK!H21,[1]ING!H21,[1]CSB!H21,[1]CUB!H21,[1]DHANALAXMI!H21,[1]FEDERAL!H21,[1]JK!H21,[1]KARUR!H21,[1]LVB!H21,[1]RATNAKAR!H21,[1]SIB!H21,[1]TNMB!H21,[1]INDUSIND!H21,[1]HDFC!H21,[1]AXIS!H21,[1]ICICI!H21,[1]KOTAK!H21,[1]YES!H21,[1]KAVERI!H21,[1]PKGB!H21,[1]KVGB!H21)</f>
        <v>396756</v>
      </c>
      <c r="I21" s="340">
        <f>SUM([1]CANARA!I21,[1]CORPORATION!I21,[1]SYNDICATE!I21,[1]SBH!I21,[1]SBI!I21,[1]SBM!I21,[1]VIJAYA!I21,[1]allahabad!I21,[1]ANDRA!I21,[1]BOB!I21,[1]BOI!I21,[1]BOM!I21,[1]CBI!I21,[1]DENA!I21,[1]INDIAN!I21,[1]IOB!I21,[1]OBC!I21,[1]PNB!I21,[1]PSB!I21,[1]SBP!I21,[1]SBBJ!I21,[1]SBT!I21,[1]UCO!I21,'[1]UNION BANK '!I21,'[1]UNITED '!I21,[1]IDBI!I21,[1]BMB!I21,[1]KTK!I21,[1]ING!I21,[1]CSB!I21,[1]CUB!I21,[1]DHANALAXMI!I21,[1]FEDERAL!I21,[1]JK!I21,[1]KARUR!I21,[1]LVB!I21,[1]RATNAKAR!I21,[1]SIB!I21,[1]TNMB!I21,[1]INDUSIND!I21,[1]HDFC!I21,[1]AXIS!I21,[1]ICICI!I21,[1]KOTAK!I21,[1]YES!I21,[1]KAVERI!I21,[1]PKGB!I21,[1]KVGB!I21)</f>
        <v>10512.0925542</v>
      </c>
      <c r="J21" s="340">
        <f>SUM([1]CANARA!J21,[1]CORPORATION!J21,[1]SYNDICATE!J21,[1]SBH!J21,[1]SBI!J21,[1]SBM!J21,[1]VIJAYA!J21,[1]allahabad!J21,[1]ANDRA!J21,[1]BOB!J21,[1]BOI!J21,[1]BOM!J21,[1]CBI!J21,[1]DENA!J21,[1]INDIAN!J21,[1]IOB!J21,[1]OBC!J21,[1]PNB!J21,[1]PSB!J21,[1]SBP!J21,[1]SBBJ!J21,[1]SBT!J21,[1]UCO!J21,'[1]UNION BANK '!J21,'[1]UNITED '!J21,[1]IDBI!J21,[1]BMB!J21,[1]KTK!J21,[1]ING!J21,[1]CSB!J21,[1]CUB!J21,[1]DHANALAXMI!J21,[1]FEDERAL!J21,[1]JK!J21,[1]KARUR!J21,[1]LVB!J21,[1]RATNAKAR!J21,[1]SIB!J21,[1]TNMB!J21,[1]INDUSIND!J21,[1]HDFC!J21,[1]AXIS!J21,[1]ICICI!J21,[1]KOTAK!J21,[1]YES!J21,[1]KAVERI!J21,[1]PKGB!J21,[1]KVGB!J21)</f>
        <v>93419</v>
      </c>
      <c r="K21" s="340">
        <f>SUM([1]CANARA!K21,[1]CORPORATION!K21,[1]SYNDICATE!K21,[1]SBH!K21,[1]SBI!K21,[1]SBM!K21,[1]VIJAYA!K21,[1]allahabad!K21,[1]ANDRA!K21,[1]BOB!K21,[1]BOI!K21,[1]BOM!K21,[1]CBI!K21,[1]DENA!K21,[1]INDIAN!K21,[1]IOB!K21,[1]OBC!K21,[1]PNB!K21,[1]PSB!K21,[1]SBP!K21,[1]SBBJ!K21,[1]SBT!K21,[1]UCO!K21,'[1]UNION BANK '!K21,'[1]UNITED '!K21,[1]IDBI!K21,[1]BMB!K21,[1]KTK!K21,[1]ING!K21,[1]CSB!K21,[1]CUB!K21,[1]DHANALAXMI!K21,[1]FEDERAL!K21,[1]JK!K21,[1]KARUR!K21,[1]LVB!K21,[1]RATNAKAR!K21,[1]SIB!K21,[1]TNMB!K21,[1]INDUSIND!K21,[1]HDFC!K21,[1]AXIS!K21,[1]ICICI!K21,[1]KOTAK!K21,[1]YES!K21,[1]KAVERI!K21,[1]PKGB!K21,[1]KVGB!K21)</f>
        <v>445068</v>
      </c>
      <c r="L21" s="340">
        <f>SUM([1]CANARA!L21,[1]CORPORATION!L21,[1]SYNDICATE!L21,[1]SBH!L21,[1]SBI!L21,[1]SBM!L21,[1]VIJAYA!L21,[1]allahabad!L21,[1]ANDRA!L21,[1]BOB!L21,[1]BOI!L21,[1]BOM!L21,[1]CBI!L21,[1]DENA!L21,[1]INDIAN!L21,[1]IOB!L21,[1]OBC!L21,[1]PNB!L21,[1]PSB!L21,[1]SBP!L21,[1]SBBJ!L21,[1]SBT!L21,[1]UCO!L21,'[1]UNION BANK '!L21,'[1]UNITED '!L21,[1]IDBI!L21,[1]BMB!L21,[1]KTK!L21,[1]ING!L21,[1]CSB!L21,[1]CUB!L21,[1]DHANALAXMI!L21,[1]FEDERAL!L21,[1]JK!L21,[1]KARUR!L21,[1]LVB!L21,[1]RATNAKAR!L21,[1]SIB!L21,[1]TNMB!L21,[1]INDUSIND!L21,[1]HDFC!L21,[1]AXIS!L21,[1]ICICI!L21,[1]KOTAK!L21,[1]YES!L21,[1]KAVERI!L21,[1]PKGB!L21,[1]KVGB!L21)</f>
        <v>384677.2</v>
      </c>
      <c r="M21" s="341">
        <f t="shared" si="0"/>
        <v>86.431107156659209</v>
      </c>
      <c r="N21" s="341">
        <f t="shared" si="1"/>
        <v>81.372158939419421</v>
      </c>
    </row>
    <row r="22" spans="1:14" ht="22.5">
      <c r="A22" s="338">
        <v>19</v>
      </c>
      <c r="B22" s="339" t="s">
        <v>214</v>
      </c>
      <c r="C22" s="340">
        <f>SUM([1]CANARA!C22,[1]CORPORATION!C22,[1]SYNDICATE!C22,[1]SBH!C22,[1]SBI!C22,[1]SBM!C22,[1]VIJAYA!C22,[1]allahabad!C22,[1]ANDRA!C22,[1]BOB!C22,[1]BOI!C22,[1]BOM!C22,[1]CBI!C22,[1]DENA!C22,[1]INDIAN!C22,[1]IOB!C22,[1]OBC!C22,[1]PNB!C22,[1]PSB!C22,[1]SBP!C22,[1]SBBJ!C22,[1]SBT!C22,[1]UCO!C22,'[1]UNION BANK '!C22,'[1]UNITED '!C22,[1]IDBI!C22,[1]BMB!C22,[1]KTK!C22,[1]ING!C22,[1]CSB!C22,[1]CUB!C22,[1]DHANALAXMI!C22,[1]FEDERAL!C22,[1]JK!C22,[1]KARUR!C22,[1]LVB!C22,[1]RATNAKAR!C22,[1]SIB!C22,[1]TNMB!C22,[1]INDUSIND!C22,[1]HDFC!C22,[1]AXIS!C22,[1]ICICI!C22,[1]KOTAK!C22,[1]YES!C22,[1]KAVERI!C22,[1]PKGB!C22,[1]KVGB!C22)</f>
        <v>35879</v>
      </c>
      <c r="D22" s="340">
        <f>SUM([1]CANARA!D22,[1]CORPORATION!D22,[1]SYNDICATE!D22,[1]SBH!D22,[1]SBI!D22,[1]SBM!D22,[1]VIJAYA!D22,[1]allahabad!D22,[1]ANDRA!D22,[1]BOB!D22,[1]BOI!D22,[1]BOM!D22,[1]CBI!D22,[1]DENA!D22,[1]INDIAN!D22,[1]IOB!D22,[1]OBC!D22,[1]PNB!D22,[1]PSB!D22,[1]SBP!D22,[1]SBBJ!D22,[1]SBT!D22,[1]UCO!D22,'[1]UNION BANK '!D22,'[1]UNITED '!D22,[1]IDBI!D22,[1]BMB!D22,[1]KTK!D22,[1]ING!D22,[1]CSB!D22,[1]CUB!D22,[1]DHANALAXMI!D22,[1]FEDERAL!D22,[1]JK!D22,[1]KARUR!D22,[1]LVB!D22,[1]RATNAKAR!D22,[1]SIB!D22,[1]TNMB!D22,[1]INDUSIND!D22,[1]HDFC!D22,[1]AXIS!D22,[1]ICICI!D22,[1]KOTAK!D22,[1]YES!D22,[1]KAVERI!D22,[1]PKGB!D22,[1]KVGB!D22)</f>
        <v>3257</v>
      </c>
      <c r="E22" s="340">
        <f>SUM([1]CANARA!E22,[1]CORPORATION!E22,[1]SYNDICATE!E22,[1]SBH!E22,[1]SBI!E22,[1]SBM!E22,[1]VIJAYA!E22,[1]allahabad!E22,[1]ANDRA!E22,[1]BOB!E22,[1]BOI!E22,[1]BOM!E22,[1]CBI!E22,[1]DENA!E22,[1]INDIAN!E22,[1]IOB!E22,[1]OBC!E22,[1]PNB!E22,[1]PSB!E22,[1]SBP!E22,[1]SBBJ!E22,[1]SBT!E22,[1]UCO!E22,'[1]UNION BANK '!E22,'[1]UNITED '!E22,[1]IDBI!E22,[1]BMB!E22,[1]KTK!E22,[1]ING!E22,[1]CSB!E22,[1]CUB!E22,[1]DHANALAXMI!E22,[1]FEDERAL!E22,[1]JK!E22,[1]KARUR!E22,[1]LVB!E22,[1]RATNAKAR!E22,[1]SIB!E22,[1]TNMB!E22,[1]INDUSIND!E22,[1]HDFC!E22,[1]AXIS!E22,[1]ICICI!E22,[1]KOTAK!E22,[1]YES!E22,[1]KAVERI!E22,[1]PKGB!E22,[1]KVGB!E22)</f>
        <v>52305</v>
      </c>
      <c r="F22" s="340">
        <f>SUM([1]CANARA!F22,[1]CORPORATION!F22,[1]SYNDICATE!F22,[1]SBH!F22,[1]SBI!F22,[1]SBM!F22,[1]VIJAYA!F22,[1]allahabad!F22,[1]ANDRA!F22,[1]BOB!F22,[1]BOI!F22,[1]BOM!F22,[1]CBI!F22,[1]DENA!F22,[1]INDIAN!F22,[1]IOB!F22,[1]OBC!F22,[1]PNB!F22,[1]PSB!F22,[1]SBP!F22,[1]SBBJ!F22,[1]SBT!F22,[1]UCO!F22,'[1]UNION BANK '!F22,'[1]UNITED '!F22,[1]IDBI!F22,[1]BMB!F22,[1]KTK!F22,[1]ING!F22,[1]CSB!F22,[1]CUB!F22,[1]DHANALAXMI!F22,[1]FEDERAL!F22,[1]JK!F22,[1]KARUR!F22,[1]LVB!F22,[1]RATNAKAR!F22,[1]SIB!F22,[1]TNMB!F22,[1]INDUSIND!F22,[1]HDFC!F22,[1]AXIS!F22,[1]ICICI!F22,[1]KOTAK!F22,[1]YES!F22,[1]KAVERI!F22,[1]PKGB!F22,[1]KVGB!F22)</f>
        <v>15686</v>
      </c>
      <c r="G22" s="340">
        <f>SUM([1]CANARA!G22,[1]CORPORATION!G22,[1]SYNDICATE!G22,[1]SBH!G22,[1]SBI!G22,[1]SBM!G22,[1]VIJAYA!G22,[1]allahabad!G22,[1]ANDRA!G22,[1]BOB!G22,[1]BOI!G22,[1]BOM!G22,[1]CBI!G22,[1]DENA!G22,[1]INDIAN!G22,[1]IOB!G22,[1]OBC!G22,[1]PNB!G22,[1]PSB!G22,[1]SBP!G22,[1]SBBJ!G22,[1]SBT!G22,[1]UCO!G22,'[1]UNION BANK '!G22,'[1]UNITED '!G22,[1]IDBI!G22,[1]BMB!G22,[1]KTK!G22,[1]ING!G22,[1]CSB!G22,[1]CUB!G22,[1]DHANALAXMI!G22,[1]FEDERAL!G22,[1]JK!G22,[1]KARUR!G22,[1]LVB!G22,[1]RATNAKAR!G22,[1]SIB!G22,[1]TNMB!G22,[1]INDUSIND!G22,[1]HDFC!G22,[1]AXIS!G22,[1]ICICI!G22,[1]KOTAK!G22,[1]YES!G22,[1]KAVERI!G22,[1]PKGB!G22,[1]KVGB!G22)</f>
        <v>107127</v>
      </c>
      <c r="H22" s="340">
        <f>SUM([1]CANARA!H22,[1]CORPORATION!H22,[1]SYNDICATE!H22,[1]SBH!H22,[1]SBI!H22,[1]SBM!H22,[1]VIJAYA!H22,[1]allahabad!H22,[1]ANDRA!H22,[1]BOB!H22,[1]BOI!H22,[1]BOM!H22,[1]CBI!H22,[1]DENA!H22,[1]INDIAN!H22,[1]IOB!H22,[1]OBC!H22,[1]PNB!H22,[1]PSB!H22,[1]SBP!H22,[1]SBBJ!H22,[1]SBT!H22,[1]UCO!H22,'[1]UNION BANK '!H22,'[1]UNITED '!H22,[1]IDBI!H22,[1]BMB!H22,[1]KTK!H22,[1]ING!H22,[1]CSB!H22,[1]CUB!H22,[1]DHANALAXMI!H22,[1]FEDERAL!H22,[1]JK!H22,[1]KARUR!H22,[1]LVB!H22,[1]RATNAKAR!H22,[1]SIB!H22,[1]TNMB!H22,[1]INDUSIND!H22,[1]HDFC!H22,[1]AXIS!H22,[1]ICICI!H22,[1]KOTAK!H22,[1]YES!H22,[1]KAVERI!H22,[1]PKGB!H22,[1]KVGB!H22)</f>
        <v>57882</v>
      </c>
      <c r="I22" s="340">
        <f>SUM([1]CANARA!I22,[1]CORPORATION!I22,[1]SYNDICATE!I22,[1]SBH!I22,[1]SBI!I22,[1]SBM!I22,[1]VIJAYA!I22,[1]allahabad!I22,[1]ANDRA!I22,[1]BOB!I22,[1]BOI!I22,[1]BOM!I22,[1]CBI!I22,[1]DENA!I22,[1]INDIAN!I22,[1]IOB!I22,[1]OBC!I22,[1]PNB!I22,[1]PSB!I22,[1]SBP!I22,[1]SBBJ!I22,[1]SBT!I22,[1]UCO!I22,'[1]UNION BANK '!I22,'[1]UNITED '!I22,[1]IDBI!I22,[1]BMB!I22,[1]KTK!I22,[1]ING!I22,[1]CSB!I22,[1]CUB!I22,[1]DHANALAXMI!I22,[1]FEDERAL!I22,[1]JK!I22,[1]KARUR!I22,[1]LVB!I22,[1]RATNAKAR!I22,[1]SIB!I22,[1]TNMB!I22,[1]INDUSIND!I22,[1]HDFC!I22,[1]AXIS!I22,[1]ICICI!I22,[1]KOTAK!I22,[1]YES!I22,[1]KAVERI!I22,[1]PKGB!I22,[1]KVGB!I22)</f>
        <v>2457.7219202000001</v>
      </c>
      <c r="J22" s="340">
        <f>SUM([1]CANARA!J22,[1]CORPORATION!J22,[1]SYNDICATE!J22,[1]SBH!J22,[1]SBI!J22,[1]SBM!J22,[1]VIJAYA!J22,[1]allahabad!J22,[1]ANDRA!J22,[1]BOB!J22,[1]BOI!J22,[1]BOM!J22,[1]CBI!J22,[1]DENA!J22,[1]INDIAN!J22,[1]IOB!J22,[1]OBC!J22,[1]PNB!J22,[1]PSB!J22,[1]SBP!J22,[1]SBBJ!J22,[1]SBT!J22,[1]UCO!J22,'[1]UNION BANK '!J22,'[1]UNITED '!J22,[1]IDBI!J22,[1]BMB!J22,[1]KTK!J22,[1]ING!J22,[1]CSB!J22,[1]CUB!J22,[1]DHANALAXMI!J22,[1]FEDERAL!J22,[1]JK!J22,[1]KARUR!J22,[1]LVB!J22,[1]RATNAKAR!J22,[1]SIB!J22,[1]TNMB!J22,[1]INDUSIND!J22,[1]HDFC!J22,[1]AXIS!J22,[1]ICICI!J22,[1]KOTAK!J22,[1]YES!J22,[1]KAVERI!J22,[1]PKGB!J22,[1]KVGB!J22)</f>
        <v>19155</v>
      </c>
      <c r="K22" s="340">
        <f>SUM([1]CANARA!K22,[1]CORPORATION!K22,[1]SYNDICATE!K22,[1]SBH!K22,[1]SBI!K22,[1]SBM!K22,[1]VIJAYA!K22,[1]allahabad!K22,[1]ANDRA!K22,[1]BOB!K22,[1]BOI!K22,[1]BOM!K22,[1]CBI!K22,[1]DENA!K22,[1]INDIAN!K22,[1]IOB!K22,[1]OBC!K22,[1]PNB!K22,[1]PSB!K22,[1]SBP!K22,[1]SBBJ!K22,[1]SBT!K22,[1]UCO!K22,'[1]UNION BANK '!K22,'[1]UNITED '!K22,[1]IDBI!K22,[1]BMB!K22,[1]KTK!K22,[1]ING!K22,[1]CSB!K22,[1]CUB!K22,[1]DHANALAXMI!K22,[1]FEDERAL!K22,[1]JK!K22,[1]KARUR!K22,[1]LVB!K22,[1]RATNAKAR!K22,[1]SIB!K22,[1]TNMB!K22,[1]INDUSIND!K22,[1]HDFC!K22,[1]AXIS!K22,[1]ICICI!K22,[1]KOTAK!K22,[1]YES!K22,[1]KAVERI!K22,[1]PKGB!K22,[1]KVGB!K22)</f>
        <v>88241</v>
      </c>
      <c r="L22" s="340">
        <f>SUM([1]CANARA!L22,[1]CORPORATION!L22,[1]SYNDICATE!L22,[1]SBH!L22,[1]SBI!L22,[1]SBM!L22,[1]VIJAYA!L22,[1]allahabad!L22,[1]ANDRA!L22,[1]BOB!L22,[1]BOI!L22,[1]BOM!L22,[1]CBI!L22,[1]DENA!L22,[1]INDIAN!L22,[1]IOB!L22,[1]OBC!L22,[1]PNB!L22,[1]PSB!L22,[1]SBP!L22,[1]SBBJ!L22,[1]SBT!L22,[1]UCO!L22,'[1]UNION BANK '!L22,'[1]UNITED '!L22,[1]IDBI!L22,[1]BMB!L22,[1]KTK!L22,[1]ING!L22,[1]CSB!L22,[1]CUB!L22,[1]DHANALAXMI!L22,[1]FEDERAL!L22,[1]JK!L22,[1]KARUR!L22,[1]LVB!L22,[1]RATNAKAR!L22,[1]SIB!L22,[1]TNMB!L22,[1]INDUSIND!L22,[1]HDFC!L22,[1]AXIS!L22,[1]ICICI!L22,[1]KOTAK!L22,[1]YES!L22,[1]KAVERI!L22,[1]PKGB!L22,[1]KVGB!L22)</f>
        <v>67064.600000000006</v>
      </c>
      <c r="M22" s="341">
        <f t="shared" si="0"/>
        <v>76.001631894470833</v>
      </c>
      <c r="N22" s="341">
        <f t="shared" si="1"/>
        <v>54.031196617099333</v>
      </c>
    </row>
    <row r="23" spans="1:14" ht="22.5">
      <c r="A23" s="338">
        <v>20</v>
      </c>
      <c r="B23" s="339" t="s">
        <v>215</v>
      </c>
      <c r="C23" s="340">
        <f>SUM([1]CANARA!C23,[1]CORPORATION!C23,[1]SYNDICATE!C23,[1]SBH!C23,[1]SBI!C23,[1]SBM!C23,[1]VIJAYA!C23,[1]allahabad!C23,[1]ANDRA!C23,[1]BOB!C23,[1]BOI!C23,[1]BOM!C23,[1]CBI!C23,[1]DENA!C23,[1]INDIAN!C23,[1]IOB!C23,[1]OBC!C23,[1]PNB!C23,[1]PSB!C23,[1]SBP!C23,[1]SBBJ!C23,[1]SBT!C23,[1]UCO!C23,'[1]UNION BANK '!C23,'[1]UNITED '!C23,[1]IDBI!C23,[1]BMB!C23,[1]KTK!C23,[1]ING!C23,[1]CSB!C23,[1]CUB!C23,[1]DHANALAXMI!C23,[1]FEDERAL!C23,[1]JK!C23,[1]KARUR!C23,[1]LVB!C23,[1]RATNAKAR!C23,[1]SIB!C23,[1]TNMB!C23,[1]INDUSIND!C23,[1]HDFC!C23,[1]AXIS!C23,[1]ICICI!C23,[1]KOTAK!C23,[1]YES!C23,[1]KAVERI!C23,[1]PKGB!C23,[1]KVGB!C23)</f>
        <v>49945</v>
      </c>
      <c r="D23" s="340">
        <f>SUM([1]CANARA!D23,[1]CORPORATION!D23,[1]SYNDICATE!D23,[1]SBH!D23,[1]SBI!D23,[1]SBM!D23,[1]VIJAYA!D23,[1]allahabad!D23,[1]ANDRA!D23,[1]BOB!D23,[1]BOI!D23,[1]BOM!D23,[1]CBI!D23,[1]DENA!D23,[1]INDIAN!D23,[1]IOB!D23,[1]OBC!D23,[1]PNB!D23,[1]PSB!D23,[1]SBP!D23,[1]SBBJ!D23,[1]SBT!D23,[1]UCO!D23,'[1]UNION BANK '!D23,'[1]UNITED '!D23,[1]IDBI!D23,[1]BMB!D23,[1]KTK!D23,[1]ING!D23,[1]CSB!D23,[1]CUB!D23,[1]DHANALAXMI!D23,[1]FEDERAL!D23,[1]JK!D23,[1]KARUR!D23,[1]LVB!D23,[1]RATNAKAR!D23,[1]SIB!D23,[1]TNMB!D23,[1]INDUSIND!D23,[1]HDFC!D23,[1]AXIS!D23,[1]ICICI!D23,[1]KOTAK!D23,[1]YES!D23,[1]KAVERI!D23,[1]PKGB!D23,[1]KVGB!D23)</f>
        <v>13856</v>
      </c>
      <c r="E23" s="340">
        <f>SUM([1]CANARA!E23,[1]CORPORATION!E23,[1]SYNDICATE!E23,[1]SBH!E23,[1]SBI!E23,[1]SBM!E23,[1]VIJAYA!E23,[1]allahabad!E23,[1]ANDRA!E23,[1]BOB!E23,[1]BOI!E23,[1]BOM!E23,[1]CBI!E23,[1]DENA!E23,[1]INDIAN!E23,[1]IOB!E23,[1]OBC!E23,[1]PNB!E23,[1]PSB!E23,[1]SBP!E23,[1]SBBJ!E23,[1]SBT!E23,[1]UCO!E23,'[1]UNION BANK '!E23,'[1]UNITED '!E23,[1]IDBI!E23,[1]BMB!E23,[1]KTK!E23,[1]ING!E23,[1]CSB!E23,[1]CUB!E23,[1]DHANALAXMI!E23,[1]FEDERAL!E23,[1]JK!E23,[1]KARUR!E23,[1]LVB!E23,[1]RATNAKAR!E23,[1]SIB!E23,[1]TNMB!E23,[1]INDUSIND!E23,[1]HDFC!E23,[1]AXIS!E23,[1]ICICI!E23,[1]KOTAK!E23,[1]YES!E23,[1]KAVERI!E23,[1]PKGB!E23,[1]KVGB!E23)</f>
        <v>72384</v>
      </c>
      <c r="F23" s="340">
        <f>SUM([1]CANARA!F23,[1]CORPORATION!F23,[1]SYNDICATE!F23,[1]SBH!F23,[1]SBI!F23,[1]SBM!F23,[1]VIJAYA!F23,[1]allahabad!F23,[1]ANDRA!F23,[1]BOB!F23,[1]BOI!F23,[1]BOM!F23,[1]CBI!F23,[1]DENA!F23,[1]INDIAN!F23,[1]IOB!F23,[1]OBC!F23,[1]PNB!F23,[1]PSB!F23,[1]SBP!F23,[1]SBBJ!F23,[1]SBT!F23,[1]UCO!F23,'[1]UNION BANK '!F23,'[1]UNITED '!F23,[1]IDBI!F23,[1]BMB!F23,[1]KTK!F23,[1]ING!F23,[1]CSB!F23,[1]CUB!F23,[1]DHANALAXMI!F23,[1]FEDERAL!F23,[1]JK!F23,[1]KARUR!F23,[1]LVB!F23,[1]RATNAKAR!F23,[1]SIB!F23,[1]TNMB!F23,[1]INDUSIND!F23,[1]HDFC!F23,[1]AXIS!F23,[1]ICICI!F23,[1]KOTAK!F23,[1]YES!F23,[1]KAVERI!F23,[1]PKGB!F23,[1]KVGB!F23)</f>
        <v>57212</v>
      </c>
      <c r="G23" s="340">
        <f>SUM([1]CANARA!G23,[1]CORPORATION!G23,[1]SYNDICATE!G23,[1]SBH!G23,[1]SBI!G23,[1]SBM!G23,[1]VIJAYA!G23,[1]allahabad!G23,[1]ANDRA!G23,[1]BOB!G23,[1]BOI!G23,[1]BOM!G23,[1]CBI!G23,[1]DENA!G23,[1]INDIAN!G23,[1]IOB!G23,[1]OBC!G23,[1]PNB!G23,[1]PSB!G23,[1]SBP!G23,[1]SBBJ!G23,[1]SBT!G23,[1]UCO!G23,'[1]UNION BANK '!G23,'[1]UNITED '!G23,[1]IDBI!G23,[1]BMB!G23,[1]KTK!G23,[1]ING!G23,[1]CSB!G23,[1]CUB!G23,[1]DHANALAXMI!G23,[1]FEDERAL!G23,[1]JK!G23,[1]KARUR!G23,[1]LVB!G23,[1]RATNAKAR!G23,[1]SIB!G23,[1]TNMB!G23,[1]INDUSIND!G23,[1]HDFC!G23,[1]AXIS!G23,[1]ICICI!G23,[1]KOTAK!G23,[1]YES!G23,[1]KAVERI!G23,[1]PKGB!G23,[1]KVGB!G23)</f>
        <v>193397</v>
      </c>
      <c r="H23" s="340">
        <f>SUM([1]CANARA!H23,[1]CORPORATION!H23,[1]SYNDICATE!H23,[1]SBH!H23,[1]SBI!H23,[1]SBM!H23,[1]VIJAYA!H23,[1]allahabad!H23,[1]ANDRA!H23,[1]BOB!H23,[1]BOI!H23,[1]BOM!H23,[1]CBI!H23,[1]DENA!H23,[1]INDIAN!H23,[1]IOB!H23,[1]OBC!H23,[1]PNB!H23,[1]PSB!H23,[1]SBP!H23,[1]SBBJ!H23,[1]SBT!H23,[1]UCO!H23,'[1]UNION BANK '!H23,'[1]UNITED '!H23,[1]IDBI!H23,[1]BMB!H23,[1]KTK!H23,[1]ING!H23,[1]CSB!H23,[1]CUB!H23,[1]DHANALAXMI!H23,[1]FEDERAL!H23,[1]JK!H23,[1]KARUR!H23,[1]LVB!H23,[1]RATNAKAR!H23,[1]SIB!H23,[1]TNMB!H23,[1]INDUSIND!H23,[1]HDFC!H23,[1]AXIS!H23,[1]ICICI!H23,[1]KOTAK!H23,[1]YES!H23,[1]KAVERI!H23,[1]PKGB!H23,[1]KVGB!H23)</f>
        <v>128345</v>
      </c>
      <c r="I23" s="340">
        <f>SUM([1]CANARA!I23,[1]CORPORATION!I23,[1]SYNDICATE!I23,[1]SBH!I23,[1]SBI!I23,[1]SBM!I23,[1]VIJAYA!I23,[1]allahabad!I23,[1]ANDRA!I23,[1]BOB!I23,[1]BOI!I23,[1]BOM!I23,[1]CBI!I23,[1]DENA!I23,[1]INDIAN!I23,[1]IOB!I23,[1]OBC!I23,[1]PNB!I23,[1]PSB!I23,[1]SBP!I23,[1]SBBJ!I23,[1]SBT!I23,[1]UCO!I23,'[1]UNION BANK '!I23,'[1]UNITED '!I23,[1]IDBI!I23,[1]BMB!I23,[1]KTK!I23,[1]ING!I23,[1]CSB!I23,[1]CUB!I23,[1]DHANALAXMI!I23,[1]FEDERAL!I23,[1]JK!I23,[1]KARUR!I23,[1]LVB!I23,[1]RATNAKAR!I23,[1]SIB!I23,[1]TNMB!I23,[1]INDUSIND!I23,[1]HDFC!I23,[1]AXIS!I23,[1]ICICI!I23,[1]KOTAK!I23,[1]YES!I23,[1]KAVERI!I23,[1]PKGB!I23,[1]KVGB!I23)</f>
        <v>5838.9366306999991</v>
      </c>
      <c r="J23" s="340">
        <f>SUM([1]CANARA!J23,[1]CORPORATION!J23,[1]SYNDICATE!J23,[1]SBH!J23,[1]SBI!J23,[1]SBM!J23,[1]VIJAYA!J23,[1]allahabad!J23,[1]ANDRA!J23,[1]BOB!J23,[1]BOI!J23,[1]BOM!J23,[1]CBI!J23,[1]DENA!J23,[1]INDIAN!J23,[1]IOB!J23,[1]OBC!J23,[1]PNB!J23,[1]PSB!J23,[1]SBP!J23,[1]SBBJ!J23,[1]SBT!J23,[1]UCO!J23,'[1]UNION BANK '!J23,'[1]UNITED '!J23,[1]IDBI!J23,[1]BMB!J23,[1]KTK!J23,[1]ING!J23,[1]CSB!J23,[1]CUB!J23,[1]DHANALAXMI!J23,[1]FEDERAL!J23,[1]JK!J23,[1]KARUR!J23,[1]LVB!J23,[1]RATNAKAR!J23,[1]SIB!J23,[1]TNMB!J23,[1]INDUSIND!J23,[1]HDFC!J23,[1]AXIS!J23,[1]ICICI!J23,[1]KOTAK!J23,[1]YES!J23,[1]KAVERI!J23,[1]PKGB!J23,[1]KVGB!J23)</f>
        <v>29021</v>
      </c>
      <c r="K23" s="340">
        <f>SUM([1]CANARA!K23,[1]CORPORATION!K23,[1]SYNDICATE!K23,[1]SBH!K23,[1]SBI!K23,[1]SBM!K23,[1]VIJAYA!K23,[1]allahabad!K23,[1]ANDRA!K23,[1]BOB!K23,[1]BOI!K23,[1]BOM!K23,[1]CBI!K23,[1]DENA!K23,[1]INDIAN!K23,[1]IOB!K23,[1]OBC!K23,[1]PNB!K23,[1]PSB!K23,[1]SBP!K23,[1]SBBJ!K23,[1]SBT!K23,[1]UCO!K23,'[1]UNION BANK '!K23,'[1]UNITED '!K23,[1]IDBI!K23,[1]BMB!K23,[1]KTK!K23,[1]ING!K23,[1]CSB!K23,[1]CUB!K23,[1]DHANALAXMI!K23,[1]FEDERAL!K23,[1]JK!K23,[1]KARUR!K23,[1]LVB!K23,[1]RATNAKAR!K23,[1]SIB!K23,[1]TNMB!K23,[1]INDUSIND!K23,[1]HDFC!K23,[1]AXIS!K23,[1]ICICI!K23,[1]KOTAK!K23,[1]YES!K23,[1]KAVERI!K23,[1]PKGB!K23,[1]KVGB!K23)</f>
        <v>164140</v>
      </c>
      <c r="L23" s="340">
        <f>SUM([1]CANARA!L23,[1]CORPORATION!L23,[1]SYNDICATE!L23,[1]SBH!L23,[1]SBI!L23,[1]SBM!L23,[1]VIJAYA!L23,[1]allahabad!L23,[1]ANDRA!L23,[1]BOB!L23,[1]BOI!L23,[1]BOM!L23,[1]CBI!L23,[1]DENA!L23,[1]INDIAN!L23,[1]IOB!L23,[1]OBC!L23,[1]PNB!L23,[1]PSB!L23,[1]SBP!L23,[1]SBBJ!L23,[1]SBT!L23,[1]UCO!L23,'[1]UNION BANK '!L23,'[1]UNITED '!L23,[1]IDBI!L23,[1]BMB!L23,[1]KTK!L23,[1]ING!L23,[1]CSB!L23,[1]CUB!L23,[1]DHANALAXMI!L23,[1]FEDERAL!L23,[1]JK!L23,[1]KARUR!L23,[1]LVB!L23,[1]RATNAKAR!L23,[1]SIB!L23,[1]TNMB!L23,[1]INDUSIND!L23,[1]HDFC!L23,[1]AXIS!L23,[1]ICICI!L23,[1]KOTAK!L23,[1]YES!L23,[1]KAVERI!L23,[1]PKGB!L23,[1]KVGB!L23)</f>
        <v>104057</v>
      </c>
      <c r="M23" s="341">
        <f t="shared" si="0"/>
        <v>63.395272328500063</v>
      </c>
      <c r="N23" s="341">
        <f t="shared" si="1"/>
        <v>66.363490643598396</v>
      </c>
    </row>
    <row r="24" spans="1:14" ht="22.5">
      <c r="A24" s="338">
        <v>21</v>
      </c>
      <c r="B24" s="339" t="s">
        <v>216</v>
      </c>
      <c r="C24" s="340">
        <f>SUM([1]CANARA!C24,[1]CORPORATION!C24,[1]SYNDICATE!C24,[1]SBH!C24,[1]SBI!C24,[1]SBM!C24,[1]VIJAYA!C24,[1]allahabad!C24,[1]ANDRA!C24,[1]BOB!C24,[1]BOI!C24,[1]BOM!C24,[1]CBI!C24,[1]DENA!C24,[1]INDIAN!C24,[1]IOB!C24,[1]OBC!C24,[1]PNB!C24,[1]PSB!C24,[1]SBP!C24,[1]SBBJ!C24,[1]SBT!C24,[1]UCO!C24,'[1]UNION BANK '!C24,'[1]UNITED '!C24,[1]IDBI!C24,[1]BMB!C24,[1]KTK!C24,[1]ING!C24,[1]CSB!C24,[1]CUB!C24,[1]DHANALAXMI!C24,[1]FEDERAL!C24,[1]JK!C24,[1]KARUR!C24,[1]LVB!C24,[1]RATNAKAR!C24,[1]SIB!C24,[1]TNMB!C24,[1]INDUSIND!C24,[1]HDFC!C24,[1]AXIS!C24,[1]ICICI!C24,[1]KOTAK!C24,[1]YES!C24,[1]KAVERI!C24,[1]PKGB!C24,[1]KVGB!C24)</f>
        <v>30189</v>
      </c>
      <c r="D24" s="340">
        <f>SUM([1]CANARA!D24,[1]CORPORATION!D24,[1]SYNDICATE!D24,[1]SBH!D24,[1]SBI!D24,[1]SBM!D24,[1]VIJAYA!D24,[1]allahabad!D24,[1]ANDRA!D24,[1]BOB!D24,[1]BOI!D24,[1]BOM!D24,[1]CBI!D24,[1]DENA!D24,[1]INDIAN!D24,[1]IOB!D24,[1]OBC!D24,[1]PNB!D24,[1]PSB!D24,[1]SBP!D24,[1]SBBJ!D24,[1]SBT!D24,[1]UCO!D24,'[1]UNION BANK '!D24,'[1]UNITED '!D24,[1]IDBI!D24,[1]BMB!D24,[1]KTK!D24,[1]ING!D24,[1]CSB!D24,[1]CUB!D24,[1]DHANALAXMI!D24,[1]FEDERAL!D24,[1]JK!D24,[1]KARUR!D24,[1]LVB!D24,[1]RATNAKAR!D24,[1]SIB!D24,[1]TNMB!D24,[1]INDUSIND!D24,[1]HDFC!D24,[1]AXIS!D24,[1]ICICI!D24,[1]KOTAK!D24,[1]YES!D24,[1]KAVERI!D24,[1]PKGB!D24,[1]KVGB!D24)</f>
        <v>27755</v>
      </c>
      <c r="E24" s="340">
        <f>SUM([1]CANARA!E24,[1]CORPORATION!E24,[1]SYNDICATE!E24,[1]SBH!E24,[1]SBI!E24,[1]SBM!E24,[1]VIJAYA!E24,[1]allahabad!E24,[1]ANDRA!E24,[1]BOB!E24,[1]BOI!E24,[1]BOM!E24,[1]CBI!E24,[1]DENA!E24,[1]INDIAN!E24,[1]IOB!E24,[1]OBC!E24,[1]PNB!E24,[1]PSB!E24,[1]SBP!E24,[1]SBBJ!E24,[1]SBT!E24,[1]UCO!E24,'[1]UNION BANK '!E24,'[1]UNITED '!E24,[1]IDBI!E24,[1]BMB!E24,[1]KTK!E24,[1]ING!E24,[1]CSB!E24,[1]CUB!E24,[1]DHANALAXMI!E24,[1]FEDERAL!E24,[1]JK!E24,[1]KARUR!E24,[1]LVB!E24,[1]RATNAKAR!E24,[1]SIB!E24,[1]TNMB!E24,[1]INDUSIND!E24,[1]HDFC!E24,[1]AXIS!E24,[1]ICICI!E24,[1]KOTAK!E24,[1]YES!E24,[1]KAVERI!E24,[1]PKGB!E24,[1]KVGB!E24)</f>
        <v>45870</v>
      </c>
      <c r="F24" s="340">
        <f>SUM([1]CANARA!F24,[1]CORPORATION!F24,[1]SYNDICATE!F24,[1]SBH!F24,[1]SBI!F24,[1]SBM!F24,[1]VIJAYA!F24,[1]allahabad!F24,[1]ANDRA!F24,[1]BOB!F24,[1]BOI!F24,[1]BOM!F24,[1]CBI!F24,[1]DENA!F24,[1]INDIAN!F24,[1]IOB!F24,[1]OBC!F24,[1]PNB!F24,[1]PSB!F24,[1]SBP!F24,[1]SBBJ!F24,[1]SBT!F24,[1]UCO!F24,'[1]UNION BANK '!F24,'[1]UNITED '!F24,[1]IDBI!F24,[1]BMB!F24,[1]KTK!F24,[1]ING!F24,[1]CSB!F24,[1]CUB!F24,[1]DHANALAXMI!F24,[1]FEDERAL!F24,[1]JK!F24,[1]KARUR!F24,[1]LVB!F24,[1]RATNAKAR!F24,[1]SIB!F24,[1]TNMB!F24,[1]INDUSIND!F24,[1]HDFC!F24,[1]AXIS!F24,[1]ICICI!F24,[1]KOTAK!F24,[1]YES!F24,[1]KAVERI!F24,[1]PKGB!F24,[1]KVGB!F24)</f>
        <v>79638</v>
      </c>
      <c r="G24" s="340">
        <f>SUM([1]CANARA!G24,[1]CORPORATION!G24,[1]SYNDICATE!G24,[1]SBH!G24,[1]SBI!G24,[1]SBM!G24,[1]VIJAYA!G24,[1]allahabad!G24,[1]ANDRA!G24,[1]BOB!G24,[1]BOI!G24,[1]BOM!G24,[1]CBI!G24,[1]DENA!G24,[1]INDIAN!G24,[1]IOB!G24,[1]OBC!G24,[1]PNB!G24,[1]PSB!G24,[1]SBP!G24,[1]SBBJ!G24,[1]SBT!G24,[1]UCO!G24,'[1]UNION BANK '!G24,'[1]UNITED '!G24,[1]IDBI!G24,[1]BMB!G24,[1]KTK!G24,[1]ING!G24,[1]CSB!G24,[1]CUB!G24,[1]DHANALAXMI!G24,[1]FEDERAL!G24,[1]JK!G24,[1]KARUR!G24,[1]LVB!G24,[1]RATNAKAR!G24,[1]SIB!G24,[1]TNMB!G24,[1]INDUSIND!G24,[1]HDFC!G24,[1]AXIS!G24,[1]ICICI!G24,[1]KOTAK!G24,[1]YES!G24,[1]KAVERI!G24,[1]PKGB!G24,[1]KVGB!G24)</f>
        <v>183452</v>
      </c>
      <c r="H24" s="340">
        <f>SUM([1]CANARA!H24,[1]CORPORATION!H24,[1]SYNDICATE!H24,[1]SBH!H24,[1]SBI!H24,[1]SBM!H24,[1]VIJAYA!H24,[1]allahabad!H24,[1]ANDRA!H24,[1]BOB!H24,[1]BOI!H24,[1]BOM!H24,[1]CBI!H24,[1]DENA!H24,[1]INDIAN!H24,[1]IOB!H24,[1]OBC!H24,[1]PNB!H24,[1]PSB!H24,[1]SBP!H24,[1]SBBJ!H24,[1]SBT!H24,[1]UCO!H24,'[1]UNION BANK '!H24,'[1]UNITED '!H24,[1]IDBI!H24,[1]BMB!H24,[1]KTK!H24,[1]ING!H24,[1]CSB!H24,[1]CUB!H24,[1]DHANALAXMI!H24,[1]FEDERAL!H24,[1]JK!H24,[1]KARUR!H24,[1]LVB!H24,[1]RATNAKAR!H24,[1]SIB!H24,[1]TNMB!H24,[1]INDUSIND!H24,[1]HDFC!H24,[1]AXIS!H24,[1]ICICI!H24,[1]KOTAK!H24,[1]YES!H24,[1]KAVERI!H24,[1]PKGB!H24,[1]KVGB!H24)</f>
        <v>130717</v>
      </c>
      <c r="I24" s="340">
        <f>SUM([1]CANARA!I24,[1]CORPORATION!I24,[1]SYNDICATE!I24,[1]SBH!I24,[1]SBI!I24,[1]SBM!I24,[1]VIJAYA!I24,[1]allahabad!I24,[1]ANDRA!I24,[1]BOB!I24,[1]BOI!I24,[1]BOM!I24,[1]CBI!I24,[1]DENA!I24,[1]INDIAN!I24,[1]IOB!I24,[1]OBC!I24,[1]PNB!I24,[1]PSB!I24,[1]SBP!I24,[1]SBBJ!I24,[1]SBT!I24,[1]UCO!I24,'[1]UNION BANK '!I24,'[1]UNITED '!I24,[1]IDBI!I24,[1]BMB!I24,[1]KTK!I24,[1]ING!I24,[1]CSB!I24,[1]CUB!I24,[1]DHANALAXMI!I24,[1]FEDERAL!I24,[1]JK!I24,[1]KARUR!I24,[1]LVB!I24,[1]RATNAKAR!I24,[1]SIB!I24,[1]TNMB!I24,[1]INDUSIND!I24,[1]HDFC!I24,[1]AXIS!I24,[1]ICICI!I24,[1]KOTAK!I24,[1]YES!I24,[1]KAVERI!I24,[1]PKGB!I24,[1]KVGB!I24)</f>
        <v>4339.9908914000007</v>
      </c>
      <c r="J24" s="340">
        <f>SUM([1]CANARA!J24,[1]CORPORATION!J24,[1]SYNDICATE!J24,[1]SBH!J24,[1]SBI!J24,[1]SBM!J24,[1]VIJAYA!J24,[1]allahabad!J24,[1]ANDRA!J24,[1]BOB!J24,[1]BOI!J24,[1]BOM!J24,[1]CBI!J24,[1]DENA!J24,[1]INDIAN!J24,[1]IOB!J24,[1]OBC!J24,[1]PNB!J24,[1]PSB!J24,[1]SBP!J24,[1]SBBJ!J24,[1]SBT!J24,[1]UCO!J24,'[1]UNION BANK '!J24,'[1]UNITED '!J24,[1]IDBI!J24,[1]BMB!J24,[1]KTK!J24,[1]ING!J24,[1]CSB!J24,[1]CUB!J24,[1]DHANALAXMI!J24,[1]FEDERAL!J24,[1]JK!J24,[1]KARUR!J24,[1]LVB!J24,[1]RATNAKAR!J24,[1]SIB!J24,[1]TNMB!J24,[1]INDUSIND!J24,[1]HDFC!J24,[1]AXIS!J24,[1]ICICI!J24,[1]KOTAK!J24,[1]YES!J24,[1]KAVERI!J24,[1]PKGB!J24,[1]KVGB!J24)</f>
        <v>46074</v>
      </c>
      <c r="K24" s="340">
        <f>SUM([1]CANARA!K24,[1]CORPORATION!K24,[1]SYNDICATE!K24,[1]SBH!K24,[1]SBI!K24,[1]SBM!K24,[1]VIJAYA!K24,[1]allahabad!K24,[1]ANDRA!K24,[1]BOB!K24,[1]BOI!K24,[1]BOM!K24,[1]CBI!K24,[1]DENA!K24,[1]INDIAN!K24,[1]IOB!K24,[1]OBC!K24,[1]PNB!K24,[1]PSB!K24,[1]SBP!K24,[1]SBBJ!K24,[1]SBT!K24,[1]UCO!K24,'[1]UNION BANK '!K24,'[1]UNITED '!K24,[1]IDBI!K24,[1]BMB!K24,[1]KTK!K24,[1]ING!K24,[1]CSB!K24,[1]CUB!K24,[1]DHANALAXMI!K24,[1]FEDERAL!K24,[1]JK!K24,[1]KARUR!K24,[1]LVB!K24,[1]RATNAKAR!K24,[1]SIB!K24,[1]TNMB!K24,[1]INDUSIND!K24,[1]HDFC!K24,[1]AXIS!K24,[1]ICICI!K24,[1]KOTAK!K24,[1]YES!K24,[1]KAVERI!K24,[1]PKGB!K24,[1]KVGB!K24)</f>
        <v>160402</v>
      </c>
      <c r="L24" s="340">
        <f>SUM([1]CANARA!L24,[1]CORPORATION!L24,[1]SYNDICATE!L24,[1]SBH!L24,[1]SBI!L24,[1]SBM!L24,[1]VIJAYA!L24,[1]allahabad!L24,[1]ANDRA!L24,[1]BOB!L24,[1]BOI!L24,[1]BOM!L24,[1]CBI!L24,[1]DENA!L24,[1]INDIAN!L24,[1]IOB!L24,[1]OBC!L24,[1]PNB!L24,[1]PSB!L24,[1]SBP!L24,[1]SBBJ!L24,[1]SBT!L24,[1]UCO!L24,'[1]UNION BANK '!L24,'[1]UNITED '!L24,[1]IDBI!L24,[1]BMB!L24,[1]KTK!L24,[1]ING!L24,[1]CSB!L24,[1]CUB!L24,[1]DHANALAXMI!L24,[1]FEDERAL!L24,[1]JK!L24,[1]KARUR!L24,[1]LVB!L24,[1]RATNAKAR!L24,[1]SIB!L24,[1]TNMB!L24,[1]INDUSIND!L24,[1]HDFC!L24,[1]AXIS!L24,[1]ICICI!L24,[1]KOTAK!L24,[1]YES!L24,[1]KAVERI!L24,[1]PKGB!L24,[1]KVGB!L24)</f>
        <v>113381.2</v>
      </c>
      <c r="M24" s="341">
        <f t="shared" si="0"/>
        <v>70.685652298599763</v>
      </c>
      <c r="N24" s="341">
        <f t="shared" si="1"/>
        <v>71.25406100778406</v>
      </c>
    </row>
    <row r="25" spans="1:14" ht="22.5">
      <c r="A25" s="338">
        <v>22</v>
      </c>
      <c r="B25" s="339" t="s">
        <v>217</v>
      </c>
      <c r="C25" s="340">
        <f>SUM([1]CANARA!C25,[1]CORPORATION!C25,[1]SYNDICATE!C25,[1]SBH!C25,[1]SBI!C25,[1]SBM!C25,[1]VIJAYA!C25,[1]allahabad!C25,[1]ANDRA!C25,[1]BOB!C25,[1]BOI!C25,[1]BOM!C25,[1]CBI!C25,[1]DENA!C25,[1]INDIAN!C25,[1]IOB!C25,[1]OBC!C25,[1]PNB!C25,[1]PSB!C25,[1]SBP!C25,[1]SBBJ!C25,[1]SBT!C25,[1]UCO!C25,'[1]UNION BANK '!C25,'[1]UNITED '!C25,[1]IDBI!C25,[1]BMB!C25,[1]KTK!C25,[1]ING!C25,[1]CSB!C25,[1]CUB!C25,[1]DHANALAXMI!C25,[1]FEDERAL!C25,[1]JK!C25,[1]KARUR!C25,[1]LVB!C25,[1]RATNAKAR!C25,[1]SIB!C25,[1]TNMB!C25,[1]INDUSIND!C25,[1]HDFC!C25,[1]AXIS!C25,[1]ICICI!C25,[1]KOTAK!C25,[1]YES!C25,[1]KAVERI!C25,[1]PKGB!C25,[1]KVGB!C25)</f>
        <v>61036</v>
      </c>
      <c r="D25" s="340">
        <f>SUM([1]CANARA!D25,[1]CORPORATION!D25,[1]SYNDICATE!D25,[1]SBH!D25,[1]SBI!D25,[1]SBM!D25,[1]VIJAYA!D25,[1]allahabad!D25,[1]ANDRA!D25,[1]BOB!D25,[1]BOI!D25,[1]BOM!D25,[1]CBI!D25,[1]DENA!D25,[1]INDIAN!D25,[1]IOB!D25,[1]OBC!D25,[1]PNB!D25,[1]PSB!D25,[1]SBP!D25,[1]SBBJ!D25,[1]SBT!D25,[1]UCO!D25,'[1]UNION BANK '!D25,'[1]UNITED '!D25,[1]IDBI!D25,[1]BMB!D25,[1]KTK!D25,[1]ING!D25,[1]CSB!D25,[1]CUB!D25,[1]DHANALAXMI!D25,[1]FEDERAL!D25,[1]JK!D25,[1]KARUR!D25,[1]LVB!D25,[1]RATNAKAR!D25,[1]SIB!D25,[1]TNMB!D25,[1]INDUSIND!D25,[1]HDFC!D25,[1]AXIS!D25,[1]ICICI!D25,[1]KOTAK!D25,[1]YES!D25,[1]KAVERI!D25,[1]PKGB!D25,[1]KVGB!D25)</f>
        <v>15948</v>
      </c>
      <c r="E25" s="340">
        <f>SUM([1]CANARA!E25,[1]CORPORATION!E25,[1]SYNDICATE!E25,[1]SBH!E25,[1]SBI!E25,[1]SBM!E25,[1]VIJAYA!E25,[1]allahabad!E25,[1]ANDRA!E25,[1]BOB!E25,[1]BOI!E25,[1]BOM!E25,[1]CBI!E25,[1]DENA!E25,[1]INDIAN!E25,[1]IOB!E25,[1]OBC!E25,[1]PNB!E25,[1]PSB!E25,[1]SBP!E25,[1]SBBJ!E25,[1]SBT!E25,[1]UCO!E25,'[1]UNION BANK '!E25,'[1]UNITED '!E25,[1]IDBI!E25,[1]BMB!E25,[1]KTK!E25,[1]ING!E25,[1]CSB!E25,[1]CUB!E25,[1]DHANALAXMI!E25,[1]FEDERAL!E25,[1]JK!E25,[1]KARUR!E25,[1]LVB!E25,[1]RATNAKAR!E25,[1]SIB!E25,[1]TNMB!E25,[1]INDUSIND!E25,[1]HDFC!E25,[1]AXIS!E25,[1]ICICI!E25,[1]KOTAK!E25,[1]YES!E25,[1]KAVERI!E25,[1]PKGB!E25,[1]KVGB!E25)</f>
        <v>110129</v>
      </c>
      <c r="F25" s="340">
        <f>SUM([1]CANARA!F25,[1]CORPORATION!F25,[1]SYNDICATE!F25,[1]SBH!F25,[1]SBI!F25,[1]SBM!F25,[1]VIJAYA!F25,[1]allahabad!F25,[1]ANDRA!F25,[1]BOB!F25,[1]BOI!F25,[1]BOM!F25,[1]CBI!F25,[1]DENA!F25,[1]INDIAN!F25,[1]IOB!F25,[1]OBC!F25,[1]PNB!F25,[1]PSB!F25,[1]SBP!F25,[1]SBBJ!F25,[1]SBT!F25,[1]UCO!F25,'[1]UNION BANK '!F25,'[1]UNITED '!F25,[1]IDBI!F25,[1]BMB!F25,[1]KTK!F25,[1]ING!F25,[1]CSB!F25,[1]CUB!F25,[1]DHANALAXMI!F25,[1]FEDERAL!F25,[1]JK!F25,[1]KARUR!F25,[1]LVB!F25,[1]RATNAKAR!F25,[1]SIB!F25,[1]TNMB!F25,[1]INDUSIND!F25,[1]HDFC!F25,[1]AXIS!F25,[1]ICICI!F25,[1]KOTAK!F25,[1]YES!F25,[1]KAVERI!F25,[1]PKGB!F25,[1]KVGB!F25)</f>
        <v>50077</v>
      </c>
      <c r="G25" s="340">
        <f>SUM([1]CANARA!G25,[1]CORPORATION!G25,[1]SYNDICATE!G25,[1]SBH!G25,[1]SBI!G25,[1]SBM!G25,[1]VIJAYA!G25,[1]allahabad!G25,[1]ANDRA!G25,[1]BOB!G25,[1]BOI!G25,[1]BOM!G25,[1]CBI!G25,[1]DENA!G25,[1]INDIAN!G25,[1]IOB!G25,[1]OBC!G25,[1]PNB!G25,[1]PSB!G25,[1]SBP!G25,[1]SBBJ!G25,[1]SBT!G25,[1]UCO!G25,'[1]UNION BANK '!G25,'[1]UNITED '!G25,[1]IDBI!G25,[1]BMB!G25,[1]KTK!G25,[1]ING!G25,[1]CSB!G25,[1]CUB!G25,[1]DHANALAXMI!G25,[1]FEDERAL!G25,[1]JK!G25,[1]KARUR!G25,[1]LVB!G25,[1]RATNAKAR!G25,[1]SIB!G25,[1]TNMB!G25,[1]INDUSIND!G25,[1]HDFC!G25,[1]AXIS!G25,[1]ICICI!G25,[1]KOTAK!G25,[1]YES!G25,[1]KAVERI!G25,[1]PKGB!G25,[1]KVGB!G25)</f>
        <v>237190</v>
      </c>
      <c r="H25" s="340">
        <f>SUM([1]CANARA!H25,[1]CORPORATION!H25,[1]SYNDICATE!H25,[1]SBH!H25,[1]SBI!H25,[1]SBM!H25,[1]VIJAYA!H25,[1]allahabad!H25,[1]ANDRA!H25,[1]BOB!H25,[1]BOI!H25,[1]BOM!H25,[1]CBI!H25,[1]DENA!H25,[1]INDIAN!H25,[1]IOB!H25,[1]OBC!H25,[1]PNB!H25,[1]PSB!H25,[1]SBP!H25,[1]SBBJ!H25,[1]SBT!H25,[1]UCO!H25,'[1]UNION BANK '!H25,'[1]UNITED '!H25,[1]IDBI!H25,[1]BMB!H25,[1]KTK!H25,[1]ING!H25,[1]CSB!H25,[1]CUB!H25,[1]DHANALAXMI!H25,[1]FEDERAL!H25,[1]JK!H25,[1]KARUR!H25,[1]LVB!H25,[1]RATNAKAR!H25,[1]SIB!H25,[1]TNMB!H25,[1]INDUSIND!H25,[1]HDFC!H25,[1]AXIS!H25,[1]ICICI!H25,[1]KOTAK!H25,[1]YES!H25,[1]KAVERI!H25,[1]PKGB!H25,[1]KVGB!H25)</f>
        <v>175527</v>
      </c>
      <c r="I25" s="340">
        <f>SUM([1]CANARA!I25,[1]CORPORATION!I25,[1]SYNDICATE!I25,[1]SBH!I25,[1]SBI!I25,[1]SBM!I25,[1]VIJAYA!I25,[1]allahabad!I25,[1]ANDRA!I25,[1]BOB!I25,[1]BOI!I25,[1]BOM!I25,[1]CBI!I25,[1]DENA!I25,[1]INDIAN!I25,[1]IOB!I25,[1]OBC!I25,[1]PNB!I25,[1]PSB!I25,[1]SBP!I25,[1]SBBJ!I25,[1]SBT!I25,[1]UCO!I25,'[1]UNION BANK '!I25,'[1]UNITED '!I25,[1]IDBI!I25,[1]BMB!I25,[1]KTK!I25,[1]ING!I25,[1]CSB!I25,[1]CUB!I25,[1]DHANALAXMI!I25,[1]FEDERAL!I25,[1]JK!I25,[1]KARUR!I25,[1]LVB!I25,[1]RATNAKAR!I25,[1]SIB!I25,[1]TNMB!I25,[1]INDUSIND!I25,[1]HDFC!I25,[1]AXIS!I25,[1]ICICI!I25,[1]KOTAK!I25,[1]YES!I25,[1]KAVERI!I25,[1]PKGB!I25,[1]KVGB!I25)</f>
        <v>3701.2215023999997</v>
      </c>
      <c r="J25" s="340">
        <f>SUM([1]CANARA!J25,[1]CORPORATION!J25,[1]SYNDICATE!J25,[1]SBH!J25,[1]SBI!J25,[1]SBM!J25,[1]VIJAYA!J25,[1]allahabad!J25,[1]ANDRA!J25,[1]BOB!J25,[1]BOI!J25,[1]BOM!J25,[1]CBI!J25,[1]DENA!J25,[1]INDIAN!J25,[1]IOB!J25,[1]OBC!J25,[1]PNB!J25,[1]PSB!J25,[1]SBP!J25,[1]SBBJ!J25,[1]SBT!J25,[1]UCO!J25,'[1]UNION BANK '!J25,'[1]UNITED '!J25,[1]IDBI!J25,[1]BMB!J25,[1]KTK!J25,[1]ING!J25,[1]CSB!J25,[1]CUB!J25,[1]DHANALAXMI!J25,[1]FEDERAL!J25,[1]JK!J25,[1]KARUR!J25,[1]LVB!J25,[1]RATNAKAR!J25,[1]SIB!J25,[1]TNMB!J25,[1]INDUSIND!J25,[1]HDFC!J25,[1]AXIS!J25,[1]ICICI!J25,[1]KOTAK!J25,[1]YES!J25,[1]KAVERI!J25,[1]PKGB!J25,[1]KVGB!J25)</f>
        <v>29019</v>
      </c>
      <c r="K25" s="340">
        <f>SUM([1]CANARA!K25,[1]CORPORATION!K25,[1]SYNDICATE!K25,[1]SBH!K25,[1]SBI!K25,[1]SBM!K25,[1]VIJAYA!K25,[1]allahabad!K25,[1]ANDRA!K25,[1]BOB!K25,[1]BOI!K25,[1]BOM!K25,[1]CBI!K25,[1]DENA!K25,[1]INDIAN!K25,[1]IOB!K25,[1]OBC!K25,[1]PNB!K25,[1]PSB!K25,[1]SBP!K25,[1]SBBJ!K25,[1]SBT!K25,[1]UCO!K25,'[1]UNION BANK '!K25,'[1]UNITED '!K25,[1]IDBI!K25,[1]BMB!K25,[1]KTK!K25,[1]ING!K25,[1]CSB!K25,[1]CUB!K25,[1]DHANALAXMI!K25,[1]FEDERAL!K25,[1]JK!K25,[1]KARUR!K25,[1]LVB!K25,[1]RATNAKAR!K25,[1]SIB!K25,[1]TNMB!K25,[1]INDUSIND!K25,[1]HDFC!K25,[1]AXIS!K25,[1]ICICI!K25,[1]KOTAK!K25,[1]YES!K25,[1]KAVERI!K25,[1]PKGB!K25,[1]KVGB!K25)</f>
        <v>221761</v>
      </c>
      <c r="L25" s="340">
        <f>SUM([1]CANARA!L25,[1]CORPORATION!L25,[1]SYNDICATE!L25,[1]SBH!L25,[1]SBI!L25,[1]SBM!L25,[1]VIJAYA!L25,[1]allahabad!L25,[1]ANDRA!L25,[1]BOB!L25,[1]BOI!L25,[1]BOM!L25,[1]CBI!L25,[1]DENA!L25,[1]INDIAN!L25,[1]IOB!L25,[1]OBC!L25,[1]PNB!L25,[1]PSB!L25,[1]SBP!L25,[1]SBBJ!L25,[1]SBT!L25,[1]UCO!L25,'[1]UNION BANK '!L25,'[1]UNITED '!L25,[1]IDBI!L25,[1]BMB!L25,[1]KTK!L25,[1]ING!L25,[1]CSB!L25,[1]CUB!L25,[1]DHANALAXMI!L25,[1]FEDERAL!L25,[1]JK!L25,[1]KARUR!L25,[1]LVB!L25,[1]RATNAKAR!L25,[1]SIB!L25,[1]TNMB!L25,[1]INDUSIND!L25,[1]HDFC!L25,[1]AXIS!L25,[1]ICICI!L25,[1]KOTAK!L25,[1]YES!L25,[1]KAVERI!L25,[1]PKGB!L25,[1]KVGB!L25)</f>
        <v>163495.4</v>
      </c>
      <c r="M25" s="341">
        <f t="shared" si="0"/>
        <v>73.725948205500515</v>
      </c>
      <c r="N25" s="341">
        <f t="shared" si="1"/>
        <v>74.002698258779887</v>
      </c>
    </row>
    <row r="26" spans="1:14" ht="22.5">
      <c r="A26" s="338">
        <v>23</v>
      </c>
      <c r="B26" s="339" t="s">
        <v>218</v>
      </c>
      <c r="C26" s="340">
        <f>SUM([1]CANARA!C26,[1]CORPORATION!C26,[1]SYNDICATE!C26,[1]SBH!C26,[1]SBI!C26,[1]SBM!C26,[1]VIJAYA!C26,[1]allahabad!C26,[1]ANDRA!C26,[1]BOB!C26,[1]BOI!C26,[1]BOM!C26,[1]CBI!C26,[1]DENA!C26,[1]INDIAN!C26,[1]IOB!C26,[1]OBC!C26,[1]PNB!C26,[1]PSB!C26,[1]SBP!C26,[1]SBBJ!C26,[1]SBT!C26,[1]UCO!C26,'[1]UNION BANK '!C26,'[1]UNITED '!C26,[1]IDBI!C26,[1]BMB!C26,[1]KTK!C26,[1]ING!C26,[1]CSB!C26,[1]CUB!C26,[1]DHANALAXMI!C26,[1]FEDERAL!C26,[1]JK!C26,[1]KARUR!C26,[1]LVB!C26,[1]RATNAKAR!C26,[1]SIB!C26,[1]TNMB!C26,[1]INDUSIND!C26,[1]HDFC!C26,[1]AXIS!C26,[1]ICICI!C26,[1]KOTAK!C26,[1]YES!C26,[1]KAVERI!C26,[1]PKGB!C26,[1]KVGB!C26)</f>
        <v>193867</v>
      </c>
      <c r="D26" s="340">
        <f>SUM([1]CANARA!D26,[1]CORPORATION!D26,[1]SYNDICATE!D26,[1]SBH!D26,[1]SBI!D26,[1]SBM!D26,[1]VIJAYA!D26,[1]allahabad!D26,[1]ANDRA!D26,[1]BOB!D26,[1]BOI!D26,[1]BOM!D26,[1]CBI!D26,[1]DENA!D26,[1]INDIAN!D26,[1]IOB!D26,[1]OBC!D26,[1]PNB!D26,[1]PSB!D26,[1]SBP!D26,[1]SBBJ!D26,[1]SBT!D26,[1]UCO!D26,'[1]UNION BANK '!D26,'[1]UNITED '!D26,[1]IDBI!D26,[1]BMB!D26,[1]KTK!D26,[1]ING!D26,[1]CSB!D26,[1]CUB!D26,[1]DHANALAXMI!D26,[1]FEDERAL!D26,[1]JK!D26,[1]KARUR!D26,[1]LVB!D26,[1]RATNAKAR!D26,[1]SIB!D26,[1]TNMB!D26,[1]INDUSIND!D26,[1]HDFC!D26,[1]AXIS!D26,[1]ICICI!D26,[1]KOTAK!D26,[1]YES!D26,[1]KAVERI!D26,[1]PKGB!D26,[1]KVGB!D26)</f>
        <v>92097</v>
      </c>
      <c r="E26" s="340">
        <f>SUM([1]CANARA!E26,[1]CORPORATION!E26,[1]SYNDICATE!E26,[1]SBH!E26,[1]SBI!E26,[1]SBM!E26,[1]VIJAYA!E26,[1]allahabad!E26,[1]ANDRA!E26,[1]BOB!E26,[1]BOI!E26,[1]BOM!E26,[1]CBI!E26,[1]DENA!E26,[1]INDIAN!E26,[1]IOB!E26,[1]OBC!E26,[1]PNB!E26,[1]PSB!E26,[1]SBP!E26,[1]SBBJ!E26,[1]SBT!E26,[1]UCO!E26,'[1]UNION BANK '!E26,'[1]UNITED '!E26,[1]IDBI!E26,[1]BMB!E26,[1]KTK!E26,[1]ING!E26,[1]CSB!E26,[1]CUB!E26,[1]DHANALAXMI!E26,[1]FEDERAL!E26,[1]JK!E26,[1]KARUR!E26,[1]LVB!E26,[1]RATNAKAR!E26,[1]SIB!E26,[1]TNMB!E26,[1]INDUSIND!E26,[1]HDFC!E26,[1]AXIS!E26,[1]ICICI!E26,[1]KOTAK!E26,[1]YES!E26,[1]KAVERI!E26,[1]PKGB!E26,[1]KVGB!E26)</f>
        <v>70286</v>
      </c>
      <c r="F26" s="340">
        <f>SUM([1]CANARA!F26,[1]CORPORATION!F26,[1]SYNDICATE!F26,[1]SBH!F26,[1]SBI!F26,[1]SBM!F26,[1]VIJAYA!F26,[1]allahabad!F26,[1]ANDRA!F26,[1]BOB!F26,[1]BOI!F26,[1]BOM!F26,[1]CBI!F26,[1]DENA!F26,[1]INDIAN!F26,[1]IOB!F26,[1]OBC!F26,[1]PNB!F26,[1]PSB!F26,[1]SBP!F26,[1]SBBJ!F26,[1]SBT!F26,[1]UCO!F26,'[1]UNION BANK '!F26,'[1]UNITED '!F26,[1]IDBI!F26,[1]BMB!F26,[1]KTK!F26,[1]ING!F26,[1]CSB!F26,[1]CUB!F26,[1]DHANALAXMI!F26,[1]FEDERAL!F26,[1]JK!F26,[1]KARUR!F26,[1]LVB!F26,[1]RATNAKAR!F26,[1]SIB!F26,[1]TNMB!F26,[1]INDUSIND!F26,[1]HDFC!F26,[1]AXIS!F26,[1]ICICI!F26,[1]KOTAK!F26,[1]YES!F26,[1]KAVERI!F26,[1]PKGB!F26,[1]KVGB!F26)</f>
        <v>95492</v>
      </c>
      <c r="G26" s="340">
        <f>SUM([1]CANARA!G26,[1]CORPORATION!G26,[1]SYNDICATE!G26,[1]SBH!G26,[1]SBI!G26,[1]SBM!G26,[1]VIJAYA!G26,[1]allahabad!G26,[1]ANDRA!G26,[1]BOB!G26,[1]BOI!G26,[1]BOM!G26,[1]CBI!G26,[1]DENA!G26,[1]INDIAN!G26,[1]IOB!G26,[1]OBC!G26,[1]PNB!G26,[1]PSB!G26,[1]SBP!G26,[1]SBBJ!G26,[1]SBT!G26,[1]UCO!G26,'[1]UNION BANK '!G26,'[1]UNITED '!G26,[1]IDBI!G26,[1]BMB!G26,[1]KTK!G26,[1]ING!G26,[1]CSB!G26,[1]CUB!G26,[1]DHANALAXMI!G26,[1]FEDERAL!G26,[1]JK!G26,[1]KARUR!G26,[1]LVB!G26,[1]RATNAKAR!G26,[1]SIB!G26,[1]TNMB!G26,[1]INDUSIND!G26,[1]HDFC!G26,[1]AXIS!G26,[1]ICICI!G26,[1]KOTAK!G26,[1]YES!G26,[1]KAVERI!G26,[1]PKGB!G26,[1]KVGB!G26)</f>
        <v>451742</v>
      </c>
      <c r="H26" s="340">
        <f>SUM([1]CANARA!H26,[1]CORPORATION!H26,[1]SYNDICATE!H26,[1]SBH!H26,[1]SBI!H26,[1]SBM!H26,[1]VIJAYA!H26,[1]allahabad!H26,[1]ANDRA!H26,[1]BOB!H26,[1]BOI!H26,[1]BOM!H26,[1]CBI!H26,[1]DENA!H26,[1]INDIAN!H26,[1]IOB!H26,[1]OBC!H26,[1]PNB!H26,[1]PSB!H26,[1]SBP!H26,[1]SBBJ!H26,[1]SBT!H26,[1]UCO!H26,'[1]UNION BANK '!H26,'[1]UNITED '!H26,[1]IDBI!H26,[1]BMB!H26,[1]KTK!H26,[1]ING!H26,[1]CSB!H26,[1]CUB!H26,[1]DHANALAXMI!H26,[1]FEDERAL!H26,[1]JK!H26,[1]KARUR!H26,[1]LVB!H26,[1]RATNAKAR!H26,[1]SIB!H26,[1]TNMB!H26,[1]INDUSIND!H26,[1]HDFC!H26,[1]AXIS!H26,[1]ICICI!H26,[1]KOTAK!H26,[1]YES!H26,[1]KAVERI!H26,[1]PKGB!H26,[1]KVGB!H26)</f>
        <v>339984</v>
      </c>
      <c r="I26" s="340">
        <f>SUM([1]CANARA!I26,[1]CORPORATION!I26,[1]SYNDICATE!I26,[1]SBH!I26,[1]SBI!I26,[1]SBM!I26,[1]VIJAYA!I26,[1]allahabad!I26,[1]ANDRA!I26,[1]BOB!I26,[1]BOI!I26,[1]BOM!I26,[1]CBI!I26,[1]DENA!I26,[1]INDIAN!I26,[1]IOB!I26,[1]OBC!I26,[1]PNB!I26,[1]PSB!I26,[1]SBP!I26,[1]SBBJ!I26,[1]SBT!I26,[1]UCO!I26,'[1]UNION BANK '!I26,'[1]UNITED '!I26,[1]IDBI!I26,[1]BMB!I26,[1]KTK!I26,[1]ING!I26,[1]CSB!I26,[1]CUB!I26,[1]DHANALAXMI!I26,[1]FEDERAL!I26,[1]JK!I26,[1]KARUR!I26,[1]LVB!I26,[1]RATNAKAR!I26,[1]SIB!I26,[1]TNMB!I26,[1]INDUSIND!I26,[1]HDFC!I26,[1]AXIS!I26,[1]ICICI!I26,[1]KOTAK!I26,[1]YES!I26,[1]KAVERI!I26,[1]PKGB!I26,[1]KVGB!I26)</f>
        <v>10196.579056300001</v>
      </c>
      <c r="J26" s="340">
        <f>SUM([1]CANARA!J26,[1]CORPORATION!J26,[1]SYNDICATE!J26,[1]SBH!J26,[1]SBI!J26,[1]SBM!J26,[1]VIJAYA!J26,[1]allahabad!J26,[1]ANDRA!J26,[1]BOB!J26,[1]BOI!J26,[1]BOM!J26,[1]CBI!J26,[1]DENA!J26,[1]INDIAN!J26,[1]IOB!J26,[1]OBC!J26,[1]PNB!J26,[1]PSB!J26,[1]SBP!J26,[1]SBBJ!J26,[1]SBT!J26,[1]UCO!J26,'[1]UNION BANK '!J26,'[1]UNITED '!J26,[1]IDBI!J26,[1]BMB!J26,[1]KTK!J26,[1]ING!J26,[1]CSB!J26,[1]CUB!J26,[1]DHANALAXMI!J26,[1]FEDERAL!J26,[1]JK!J26,[1]KARUR!J26,[1]LVB!J26,[1]RATNAKAR!J26,[1]SIB!J26,[1]TNMB!J26,[1]INDUSIND!J26,[1]HDFC!J26,[1]AXIS!J26,[1]ICICI!J26,[1]KOTAK!J26,[1]YES!J26,[1]KAVERI!J26,[1]PKGB!J26,[1]KVGB!J26)</f>
        <v>81603</v>
      </c>
      <c r="K26" s="340">
        <f>SUM([1]CANARA!K26,[1]CORPORATION!K26,[1]SYNDICATE!K26,[1]SBH!K26,[1]SBI!K26,[1]SBM!K26,[1]VIJAYA!K26,[1]allahabad!K26,[1]ANDRA!K26,[1]BOB!K26,[1]BOI!K26,[1]BOM!K26,[1]CBI!K26,[1]DENA!K26,[1]INDIAN!K26,[1]IOB!K26,[1]OBC!K26,[1]PNB!K26,[1]PSB!K26,[1]SBP!K26,[1]SBBJ!K26,[1]SBT!K26,[1]UCO!K26,'[1]UNION BANK '!K26,'[1]UNITED '!K26,[1]IDBI!K26,[1]BMB!K26,[1]KTK!K26,[1]ING!K26,[1]CSB!K26,[1]CUB!K26,[1]DHANALAXMI!K26,[1]FEDERAL!K26,[1]JK!K26,[1]KARUR!K26,[1]LVB!K26,[1]RATNAKAR!K26,[1]SIB!K26,[1]TNMB!K26,[1]INDUSIND!K26,[1]HDFC!K26,[1]AXIS!K26,[1]ICICI!K26,[1]KOTAK!K26,[1]YES!K26,[1]KAVERI!K26,[1]PKGB!K26,[1]KVGB!K26)</f>
        <v>368551</v>
      </c>
      <c r="L26" s="340">
        <f>SUM([1]CANARA!L26,[1]CORPORATION!L26,[1]SYNDICATE!L26,[1]SBH!L26,[1]SBI!L26,[1]SBM!L26,[1]VIJAYA!L26,[1]allahabad!L26,[1]ANDRA!L26,[1]BOB!L26,[1]BOI!L26,[1]BOM!L26,[1]CBI!L26,[1]DENA!L26,[1]INDIAN!L26,[1]IOB!L26,[1]OBC!L26,[1]PNB!L26,[1]PSB!L26,[1]SBP!L26,[1]SBBJ!L26,[1]SBT!L26,[1]UCO!L26,'[1]UNION BANK '!L26,'[1]UNITED '!L26,[1]IDBI!L26,[1]BMB!L26,[1]KTK!L26,[1]ING!L26,[1]CSB!L26,[1]CUB!L26,[1]DHANALAXMI!L26,[1]FEDERAL!L26,[1]JK!L26,[1]KARUR!L26,[1]LVB!L26,[1]RATNAKAR!L26,[1]SIB!L26,[1]TNMB!L26,[1]INDUSIND!L26,[1]HDFC!L26,[1]AXIS!L26,[1]ICICI!L26,[1]KOTAK!L26,[1]YES!L26,[1]KAVERI!L26,[1]PKGB!L26,[1]KVGB!L26)</f>
        <v>238614.39999999999</v>
      </c>
      <c r="M26" s="341">
        <f t="shared" si="0"/>
        <v>64.743929605400609</v>
      </c>
      <c r="N26" s="341">
        <f t="shared" si="1"/>
        <v>75.260657632011203</v>
      </c>
    </row>
    <row r="27" spans="1:14" ht="22.5">
      <c r="A27" s="338">
        <v>24</v>
      </c>
      <c r="B27" s="339" t="s">
        <v>219</v>
      </c>
      <c r="C27" s="340">
        <f>SUM([1]CANARA!C27,[1]CORPORATION!C27,[1]SYNDICATE!C27,[1]SBH!C27,[1]SBI!C27,[1]SBM!C27,[1]VIJAYA!C27,[1]allahabad!C27,[1]ANDRA!C27,[1]BOB!C27,[1]BOI!C27,[1]BOM!C27,[1]CBI!C27,[1]DENA!C27,[1]INDIAN!C27,[1]IOB!C27,[1]OBC!C27,[1]PNB!C27,[1]PSB!C27,[1]SBP!C27,[1]SBBJ!C27,[1]SBT!C27,[1]UCO!C27,'[1]UNION BANK '!C27,'[1]UNITED '!C27,[1]IDBI!C27,[1]BMB!C27,[1]KTK!C27,[1]ING!C27,[1]CSB!C27,[1]CUB!C27,[1]DHANALAXMI!C27,[1]FEDERAL!C27,[1]JK!C27,[1]KARUR!C27,[1]LVB!C27,[1]RATNAKAR!C27,[1]SIB!C27,[1]TNMB!C27,[1]INDUSIND!C27,[1]HDFC!C27,[1]AXIS!C27,[1]ICICI!C27,[1]KOTAK!C27,[1]YES!C27,[1]KAVERI!C27,[1]PKGB!C27,[1]KVGB!C27)</f>
        <v>33381</v>
      </c>
      <c r="D27" s="340">
        <f>SUM([1]CANARA!D27,[1]CORPORATION!D27,[1]SYNDICATE!D27,[1]SBH!D27,[1]SBI!D27,[1]SBM!D27,[1]VIJAYA!D27,[1]allahabad!D27,[1]ANDRA!D27,[1]BOB!D27,[1]BOI!D27,[1]BOM!D27,[1]CBI!D27,[1]DENA!D27,[1]INDIAN!D27,[1]IOB!D27,[1]OBC!D27,[1]PNB!D27,[1]PSB!D27,[1]SBP!D27,[1]SBBJ!D27,[1]SBT!D27,[1]UCO!D27,'[1]UNION BANK '!D27,'[1]UNITED '!D27,[1]IDBI!D27,[1]BMB!D27,[1]KTK!D27,[1]ING!D27,[1]CSB!D27,[1]CUB!D27,[1]DHANALAXMI!D27,[1]FEDERAL!D27,[1]JK!D27,[1]KARUR!D27,[1]LVB!D27,[1]RATNAKAR!D27,[1]SIB!D27,[1]TNMB!D27,[1]INDUSIND!D27,[1]HDFC!D27,[1]AXIS!D27,[1]ICICI!D27,[1]KOTAK!D27,[1]YES!D27,[1]KAVERI!D27,[1]PKGB!D27,[1]KVGB!D27)</f>
        <v>31757</v>
      </c>
      <c r="E27" s="340">
        <f>SUM([1]CANARA!E27,[1]CORPORATION!E27,[1]SYNDICATE!E27,[1]SBH!E27,[1]SBI!E27,[1]SBM!E27,[1]VIJAYA!E27,[1]allahabad!E27,[1]ANDRA!E27,[1]BOB!E27,[1]BOI!E27,[1]BOM!E27,[1]CBI!E27,[1]DENA!E27,[1]INDIAN!E27,[1]IOB!E27,[1]OBC!E27,[1]PNB!E27,[1]PSB!E27,[1]SBP!E27,[1]SBBJ!E27,[1]SBT!E27,[1]UCO!E27,'[1]UNION BANK '!E27,'[1]UNITED '!E27,[1]IDBI!E27,[1]BMB!E27,[1]KTK!E27,[1]ING!E27,[1]CSB!E27,[1]CUB!E27,[1]DHANALAXMI!E27,[1]FEDERAL!E27,[1]JK!E27,[1]KARUR!E27,[1]LVB!E27,[1]RATNAKAR!E27,[1]SIB!E27,[1]TNMB!E27,[1]INDUSIND!E27,[1]HDFC!E27,[1]AXIS!E27,[1]ICICI!E27,[1]KOTAK!E27,[1]YES!E27,[1]KAVERI!E27,[1]PKGB!E27,[1]KVGB!E27)</f>
        <v>70517</v>
      </c>
      <c r="F27" s="340">
        <f>SUM([1]CANARA!F27,[1]CORPORATION!F27,[1]SYNDICATE!F27,[1]SBH!F27,[1]SBI!F27,[1]SBM!F27,[1]VIJAYA!F27,[1]allahabad!F27,[1]ANDRA!F27,[1]BOB!F27,[1]BOI!F27,[1]BOM!F27,[1]CBI!F27,[1]DENA!F27,[1]INDIAN!F27,[1]IOB!F27,[1]OBC!F27,[1]PNB!F27,[1]PSB!F27,[1]SBP!F27,[1]SBBJ!F27,[1]SBT!F27,[1]UCO!F27,'[1]UNION BANK '!F27,'[1]UNITED '!F27,[1]IDBI!F27,[1]BMB!F27,[1]KTK!F27,[1]ING!F27,[1]CSB!F27,[1]CUB!F27,[1]DHANALAXMI!F27,[1]FEDERAL!F27,[1]JK!F27,[1]KARUR!F27,[1]LVB!F27,[1]RATNAKAR!F27,[1]SIB!F27,[1]TNMB!F27,[1]INDUSIND!F27,[1]HDFC!F27,[1]AXIS!F27,[1]ICICI!F27,[1]KOTAK!F27,[1]YES!F27,[1]KAVERI!F27,[1]PKGB!F27,[1]KVGB!F27)</f>
        <v>130143</v>
      </c>
      <c r="G27" s="340">
        <f>SUM([1]CANARA!G27,[1]CORPORATION!G27,[1]SYNDICATE!G27,[1]SBH!G27,[1]SBI!G27,[1]SBM!G27,[1]VIJAYA!G27,[1]allahabad!G27,[1]ANDRA!G27,[1]BOB!G27,[1]BOI!G27,[1]BOM!G27,[1]CBI!G27,[1]DENA!G27,[1]INDIAN!G27,[1]IOB!G27,[1]OBC!G27,[1]PNB!G27,[1]PSB!G27,[1]SBP!G27,[1]SBBJ!G27,[1]SBT!G27,[1]UCO!G27,'[1]UNION BANK '!G27,'[1]UNITED '!G27,[1]IDBI!G27,[1]BMB!G27,[1]KTK!G27,[1]ING!G27,[1]CSB!G27,[1]CUB!G27,[1]DHANALAXMI!G27,[1]FEDERAL!G27,[1]JK!G27,[1]KARUR!G27,[1]LVB!G27,[1]RATNAKAR!G27,[1]SIB!G27,[1]TNMB!G27,[1]INDUSIND!G27,[1]HDFC!G27,[1]AXIS!G27,[1]ICICI!G27,[1]KOTAK!G27,[1]YES!G27,[1]KAVERI!G27,[1]PKGB!G27,[1]KVGB!G27)</f>
        <v>265798</v>
      </c>
      <c r="H27" s="340">
        <f>SUM([1]CANARA!H27,[1]CORPORATION!H27,[1]SYNDICATE!H27,[1]SBH!H27,[1]SBI!H27,[1]SBM!H27,[1]VIJAYA!H27,[1]allahabad!H27,[1]ANDRA!H27,[1]BOB!H27,[1]BOI!H27,[1]BOM!H27,[1]CBI!H27,[1]DENA!H27,[1]INDIAN!H27,[1]IOB!H27,[1]OBC!H27,[1]PNB!H27,[1]PSB!H27,[1]SBP!H27,[1]SBBJ!H27,[1]SBT!H27,[1]UCO!H27,'[1]UNION BANK '!H27,'[1]UNITED '!H27,[1]IDBI!H27,[1]BMB!H27,[1]KTK!H27,[1]ING!H27,[1]CSB!H27,[1]CUB!H27,[1]DHANALAXMI!H27,[1]FEDERAL!H27,[1]JK!H27,[1]KARUR!H27,[1]LVB!H27,[1]RATNAKAR!H27,[1]SIB!H27,[1]TNMB!H27,[1]INDUSIND!H27,[1]HDFC!H27,[1]AXIS!H27,[1]ICICI!H27,[1]KOTAK!H27,[1]YES!H27,[1]KAVERI!H27,[1]PKGB!H27,[1]KVGB!H27)</f>
        <v>180225</v>
      </c>
      <c r="I27" s="340">
        <f>SUM([1]CANARA!I27,[1]CORPORATION!I27,[1]SYNDICATE!I27,[1]SBH!I27,[1]SBI!I27,[1]SBM!I27,[1]VIJAYA!I27,[1]allahabad!I27,[1]ANDRA!I27,[1]BOB!I27,[1]BOI!I27,[1]BOM!I27,[1]CBI!I27,[1]DENA!I27,[1]INDIAN!I27,[1]IOB!I27,[1]OBC!I27,[1]PNB!I27,[1]PSB!I27,[1]SBP!I27,[1]SBBJ!I27,[1]SBT!I27,[1]UCO!I27,'[1]UNION BANK '!I27,'[1]UNITED '!I27,[1]IDBI!I27,[1]BMB!I27,[1]KTK!I27,[1]ING!I27,[1]CSB!I27,[1]CUB!I27,[1]DHANALAXMI!I27,[1]FEDERAL!I27,[1]JK!I27,[1]KARUR!I27,[1]LVB!I27,[1]RATNAKAR!I27,[1]SIB!I27,[1]TNMB!I27,[1]INDUSIND!I27,[1]HDFC!I27,[1]AXIS!I27,[1]ICICI!I27,[1]KOTAK!I27,[1]YES!I27,[1]KAVERI!I27,[1]PKGB!I27,[1]KVGB!I27)</f>
        <v>6222.9708154</v>
      </c>
      <c r="J27" s="340">
        <f>SUM([1]CANARA!J27,[1]CORPORATION!J27,[1]SYNDICATE!J27,[1]SBH!J27,[1]SBI!J27,[1]SBM!J27,[1]VIJAYA!J27,[1]allahabad!J27,[1]ANDRA!J27,[1]BOB!J27,[1]BOI!J27,[1]BOM!J27,[1]CBI!J27,[1]DENA!J27,[1]INDIAN!J27,[1]IOB!J27,[1]OBC!J27,[1]PNB!J27,[1]PSB!J27,[1]SBP!J27,[1]SBBJ!J27,[1]SBT!J27,[1]UCO!J27,'[1]UNION BANK '!J27,'[1]UNITED '!J27,[1]IDBI!J27,[1]BMB!J27,[1]KTK!J27,[1]ING!J27,[1]CSB!J27,[1]CUB!J27,[1]DHANALAXMI!J27,[1]FEDERAL!J27,[1]JK!J27,[1]KARUR!J27,[1]LVB!J27,[1]RATNAKAR!J27,[1]SIB!J27,[1]TNMB!J27,[1]INDUSIND!J27,[1]HDFC!J27,[1]AXIS!J27,[1]ICICI!J27,[1]KOTAK!J27,[1]YES!J27,[1]KAVERI!J27,[1]PKGB!J27,[1]KVGB!J27)</f>
        <v>68003</v>
      </c>
      <c r="K27" s="340">
        <f>SUM([1]CANARA!K27,[1]CORPORATION!K27,[1]SYNDICATE!K27,[1]SBH!K27,[1]SBI!K27,[1]SBM!K27,[1]VIJAYA!K27,[1]allahabad!K27,[1]ANDRA!K27,[1]BOB!K27,[1]BOI!K27,[1]BOM!K27,[1]CBI!K27,[1]DENA!K27,[1]INDIAN!K27,[1]IOB!K27,[1]OBC!K27,[1]PNB!K27,[1]PSB!K27,[1]SBP!K27,[1]SBBJ!K27,[1]SBT!K27,[1]UCO!K27,'[1]UNION BANK '!K27,'[1]UNITED '!K27,[1]IDBI!K27,[1]BMB!K27,[1]KTK!K27,[1]ING!K27,[1]CSB!K27,[1]CUB!K27,[1]DHANALAXMI!K27,[1]FEDERAL!K27,[1]JK!K27,[1]KARUR!K27,[1]LVB!K27,[1]RATNAKAR!K27,[1]SIB!K27,[1]TNMB!K27,[1]INDUSIND!K27,[1]HDFC!K27,[1]AXIS!K27,[1]ICICI!K27,[1]KOTAK!K27,[1]YES!K27,[1]KAVERI!K27,[1]PKGB!K27,[1]KVGB!K27)</f>
        <v>241975</v>
      </c>
      <c r="L27" s="340">
        <f>SUM([1]CANARA!L27,[1]CORPORATION!L27,[1]SYNDICATE!L27,[1]SBH!L27,[1]SBI!L27,[1]SBM!L27,[1]VIJAYA!L27,[1]allahabad!L27,[1]ANDRA!L27,[1]BOB!L27,[1]BOI!L27,[1]BOM!L27,[1]CBI!L27,[1]DENA!L27,[1]INDIAN!L27,[1]IOB!L27,[1]OBC!L27,[1]PNB!L27,[1]PSB!L27,[1]SBP!L27,[1]SBBJ!L27,[1]SBT!L27,[1]UCO!L27,'[1]UNION BANK '!L27,'[1]UNITED '!L27,[1]IDBI!L27,[1]BMB!L27,[1]KTK!L27,[1]ING!L27,[1]CSB!L27,[1]CUB!L27,[1]DHANALAXMI!L27,[1]FEDERAL!L27,[1]JK!L27,[1]KARUR!L27,[1]LVB!L27,[1]RATNAKAR!L27,[1]SIB!L27,[1]TNMB!L27,[1]INDUSIND!L27,[1]HDFC!L27,[1]AXIS!L27,[1]ICICI!L27,[1]KOTAK!L27,[1]YES!L27,[1]KAVERI!L27,[1]PKGB!L27,[1]KVGB!L27)</f>
        <v>176036.4</v>
      </c>
      <c r="M27" s="341">
        <f t="shared" si="0"/>
        <v>72.749829527843772</v>
      </c>
      <c r="N27" s="341">
        <f t="shared" si="1"/>
        <v>67.805250603842012</v>
      </c>
    </row>
    <row r="28" spans="1:14" ht="22.5">
      <c r="A28" s="338">
        <v>25</v>
      </c>
      <c r="B28" s="339" t="s">
        <v>220</v>
      </c>
      <c r="C28" s="340">
        <f>SUM([1]CANARA!C28,[1]CORPORATION!C28,[1]SYNDICATE!C28,[1]SBH!C28,[1]SBI!C28,[1]SBM!C28,[1]VIJAYA!C28,[1]allahabad!C28,[1]ANDRA!C28,[1]BOB!C28,[1]BOI!C28,[1]BOM!C28,[1]CBI!C28,[1]DENA!C28,[1]INDIAN!C28,[1]IOB!C28,[1]OBC!C28,[1]PNB!C28,[1]PSB!C28,[1]SBP!C28,[1]SBBJ!C28,[1]SBT!C28,[1]UCO!C28,'[1]UNION BANK '!C28,'[1]UNITED '!C28,[1]IDBI!C28,[1]BMB!C28,[1]KTK!C28,[1]ING!C28,[1]CSB!C28,[1]CUB!C28,[1]DHANALAXMI!C28,[1]FEDERAL!C28,[1]JK!C28,[1]KARUR!C28,[1]LVB!C28,[1]RATNAKAR!C28,[1]SIB!C28,[1]TNMB!C28,[1]INDUSIND!C28,[1]HDFC!C28,[1]AXIS!C28,[1]ICICI!C28,[1]KOTAK!C28,[1]YES!C28,[1]KAVERI!C28,[1]PKGB!C28,[1]KVGB!C28)</f>
        <v>50353</v>
      </c>
      <c r="D28" s="340">
        <f>SUM([1]CANARA!D28,[1]CORPORATION!D28,[1]SYNDICATE!D28,[1]SBH!D28,[1]SBI!D28,[1]SBM!D28,[1]VIJAYA!D28,[1]allahabad!D28,[1]ANDRA!D28,[1]BOB!D28,[1]BOI!D28,[1]BOM!D28,[1]CBI!D28,[1]DENA!D28,[1]INDIAN!D28,[1]IOB!D28,[1]OBC!D28,[1]PNB!D28,[1]PSB!D28,[1]SBP!D28,[1]SBBJ!D28,[1]SBT!D28,[1]UCO!D28,'[1]UNION BANK '!D28,'[1]UNITED '!D28,[1]IDBI!D28,[1]BMB!D28,[1]KTK!D28,[1]ING!D28,[1]CSB!D28,[1]CUB!D28,[1]DHANALAXMI!D28,[1]FEDERAL!D28,[1]JK!D28,[1]KARUR!D28,[1]LVB!D28,[1]RATNAKAR!D28,[1]SIB!D28,[1]TNMB!D28,[1]INDUSIND!D28,[1]HDFC!D28,[1]AXIS!D28,[1]ICICI!D28,[1]KOTAK!D28,[1]YES!D28,[1]KAVERI!D28,[1]PKGB!D28,[1]KVGB!D28)</f>
        <v>3041</v>
      </c>
      <c r="E28" s="340">
        <f>SUM([1]CANARA!E28,[1]CORPORATION!E28,[1]SYNDICATE!E28,[1]SBH!E28,[1]SBI!E28,[1]SBM!E28,[1]VIJAYA!E28,[1]allahabad!E28,[1]ANDRA!E28,[1]BOB!E28,[1]BOI!E28,[1]BOM!E28,[1]CBI!E28,[1]DENA!E28,[1]INDIAN!E28,[1]IOB!E28,[1]OBC!E28,[1]PNB!E28,[1]PSB!E28,[1]SBP!E28,[1]SBBJ!E28,[1]SBT!E28,[1]UCO!E28,'[1]UNION BANK '!E28,'[1]UNITED '!E28,[1]IDBI!E28,[1]BMB!E28,[1]KTK!E28,[1]ING!E28,[1]CSB!E28,[1]CUB!E28,[1]DHANALAXMI!E28,[1]FEDERAL!E28,[1]JK!E28,[1]KARUR!E28,[1]LVB!E28,[1]RATNAKAR!E28,[1]SIB!E28,[1]TNMB!E28,[1]INDUSIND!E28,[1]HDFC!E28,[1]AXIS!E28,[1]ICICI!E28,[1]KOTAK!E28,[1]YES!E28,[1]KAVERI!E28,[1]PKGB!E28,[1]KVGB!E28)</f>
        <v>108270</v>
      </c>
      <c r="F28" s="340">
        <f>SUM([1]CANARA!F28,[1]CORPORATION!F28,[1]SYNDICATE!F28,[1]SBH!F28,[1]SBI!F28,[1]SBM!F28,[1]VIJAYA!F28,[1]allahabad!F28,[1]ANDRA!F28,[1]BOB!F28,[1]BOI!F28,[1]BOM!F28,[1]CBI!F28,[1]DENA!F28,[1]INDIAN!F28,[1]IOB!F28,[1]OBC!F28,[1]PNB!F28,[1]PSB!F28,[1]SBP!F28,[1]SBBJ!F28,[1]SBT!F28,[1]UCO!F28,'[1]UNION BANK '!F28,'[1]UNITED '!F28,[1]IDBI!F28,[1]BMB!F28,[1]KTK!F28,[1]ING!F28,[1]CSB!F28,[1]CUB!F28,[1]DHANALAXMI!F28,[1]FEDERAL!F28,[1]JK!F28,[1]KARUR!F28,[1]LVB!F28,[1]RATNAKAR!F28,[1]SIB!F28,[1]TNMB!F28,[1]INDUSIND!F28,[1]HDFC!F28,[1]AXIS!F28,[1]ICICI!F28,[1]KOTAK!F28,[1]YES!F28,[1]KAVERI!F28,[1]PKGB!F28,[1]KVGB!F28)</f>
        <v>38880</v>
      </c>
      <c r="G28" s="340">
        <f>SUM([1]CANARA!G28,[1]CORPORATION!G28,[1]SYNDICATE!G28,[1]SBH!G28,[1]SBI!G28,[1]SBM!G28,[1]VIJAYA!G28,[1]allahabad!G28,[1]ANDRA!G28,[1]BOB!G28,[1]BOI!G28,[1]BOM!G28,[1]CBI!G28,[1]DENA!G28,[1]INDIAN!G28,[1]IOB!G28,[1]OBC!G28,[1]PNB!G28,[1]PSB!G28,[1]SBP!G28,[1]SBBJ!G28,[1]SBT!G28,[1]UCO!G28,'[1]UNION BANK '!G28,'[1]UNITED '!G28,[1]IDBI!G28,[1]BMB!G28,[1]KTK!G28,[1]ING!G28,[1]CSB!G28,[1]CUB!G28,[1]DHANALAXMI!G28,[1]FEDERAL!G28,[1]JK!G28,[1]KARUR!G28,[1]LVB!G28,[1]RATNAKAR!G28,[1]SIB!G28,[1]TNMB!G28,[1]INDUSIND!G28,[1]HDFC!G28,[1]AXIS!G28,[1]ICICI!G28,[1]KOTAK!G28,[1]YES!G28,[1]KAVERI!G28,[1]PKGB!G28,[1]KVGB!G28)</f>
        <v>200544</v>
      </c>
      <c r="H28" s="340">
        <f>SUM([1]CANARA!H28,[1]CORPORATION!H28,[1]SYNDICATE!H28,[1]SBH!H28,[1]SBI!H28,[1]SBM!H28,[1]VIJAYA!H28,[1]allahabad!H28,[1]ANDRA!H28,[1]BOB!H28,[1]BOI!H28,[1]BOM!H28,[1]CBI!H28,[1]DENA!H28,[1]INDIAN!H28,[1]IOB!H28,[1]OBC!H28,[1]PNB!H28,[1]PSB!H28,[1]SBP!H28,[1]SBBJ!H28,[1]SBT!H28,[1]UCO!H28,'[1]UNION BANK '!H28,'[1]UNITED '!H28,[1]IDBI!H28,[1]BMB!H28,[1]KTK!H28,[1]ING!H28,[1]CSB!H28,[1]CUB!H28,[1]DHANALAXMI!H28,[1]FEDERAL!H28,[1]JK!H28,[1]KARUR!H28,[1]LVB!H28,[1]RATNAKAR!H28,[1]SIB!H28,[1]TNMB!H28,[1]INDUSIND!H28,[1]HDFC!H28,[1]AXIS!H28,[1]ICICI!H28,[1]KOTAK!H28,[1]YES!H28,[1]KAVERI!H28,[1]PKGB!H28,[1]KVGB!H28)</f>
        <v>112553</v>
      </c>
      <c r="I28" s="340">
        <f>SUM([1]CANARA!I28,[1]CORPORATION!I28,[1]SYNDICATE!I28,[1]SBH!I28,[1]SBI!I28,[1]SBM!I28,[1]VIJAYA!I28,[1]allahabad!I28,[1]ANDRA!I28,[1]BOB!I28,[1]BOI!I28,[1]BOM!I28,[1]CBI!I28,[1]DENA!I28,[1]INDIAN!I28,[1]IOB!I28,[1]OBC!I28,[1]PNB!I28,[1]PSB!I28,[1]SBP!I28,[1]SBBJ!I28,[1]SBT!I28,[1]UCO!I28,'[1]UNION BANK '!I28,'[1]UNITED '!I28,[1]IDBI!I28,[1]BMB!I28,[1]KTK!I28,[1]ING!I28,[1]CSB!I28,[1]CUB!I28,[1]DHANALAXMI!I28,[1]FEDERAL!I28,[1]JK!I28,[1]KARUR!I28,[1]LVB!I28,[1]RATNAKAR!I28,[1]SIB!I28,[1]TNMB!I28,[1]INDUSIND!I28,[1]HDFC!I28,[1]AXIS!I28,[1]ICICI!I28,[1]KOTAK!I28,[1]YES!I28,[1]KAVERI!I28,[1]PKGB!I28,[1]KVGB!I28)</f>
        <v>4044.5395127999996</v>
      </c>
      <c r="J28" s="340">
        <f>SUM([1]CANARA!J28,[1]CORPORATION!J28,[1]SYNDICATE!J28,[1]SBH!J28,[1]SBI!J28,[1]SBM!J28,[1]VIJAYA!J28,[1]allahabad!J28,[1]ANDRA!J28,[1]BOB!J28,[1]BOI!J28,[1]BOM!J28,[1]CBI!J28,[1]DENA!J28,[1]INDIAN!J28,[1]IOB!J28,[1]OBC!J28,[1]PNB!J28,[1]PSB!J28,[1]SBP!J28,[1]SBBJ!J28,[1]SBT!J28,[1]UCO!J28,'[1]UNION BANK '!J28,'[1]UNITED '!J28,[1]IDBI!J28,[1]BMB!J28,[1]KTK!J28,[1]ING!J28,[1]CSB!J28,[1]CUB!J28,[1]DHANALAXMI!J28,[1]FEDERAL!J28,[1]JK!J28,[1]KARUR!J28,[1]LVB!J28,[1]RATNAKAR!J28,[1]SIB!J28,[1]TNMB!J28,[1]INDUSIND!J28,[1]HDFC!J28,[1]AXIS!J28,[1]ICICI!J28,[1]KOTAK!J28,[1]YES!J28,[1]KAVERI!J28,[1]PKGB!J28,[1]KVGB!J28)</f>
        <v>32538</v>
      </c>
      <c r="K28" s="340">
        <f>SUM([1]CANARA!K28,[1]CORPORATION!K28,[1]SYNDICATE!K28,[1]SBH!K28,[1]SBI!K28,[1]SBM!K28,[1]VIJAYA!K28,[1]allahabad!K28,[1]ANDRA!K28,[1]BOB!K28,[1]BOI!K28,[1]BOM!K28,[1]CBI!K28,[1]DENA!K28,[1]INDIAN!K28,[1]IOB!K28,[1]OBC!K28,[1]PNB!K28,[1]PSB!K28,[1]SBP!K28,[1]SBBJ!K28,[1]SBT!K28,[1]UCO!K28,'[1]UNION BANK '!K28,'[1]UNITED '!K28,[1]IDBI!K28,[1]BMB!K28,[1]KTK!K28,[1]ING!K28,[1]CSB!K28,[1]CUB!K28,[1]DHANALAXMI!K28,[1]FEDERAL!K28,[1]JK!K28,[1]KARUR!K28,[1]LVB!K28,[1]RATNAKAR!K28,[1]SIB!K28,[1]TNMB!K28,[1]INDUSIND!K28,[1]HDFC!K28,[1]AXIS!K28,[1]ICICI!K28,[1]KOTAK!K28,[1]YES!K28,[1]KAVERI!K28,[1]PKGB!K28,[1]KVGB!K28)</f>
        <v>180056</v>
      </c>
      <c r="L28" s="340">
        <f>SUM([1]CANARA!L28,[1]CORPORATION!L28,[1]SYNDICATE!L28,[1]SBH!L28,[1]SBI!L28,[1]SBM!L28,[1]VIJAYA!L28,[1]allahabad!L28,[1]ANDRA!L28,[1]BOB!L28,[1]BOI!L28,[1]BOM!L28,[1]CBI!L28,[1]DENA!L28,[1]INDIAN!L28,[1]IOB!L28,[1]OBC!L28,[1]PNB!L28,[1]PSB!L28,[1]SBP!L28,[1]SBBJ!L28,[1]SBT!L28,[1]UCO!L28,'[1]UNION BANK '!L28,'[1]UNITED '!L28,[1]IDBI!L28,[1]BMB!L28,[1]KTK!L28,[1]ING!L28,[1]CSB!L28,[1]CUB!L28,[1]DHANALAXMI!L28,[1]FEDERAL!L28,[1]JK!L28,[1]KARUR!L28,[1]LVB!L28,[1]RATNAKAR!L28,[1]SIB!L28,[1]TNMB!L28,[1]INDUSIND!L28,[1]HDFC!L28,[1]AXIS!L28,[1]ICICI!L28,[1]KOTAK!L28,[1]YES!L28,[1]KAVERI!L28,[1]PKGB!L28,[1]KVGB!L28)</f>
        <v>130737.2</v>
      </c>
      <c r="M28" s="341">
        <f t="shared" si="0"/>
        <v>72.60918825254366</v>
      </c>
      <c r="N28" s="341">
        <f t="shared" si="1"/>
        <v>56.123843146641136</v>
      </c>
    </row>
    <row r="29" spans="1:14" ht="22.5">
      <c r="A29" s="338">
        <v>26</v>
      </c>
      <c r="B29" s="339" t="s">
        <v>221</v>
      </c>
      <c r="C29" s="340">
        <f>SUM([1]CANARA!C29,[1]CORPORATION!C29,[1]SYNDICATE!C29,[1]SBH!C29,[1]SBI!C29,[1]SBM!C29,[1]VIJAYA!C29,[1]allahabad!C29,[1]ANDRA!C29,[1]BOB!C29,[1]BOI!C29,[1]BOM!C29,[1]CBI!C29,[1]DENA!C29,[1]INDIAN!C29,[1]IOB!C29,[1]OBC!C29,[1]PNB!C29,[1]PSB!C29,[1]SBP!C29,[1]SBBJ!C29,[1]SBT!C29,[1]UCO!C29,'[1]UNION BANK '!C29,'[1]UNITED '!C29,[1]IDBI!C29,[1]BMB!C29,[1]KTK!C29,[1]ING!C29,[1]CSB!C29,[1]CUB!C29,[1]DHANALAXMI!C29,[1]FEDERAL!C29,[1]JK!C29,[1]KARUR!C29,[1]LVB!C29,[1]RATNAKAR!C29,[1]SIB!C29,[1]TNMB!C29,[1]INDUSIND!C29,[1]HDFC!C29,[1]AXIS!C29,[1]ICICI!C29,[1]KOTAK!C29,[1]YES!C29,[1]KAVERI!C29,[1]PKGB!C29,[1]KVGB!C29)</f>
        <v>104915</v>
      </c>
      <c r="D29" s="340">
        <f>SUM([1]CANARA!D29,[1]CORPORATION!D29,[1]SYNDICATE!D29,[1]SBH!D29,[1]SBI!D29,[1]SBM!D29,[1]VIJAYA!D29,[1]allahabad!D29,[1]ANDRA!D29,[1]BOB!D29,[1]BOI!D29,[1]BOM!D29,[1]CBI!D29,[1]DENA!D29,[1]INDIAN!D29,[1]IOB!D29,[1]OBC!D29,[1]PNB!D29,[1]PSB!D29,[1]SBP!D29,[1]SBBJ!D29,[1]SBT!D29,[1]UCO!D29,'[1]UNION BANK '!D29,'[1]UNITED '!D29,[1]IDBI!D29,[1]BMB!D29,[1]KTK!D29,[1]ING!D29,[1]CSB!D29,[1]CUB!D29,[1]DHANALAXMI!D29,[1]FEDERAL!D29,[1]JK!D29,[1]KARUR!D29,[1]LVB!D29,[1]RATNAKAR!D29,[1]SIB!D29,[1]TNMB!D29,[1]INDUSIND!D29,[1]HDFC!D29,[1]AXIS!D29,[1]ICICI!D29,[1]KOTAK!D29,[1]YES!D29,[1]KAVERI!D29,[1]PKGB!D29,[1]KVGB!D29)</f>
        <v>41128</v>
      </c>
      <c r="E29" s="340">
        <f>SUM([1]CANARA!E29,[1]CORPORATION!E29,[1]SYNDICATE!E29,[1]SBH!E29,[1]SBI!E29,[1]SBM!E29,[1]VIJAYA!E29,[1]allahabad!E29,[1]ANDRA!E29,[1]BOB!E29,[1]BOI!E29,[1]BOM!E29,[1]CBI!E29,[1]DENA!E29,[1]INDIAN!E29,[1]IOB!E29,[1]OBC!E29,[1]PNB!E29,[1]PSB!E29,[1]SBP!E29,[1]SBBJ!E29,[1]SBT!E29,[1]UCO!E29,'[1]UNION BANK '!E29,'[1]UNITED '!E29,[1]IDBI!E29,[1]BMB!E29,[1]KTK!E29,[1]ING!E29,[1]CSB!E29,[1]CUB!E29,[1]DHANALAXMI!E29,[1]FEDERAL!E29,[1]JK!E29,[1]KARUR!E29,[1]LVB!E29,[1]RATNAKAR!E29,[1]SIB!E29,[1]TNMB!E29,[1]INDUSIND!E29,[1]HDFC!E29,[1]AXIS!E29,[1]ICICI!E29,[1]KOTAK!E29,[1]YES!E29,[1]KAVERI!E29,[1]PKGB!E29,[1]KVGB!E29)</f>
        <v>105705</v>
      </c>
      <c r="F29" s="340">
        <f>SUM([1]CANARA!F29,[1]CORPORATION!F29,[1]SYNDICATE!F29,[1]SBH!F29,[1]SBI!F29,[1]SBM!F29,[1]VIJAYA!F29,[1]allahabad!F29,[1]ANDRA!F29,[1]BOB!F29,[1]BOI!F29,[1]BOM!F29,[1]CBI!F29,[1]DENA!F29,[1]INDIAN!F29,[1]IOB!F29,[1]OBC!F29,[1]PNB!F29,[1]PSB!F29,[1]SBP!F29,[1]SBBJ!F29,[1]SBT!F29,[1]UCO!F29,'[1]UNION BANK '!F29,'[1]UNITED '!F29,[1]IDBI!F29,[1]BMB!F29,[1]KTK!F29,[1]ING!F29,[1]CSB!F29,[1]CUB!F29,[1]DHANALAXMI!F29,[1]FEDERAL!F29,[1]JK!F29,[1]KARUR!F29,[1]LVB!F29,[1]RATNAKAR!F29,[1]SIB!F29,[1]TNMB!F29,[1]INDUSIND!F29,[1]HDFC!F29,[1]AXIS!F29,[1]ICICI!F29,[1]KOTAK!F29,[1]YES!F29,[1]KAVERI!F29,[1]PKGB!F29,[1]KVGB!F29)</f>
        <v>84540</v>
      </c>
      <c r="G29" s="340">
        <f>SUM([1]CANARA!G29,[1]CORPORATION!G29,[1]SYNDICATE!G29,[1]SBH!G29,[1]SBI!G29,[1]SBM!G29,[1]VIJAYA!G29,[1]allahabad!G29,[1]ANDRA!G29,[1]BOB!G29,[1]BOI!G29,[1]BOM!G29,[1]CBI!G29,[1]DENA!G29,[1]INDIAN!G29,[1]IOB!G29,[1]OBC!G29,[1]PNB!G29,[1]PSB!G29,[1]SBP!G29,[1]SBBJ!G29,[1]SBT!G29,[1]UCO!G29,'[1]UNION BANK '!G29,'[1]UNITED '!G29,[1]IDBI!G29,[1]BMB!G29,[1]KTK!G29,[1]ING!G29,[1]CSB!G29,[1]CUB!G29,[1]DHANALAXMI!G29,[1]FEDERAL!G29,[1]JK!G29,[1]KARUR!G29,[1]LVB!G29,[1]RATNAKAR!G29,[1]SIB!G29,[1]TNMB!G29,[1]INDUSIND!G29,[1]HDFC!G29,[1]AXIS!G29,[1]ICICI!G29,[1]KOTAK!G29,[1]YES!G29,[1]KAVERI!G29,[1]PKGB!G29,[1]KVGB!G29)</f>
        <v>336288</v>
      </c>
      <c r="H29" s="340">
        <f>SUM([1]CANARA!H29,[1]CORPORATION!H29,[1]SYNDICATE!H29,[1]SBH!H29,[1]SBI!H29,[1]SBM!H29,[1]VIJAYA!H29,[1]allahabad!H29,[1]ANDRA!H29,[1]BOB!H29,[1]BOI!H29,[1]BOM!H29,[1]CBI!H29,[1]DENA!H29,[1]INDIAN!H29,[1]IOB!H29,[1]OBC!H29,[1]PNB!H29,[1]PSB!H29,[1]SBP!H29,[1]SBBJ!H29,[1]SBT!H29,[1]UCO!H29,'[1]UNION BANK '!H29,'[1]UNITED '!H29,[1]IDBI!H29,[1]BMB!H29,[1]KTK!H29,[1]ING!H29,[1]CSB!H29,[1]CUB!H29,[1]DHANALAXMI!H29,[1]FEDERAL!H29,[1]JK!H29,[1]KARUR!H29,[1]LVB!H29,[1]RATNAKAR!H29,[1]SIB!H29,[1]TNMB!H29,[1]INDUSIND!H29,[1]HDFC!H29,[1]AXIS!H29,[1]ICICI!H29,[1]KOTAK!H29,[1]YES!H29,[1]KAVERI!H29,[1]PKGB!H29,[1]KVGB!H29)</f>
        <v>202756</v>
      </c>
      <c r="I29" s="340">
        <f>SUM([1]CANARA!I29,[1]CORPORATION!I29,[1]SYNDICATE!I29,[1]SBH!I29,[1]SBI!I29,[1]SBM!I29,[1]VIJAYA!I29,[1]allahabad!I29,[1]ANDRA!I29,[1]BOB!I29,[1]BOI!I29,[1]BOM!I29,[1]CBI!I29,[1]DENA!I29,[1]INDIAN!I29,[1]IOB!I29,[1]OBC!I29,[1]PNB!I29,[1]PSB!I29,[1]SBP!I29,[1]SBBJ!I29,[1]SBT!I29,[1]UCO!I29,'[1]UNION BANK '!I29,'[1]UNITED '!I29,[1]IDBI!I29,[1]BMB!I29,[1]KTK!I29,[1]ING!I29,[1]CSB!I29,[1]CUB!I29,[1]DHANALAXMI!I29,[1]FEDERAL!I29,[1]JK!I29,[1]KARUR!I29,[1]LVB!I29,[1]RATNAKAR!I29,[1]SIB!I29,[1]TNMB!I29,[1]INDUSIND!I29,[1]HDFC!I29,[1]AXIS!I29,[1]ICICI!I29,[1]KOTAK!I29,[1]YES!I29,[1]KAVERI!I29,[1]PKGB!I29,[1]KVGB!I29)</f>
        <v>8195.9936363000015</v>
      </c>
      <c r="J29" s="340">
        <f>SUM([1]CANARA!J29,[1]CORPORATION!J29,[1]SYNDICATE!J29,[1]SBH!J29,[1]SBI!J29,[1]SBM!J29,[1]VIJAYA!J29,[1]allahabad!J29,[1]ANDRA!J29,[1]BOB!J29,[1]BOI!J29,[1]BOM!J29,[1]CBI!J29,[1]DENA!J29,[1]INDIAN!J29,[1]IOB!J29,[1]OBC!J29,[1]PNB!J29,[1]PSB!J29,[1]SBP!J29,[1]SBBJ!J29,[1]SBT!J29,[1]UCO!J29,'[1]UNION BANK '!J29,'[1]UNITED '!J29,[1]IDBI!J29,[1]BMB!J29,[1]KTK!J29,[1]ING!J29,[1]CSB!J29,[1]CUB!J29,[1]DHANALAXMI!J29,[1]FEDERAL!J29,[1]JK!J29,[1]KARUR!J29,[1]LVB!J29,[1]RATNAKAR!J29,[1]SIB!J29,[1]TNMB!J29,[1]INDUSIND!J29,[1]HDFC!J29,[1]AXIS!J29,[1]ICICI!J29,[1]KOTAK!J29,[1]YES!J29,[1]KAVERI!J29,[1]PKGB!J29,[1]KVGB!J29)</f>
        <v>34645</v>
      </c>
      <c r="K29" s="340">
        <f>SUM([1]CANARA!K29,[1]CORPORATION!K29,[1]SYNDICATE!K29,[1]SBH!K29,[1]SBI!K29,[1]SBM!K29,[1]VIJAYA!K29,[1]allahabad!K29,[1]ANDRA!K29,[1]BOB!K29,[1]BOI!K29,[1]BOM!K29,[1]CBI!K29,[1]DENA!K29,[1]INDIAN!K29,[1]IOB!K29,[1]OBC!K29,[1]PNB!K29,[1]PSB!K29,[1]SBP!K29,[1]SBBJ!K29,[1]SBT!K29,[1]UCO!K29,'[1]UNION BANK '!K29,'[1]UNITED '!K29,[1]IDBI!K29,[1]BMB!K29,[1]KTK!K29,[1]ING!K29,[1]CSB!K29,[1]CUB!K29,[1]DHANALAXMI!K29,[1]FEDERAL!K29,[1]JK!K29,[1]KARUR!K29,[1]LVB!K29,[1]RATNAKAR!K29,[1]SIB!K29,[1]TNMB!K29,[1]INDUSIND!K29,[1]HDFC!K29,[1]AXIS!K29,[1]ICICI!K29,[1]KOTAK!K29,[1]YES!K29,[1]KAVERI!K29,[1]PKGB!K29,[1]KVGB!K29)</f>
        <v>276343</v>
      </c>
      <c r="L29" s="340">
        <f>SUM([1]CANARA!L29,[1]CORPORATION!L29,[1]SYNDICATE!L29,[1]SBH!L29,[1]SBI!L29,[1]SBM!L29,[1]VIJAYA!L29,[1]allahabad!L29,[1]ANDRA!L29,[1]BOB!L29,[1]BOI!L29,[1]BOM!L29,[1]CBI!L29,[1]DENA!L29,[1]INDIAN!L29,[1]IOB!L29,[1]OBC!L29,[1]PNB!L29,[1]PSB!L29,[1]SBP!L29,[1]SBBJ!L29,[1]SBT!L29,[1]UCO!L29,'[1]UNION BANK '!L29,'[1]UNITED '!L29,[1]IDBI!L29,[1]BMB!L29,[1]KTK!L29,[1]ING!L29,[1]CSB!L29,[1]CUB!L29,[1]DHANALAXMI!L29,[1]FEDERAL!L29,[1]JK!L29,[1]KARUR!L29,[1]LVB!L29,[1]RATNAKAR!L29,[1]SIB!L29,[1]TNMB!L29,[1]INDUSIND!L29,[1]HDFC!L29,[1]AXIS!L29,[1]ICICI!L29,[1]KOTAK!L29,[1]YES!L29,[1]KAVERI!L29,[1]PKGB!L29,[1]KVGB!L29)</f>
        <v>215305.4</v>
      </c>
      <c r="M29" s="341">
        <f t="shared" si="0"/>
        <v>77.912377009730662</v>
      </c>
      <c r="N29" s="341">
        <f t="shared" si="1"/>
        <v>60.292368446093825</v>
      </c>
    </row>
    <row r="30" spans="1:14" ht="22.5">
      <c r="A30" s="338">
        <v>27</v>
      </c>
      <c r="B30" s="339" t="s">
        <v>222</v>
      </c>
      <c r="C30" s="340">
        <f>SUM([1]CANARA!C30,[1]CORPORATION!C30,[1]SYNDICATE!C30,[1]SBH!C30,[1]SBI!C30,[1]SBM!C30,[1]VIJAYA!C30,[1]allahabad!C30,[1]ANDRA!C30,[1]BOB!C30,[1]BOI!C30,[1]BOM!C30,[1]CBI!C30,[1]DENA!C30,[1]INDIAN!C30,[1]IOB!C30,[1]OBC!C30,[1]PNB!C30,[1]PSB!C30,[1]SBP!C30,[1]SBBJ!C30,[1]SBT!C30,[1]UCO!C30,'[1]UNION BANK '!C30,'[1]UNITED '!C30,[1]IDBI!C30,[1]BMB!C30,[1]KTK!C30,[1]ING!C30,[1]CSB!C30,[1]CUB!C30,[1]DHANALAXMI!C30,[1]FEDERAL!C30,[1]JK!C30,[1]KARUR!C30,[1]LVB!C30,[1]RATNAKAR!C30,[1]SIB!C30,[1]TNMB!C30,[1]INDUSIND!C30,[1]HDFC!C30,[1]AXIS!C30,[1]ICICI!C30,[1]KOTAK!C30,[1]YES!C30,[1]KAVERI!C30,[1]PKGB!C30,[1]KVGB!C30)</f>
        <v>164449</v>
      </c>
      <c r="D30" s="340">
        <f>SUM([1]CANARA!D30,[1]CORPORATION!D30,[1]SYNDICATE!D30,[1]SBH!D30,[1]SBI!D30,[1]SBM!D30,[1]VIJAYA!D30,[1]allahabad!D30,[1]ANDRA!D30,[1]BOB!D30,[1]BOI!D30,[1]BOM!D30,[1]CBI!D30,[1]DENA!D30,[1]INDIAN!D30,[1]IOB!D30,[1]OBC!D30,[1]PNB!D30,[1]PSB!D30,[1]SBP!D30,[1]SBBJ!D30,[1]SBT!D30,[1]UCO!D30,'[1]UNION BANK '!D30,'[1]UNITED '!D30,[1]IDBI!D30,[1]BMB!D30,[1]KTK!D30,[1]ING!D30,[1]CSB!D30,[1]CUB!D30,[1]DHANALAXMI!D30,[1]FEDERAL!D30,[1]JK!D30,[1]KARUR!D30,[1]LVB!D30,[1]RATNAKAR!D30,[1]SIB!D30,[1]TNMB!D30,[1]INDUSIND!D30,[1]HDFC!D30,[1]AXIS!D30,[1]ICICI!D30,[1]KOTAK!D30,[1]YES!D30,[1]KAVERI!D30,[1]PKGB!D30,[1]KVGB!D30)</f>
        <v>33204</v>
      </c>
      <c r="E30" s="340">
        <f>SUM([1]CANARA!E30,[1]CORPORATION!E30,[1]SYNDICATE!E30,[1]SBH!E30,[1]SBI!E30,[1]SBM!E30,[1]VIJAYA!E30,[1]allahabad!E30,[1]ANDRA!E30,[1]BOB!E30,[1]BOI!E30,[1]BOM!E30,[1]CBI!E30,[1]DENA!E30,[1]INDIAN!E30,[1]IOB!E30,[1]OBC!E30,[1]PNB!E30,[1]PSB!E30,[1]SBP!E30,[1]SBBJ!E30,[1]SBT!E30,[1]UCO!E30,'[1]UNION BANK '!E30,'[1]UNITED '!E30,[1]IDBI!E30,[1]BMB!E30,[1]KTK!E30,[1]ING!E30,[1]CSB!E30,[1]CUB!E30,[1]DHANALAXMI!E30,[1]FEDERAL!E30,[1]JK!E30,[1]KARUR!E30,[1]LVB!E30,[1]RATNAKAR!E30,[1]SIB!E30,[1]TNMB!E30,[1]INDUSIND!E30,[1]HDFC!E30,[1]AXIS!E30,[1]ICICI!E30,[1]KOTAK!E30,[1]YES!E30,[1]KAVERI!E30,[1]PKGB!E30,[1]KVGB!E30)</f>
        <v>66285</v>
      </c>
      <c r="F30" s="340">
        <f>SUM([1]CANARA!F30,[1]CORPORATION!F30,[1]SYNDICATE!F30,[1]SBH!F30,[1]SBI!F30,[1]SBM!F30,[1]VIJAYA!F30,[1]allahabad!F30,[1]ANDRA!F30,[1]BOB!F30,[1]BOI!F30,[1]BOM!F30,[1]CBI!F30,[1]DENA!F30,[1]INDIAN!F30,[1]IOB!F30,[1]OBC!F30,[1]PNB!F30,[1]PSB!F30,[1]SBP!F30,[1]SBBJ!F30,[1]SBT!F30,[1]UCO!F30,'[1]UNION BANK '!F30,'[1]UNITED '!F30,[1]IDBI!F30,[1]BMB!F30,[1]KTK!F30,[1]ING!F30,[1]CSB!F30,[1]CUB!F30,[1]DHANALAXMI!F30,[1]FEDERAL!F30,[1]JK!F30,[1]KARUR!F30,[1]LVB!F30,[1]RATNAKAR!F30,[1]SIB!F30,[1]TNMB!F30,[1]INDUSIND!F30,[1]HDFC!F30,[1]AXIS!F30,[1]ICICI!F30,[1]KOTAK!F30,[1]YES!F30,[1]KAVERI!F30,[1]PKGB!F30,[1]KVGB!F30)</f>
        <v>56037</v>
      </c>
      <c r="G30" s="340">
        <f>SUM([1]CANARA!G30,[1]CORPORATION!G30,[1]SYNDICATE!G30,[1]SBH!G30,[1]SBI!G30,[1]SBM!G30,[1]VIJAYA!G30,[1]allahabad!G30,[1]ANDRA!G30,[1]BOB!G30,[1]BOI!G30,[1]BOM!G30,[1]CBI!G30,[1]DENA!G30,[1]INDIAN!G30,[1]IOB!G30,[1]OBC!G30,[1]PNB!G30,[1]PSB!G30,[1]SBP!G30,[1]SBBJ!G30,[1]SBT!G30,[1]UCO!G30,'[1]UNION BANK '!G30,'[1]UNITED '!G30,[1]IDBI!G30,[1]BMB!G30,[1]KTK!G30,[1]ING!G30,[1]CSB!G30,[1]CUB!G30,[1]DHANALAXMI!G30,[1]FEDERAL!G30,[1]JK!G30,[1]KARUR!G30,[1]LVB!G30,[1]RATNAKAR!G30,[1]SIB!G30,[1]TNMB!G30,[1]INDUSIND!G30,[1]HDFC!G30,[1]AXIS!G30,[1]ICICI!G30,[1]KOTAK!G30,[1]YES!G30,[1]KAVERI!G30,[1]PKGB!G30,[1]KVGB!G30)</f>
        <v>319975</v>
      </c>
      <c r="H30" s="340">
        <f>SUM([1]CANARA!H30,[1]CORPORATION!H30,[1]SYNDICATE!H30,[1]SBH!H30,[1]SBI!H30,[1]SBM!H30,[1]VIJAYA!H30,[1]allahabad!H30,[1]ANDRA!H30,[1]BOB!H30,[1]BOI!H30,[1]BOM!H30,[1]CBI!H30,[1]DENA!H30,[1]INDIAN!H30,[1]IOB!H30,[1]OBC!H30,[1]PNB!H30,[1]PSB!H30,[1]SBP!H30,[1]SBBJ!H30,[1]SBT!H30,[1]UCO!H30,'[1]UNION BANK '!H30,'[1]UNITED '!H30,[1]IDBI!H30,[1]BMB!H30,[1]KTK!H30,[1]ING!H30,[1]CSB!H30,[1]CUB!H30,[1]DHANALAXMI!H30,[1]FEDERAL!H30,[1]JK!H30,[1]KARUR!H30,[1]LVB!H30,[1]RATNAKAR!H30,[1]SIB!H30,[1]TNMB!H30,[1]INDUSIND!H30,[1]HDFC!H30,[1]AXIS!H30,[1]ICICI!H30,[1]KOTAK!H30,[1]YES!H30,[1]KAVERI!H30,[1]PKGB!H30,[1]KVGB!H30)</f>
        <v>249892</v>
      </c>
      <c r="I30" s="340">
        <f>SUM([1]CANARA!I30,[1]CORPORATION!I30,[1]SYNDICATE!I30,[1]SBH!I30,[1]SBI!I30,[1]SBM!I30,[1]VIJAYA!I30,[1]allahabad!I30,[1]ANDRA!I30,[1]BOB!I30,[1]BOI!I30,[1]BOM!I30,[1]CBI!I30,[1]DENA!I30,[1]INDIAN!I30,[1]IOB!I30,[1]OBC!I30,[1]PNB!I30,[1]PSB!I30,[1]SBP!I30,[1]SBBJ!I30,[1]SBT!I30,[1]UCO!I30,'[1]UNION BANK '!I30,'[1]UNITED '!I30,[1]IDBI!I30,[1]BMB!I30,[1]KTK!I30,[1]ING!I30,[1]CSB!I30,[1]CUB!I30,[1]DHANALAXMI!I30,[1]FEDERAL!I30,[1]JK!I30,[1]KARUR!I30,[1]LVB!I30,[1]RATNAKAR!I30,[1]SIB!I30,[1]TNMB!I30,[1]INDUSIND!I30,[1]HDFC!I30,[1]AXIS!I30,[1]ICICI!I30,[1]KOTAK!I30,[1]YES!I30,[1]KAVERI!I30,[1]PKGB!I30,[1]KVGB!I30)</f>
        <v>8983.6373108999996</v>
      </c>
      <c r="J30" s="340">
        <f>SUM([1]CANARA!J30,[1]CORPORATION!J30,[1]SYNDICATE!J30,[1]SBH!J30,[1]SBI!J30,[1]SBM!J30,[1]VIJAYA!J30,[1]allahabad!J30,[1]ANDRA!J30,[1]BOB!J30,[1]BOI!J30,[1]BOM!J30,[1]CBI!J30,[1]DENA!J30,[1]INDIAN!J30,[1]IOB!J30,[1]OBC!J30,[1]PNB!J30,[1]PSB!J30,[1]SBP!J30,[1]SBBJ!J30,[1]SBT!J30,[1]UCO!J30,'[1]UNION BANK '!J30,'[1]UNITED '!J30,[1]IDBI!J30,[1]BMB!J30,[1]KTK!J30,[1]ING!J30,[1]CSB!J30,[1]CUB!J30,[1]DHANALAXMI!J30,[1]FEDERAL!J30,[1]JK!J30,[1]KARUR!J30,[1]LVB!J30,[1]RATNAKAR!J30,[1]SIB!J30,[1]TNMB!J30,[1]INDUSIND!J30,[1]HDFC!J30,[1]AXIS!J30,[1]ICICI!J30,[1]KOTAK!J30,[1]YES!J30,[1]KAVERI!J30,[1]PKGB!J30,[1]KVGB!J30)</f>
        <v>52692</v>
      </c>
      <c r="K30" s="340">
        <f>SUM([1]CANARA!K30,[1]CORPORATION!K30,[1]SYNDICATE!K30,[1]SBH!K30,[1]SBI!K30,[1]SBM!K30,[1]VIJAYA!K30,[1]allahabad!K30,[1]ANDRA!K30,[1]BOB!K30,[1]BOI!K30,[1]BOM!K30,[1]CBI!K30,[1]DENA!K30,[1]INDIAN!K30,[1]IOB!K30,[1]OBC!K30,[1]PNB!K30,[1]PSB!K30,[1]SBP!K30,[1]SBBJ!K30,[1]SBT!K30,[1]UCO!K30,'[1]UNION BANK '!K30,'[1]UNITED '!K30,[1]IDBI!K30,[1]BMB!K30,[1]KTK!K30,[1]ING!K30,[1]CSB!K30,[1]CUB!K30,[1]DHANALAXMI!K30,[1]FEDERAL!K30,[1]JK!K30,[1]KARUR!K30,[1]LVB!K30,[1]RATNAKAR!K30,[1]SIB!K30,[1]TNMB!K30,[1]INDUSIND!K30,[1]HDFC!K30,[1]AXIS!K30,[1]ICICI!K30,[1]KOTAK!K30,[1]YES!K30,[1]KAVERI!K30,[1]PKGB!K30,[1]KVGB!K30)</f>
        <v>280656</v>
      </c>
      <c r="L30" s="340">
        <f>SUM([1]CANARA!L30,[1]CORPORATION!L30,[1]SYNDICATE!L30,[1]SBH!L30,[1]SBI!L30,[1]SBM!L30,[1]VIJAYA!L30,[1]allahabad!L30,[1]ANDRA!L30,[1]BOB!L30,[1]BOI!L30,[1]BOM!L30,[1]CBI!L30,[1]DENA!L30,[1]INDIAN!L30,[1]IOB!L30,[1]OBC!L30,[1]PNB!L30,[1]PSB!L30,[1]SBP!L30,[1]SBBJ!L30,[1]SBT!L30,[1]UCO!L30,'[1]UNION BANK '!L30,'[1]UNITED '!L30,[1]IDBI!L30,[1]BMB!L30,[1]KTK!L30,[1]ING!L30,[1]CSB!L30,[1]CUB!L30,[1]DHANALAXMI!L30,[1]FEDERAL!L30,[1]JK!L30,[1]KARUR!L30,[1]LVB!L30,[1]RATNAKAR!L30,[1]SIB!L30,[1]TNMB!L30,[1]INDUSIND!L30,[1]HDFC!L30,[1]AXIS!L30,[1]ICICI!L30,[1]KOTAK!L30,[1]YES!L30,[1]KAVERI!L30,[1]PKGB!L30,[1]KVGB!L30)</f>
        <v>180897</v>
      </c>
      <c r="M30" s="341">
        <f t="shared" si="0"/>
        <v>64.455062425175299</v>
      </c>
      <c r="N30" s="341">
        <f t="shared" si="1"/>
        <v>78.097351355574645</v>
      </c>
    </row>
    <row r="31" spans="1:14" ht="22.5">
      <c r="A31" s="338">
        <v>28</v>
      </c>
      <c r="B31" s="339" t="s">
        <v>223</v>
      </c>
      <c r="C31" s="340">
        <f>SUM([1]CANARA!C31,[1]CORPORATION!C31,[1]SYNDICATE!C31,[1]SBH!C31,[1]SBI!C31,[1]SBM!C31,[1]VIJAYA!C31,[1]allahabad!C31,[1]ANDRA!C31,[1]BOB!C31,[1]BOI!C31,[1]BOM!C31,[1]CBI!C31,[1]DENA!C31,[1]INDIAN!C31,[1]IOB!C31,[1]OBC!C31,[1]PNB!C31,[1]PSB!C31,[1]SBP!C31,[1]SBBJ!C31,[1]SBT!C31,[1]UCO!C31,'[1]UNION BANK '!C31,'[1]UNITED '!C31,[1]IDBI!C31,[1]BMB!C31,[1]KTK!C31,[1]ING!C31,[1]CSB!C31,[1]CUB!C31,[1]DHANALAXMI!C31,[1]FEDERAL!C31,[1]JK!C31,[1]KARUR!C31,[1]LVB!C31,[1]RATNAKAR!C31,[1]SIB!C31,[1]TNMB!C31,[1]INDUSIND!C31,[1]HDFC!C31,[1]AXIS!C31,[1]ICICI!C31,[1]KOTAK!C31,[1]YES!C31,[1]KAVERI!C31,[1]PKGB!C31,[1]KVGB!C31)</f>
        <v>86001</v>
      </c>
      <c r="D31" s="340">
        <f>SUM([1]CANARA!D31,[1]CORPORATION!D31,[1]SYNDICATE!D31,[1]SBH!D31,[1]SBI!D31,[1]SBM!D31,[1]VIJAYA!D31,[1]allahabad!D31,[1]ANDRA!D31,[1]BOB!D31,[1]BOI!D31,[1]BOM!D31,[1]CBI!D31,[1]DENA!D31,[1]INDIAN!D31,[1]IOB!D31,[1]OBC!D31,[1]PNB!D31,[1]PSB!D31,[1]SBP!D31,[1]SBBJ!D31,[1]SBT!D31,[1]UCO!D31,'[1]UNION BANK '!D31,'[1]UNITED '!D31,[1]IDBI!D31,[1]BMB!D31,[1]KTK!D31,[1]ING!D31,[1]CSB!D31,[1]CUB!D31,[1]DHANALAXMI!D31,[1]FEDERAL!D31,[1]JK!D31,[1]KARUR!D31,[1]LVB!D31,[1]RATNAKAR!D31,[1]SIB!D31,[1]TNMB!D31,[1]INDUSIND!D31,[1]HDFC!D31,[1]AXIS!D31,[1]ICICI!D31,[1]KOTAK!D31,[1]YES!D31,[1]KAVERI!D31,[1]PKGB!D31,[1]KVGB!D31)</f>
        <v>16605</v>
      </c>
      <c r="E31" s="340">
        <f>SUM([1]CANARA!E31,[1]CORPORATION!E31,[1]SYNDICATE!E31,[1]SBH!E31,[1]SBI!E31,[1]SBM!E31,[1]VIJAYA!E31,[1]allahabad!E31,[1]ANDRA!E31,[1]BOB!E31,[1]BOI!E31,[1]BOM!E31,[1]CBI!E31,[1]DENA!E31,[1]INDIAN!E31,[1]IOB!E31,[1]OBC!E31,[1]PNB!E31,[1]PSB!E31,[1]SBP!E31,[1]SBBJ!E31,[1]SBT!E31,[1]UCO!E31,'[1]UNION BANK '!E31,'[1]UNITED '!E31,[1]IDBI!E31,[1]BMB!E31,[1]KTK!E31,[1]ING!E31,[1]CSB!E31,[1]CUB!E31,[1]DHANALAXMI!E31,[1]FEDERAL!E31,[1]JK!E31,[1]KARUR!E31,[1]LVB!E31,[1]RATNAKAR!E31,[1]SIB!E31,[1]TNMB!E31,[1]INDUSIND!E31,[1]HDFC!E31,[1]AXIS!E31,[1]ICICI!E31,[1]KOTAK!E31,[1]YES!E31,[1]KAVERI!E31,[1]PKGB!E31,[1]KVGB!E31)</f>
        <v>84872</v>
      </c>
      <c r="F31" s="340">
        <f>SUM([1]CANARA!F31,[1]CORPORATION!F31,[1]SYNDICATE!F31,[1]SBH!F31,[1]SBI!F31,[1]SBM!F31,[1]VIJAYA!F31,[1]allahabad!F31,[1]ANDRA!F31,[1]BOB!F31,[1]BOI!F31,[1]BOM!F31,[1]CBI!F31,[1]DENA!F31,[1]INDIAN!F31,[1]IOB!F31,[1]OBC!F31,[1]PNB!F31,[1]PSB!F31,[1]SBP!F31,[1]SBBJ!F31,[1]SBT!F31,[1]UCO!F31,'[1]UNION BANK '!F31,'[1]UNITED '!F31,[1]IDBI!F31,[1]BMB!F31,[1]KTK!F31,[1]ING!F31,[1]CSB!F31,[1]CUB!F31,[1]DHANALAXMI!F31,[1]FEDERAL!F31,[1]JK!F31,[1]KARUR!F31,[1]LVB!F31,[1]RATNAKAR!F31,[1]SIB!F31,[1]TNMB!F31,[1]INDUSIND!F31,[1]HDFC!F31,[1]AXIS!F31,[1]ICICI!F31,[1]KOTAK!F31,[1]YES!F31,[1]KAVERI!F31,[1]PKGB!F31,[1]KVGB!F31)</f>
        <v>19044</v>
      </c>
      <c r="G31" s="340">
        <f>SUM([1]CANARA!G31,[1]CORPORATION!G31,[1]SYNDICATE!G31,[1]SBH!G31,[1]SBI!G31,[1]SBM!G31,[1]VIJAYA!G31,[1]allahabad!G31,[1]ANDRA!G31,[1]BOB!G31,[1]BOI!G31,[1]BOM!G31,[1]CBI!G31,[1]DENA!G31,[1]INDIAN!G31,[1]IOB!G31,[1]OBC!G31,[1]PNB!G31,[1]PSB!G31,[1]SBP!G31,[1]SBBJ!G31,[1]SBT!G31,[1]UCO!G31,'[1]UNION BANK '!G31,'[1]UNITED '!G31,[1]IDBI!G31,[1]BMB!G31,[1]KTK!G31,[1]ING!G31,[1]CSB!G31,[1]CUB!G31,[1]DHANALAXMI!G31,[1]FEDERAL!G31,[1]JK!G31,[1]KARUR!G31,[1]LVB!G31,[1]RATNAKAR!G31,[1]SIB!G31,[1]TNMB!G31,[1]INDUSIND!G31,[1]HDFC!G31,[1]AXIS!G31,[1]ICICI!G31,[1]KOTAK!G31,[1]YES!G31,[1]KAVERI!G31,[1]PKGB!G31,[1]KVGB!G31)</f>
        <v>206522</v>
      </c>
      <c r="H31" s="340">
        <f>SUM([1]CANARA!H31,[1]CORPORATION!H31,[1]SYNDICATE!H31,[1]SBH!H31,[1]SBI!H31,[1]SBM!H31,[1]VIJAYA!H31,[1]allahabad!H31,[1]ANDRA!H31,[1]BOB!H31,[1]BOI!H31,[1]BOM!H31,[1]CBI!H31,[1]DENA!H31,[1]INDIAN!H31,[1]IOB!H31,[1]OBC!H31,[1]PNB!H31,[1]PSB!H31,[1]SBP!H31,[1]SBBJ!H31,[1]SBT!H31,[1]UCO!H31,'[1]UNION BANK '!H31,'[1]UNITED '!H31,[1]IDBI!H31,[1]BMB!H31,[1]KTK!H31,[1]ING!H31,[1]CSB!H31,[1]CUB!H31,[1]DHANALAXMI!H31,[1]FEDERAL!H31,[1]JK!H31,[1]KARUR!H31,[1]LVB!H31,[1]RATNAKAR!H31,[1]SIB!H31,[1]TNMB!H31,[1]INDUSIND!H31,[1]HDFC!H31,[1]AXIS!H31,[1]ICICI!H31,[1]KOTAK!H31,[1]YES!H31,[1]KAVERI!H31,[1]PKGB!H31,[1]KVGB!H31)</f>
        <v>171273</v>
      </c>
      <c r="I31" s="340">
        <f>SUM([1]CANARA!I31,[1]CORPORATION!I31,[1]SYNDICATE!I31,[1]SBH!I31,[1]SBI!I31,[1]SBM!I31,[1]VIJAYA!I31,[1]allahabad!I31,[1]ANDRA!I31,[1]BOB!I31,[1]BOI!I31,[1]BOM!I31,[1]CBI!I31,[1]DENA!I31,[1]INDIAN!I31,[1]IOB!I31,[1]OBC!I31,[1]PNB!I31,[1]PSB!I31,[1]SBP!I31,[1]SBBJ!I31,[1]SBT!I31,[1]UCO!I31,'[1]UNION BANK '!I31,'[1]UNITED '!I31,[1]IDBI!I31,[1]BMB!I31,[1]KTK!I31,[1]ING!I31,[1]CSB!I31,[1]CUB!I31,[1]DHANALAXMI!I31,[1]FEDERAL!I31,[1]JK!I31,[1]KARUR!I31,[1]LVB!I31,[1]RATNAKAR!I31,[1]SIB!I31,[1]TNMB!I31,[1]INDUSIND!I31,[1]HDFC!I31,[1]AXIS!I31,[1]ICICI!I31,[1]KOTAK!I31,[1]YES!I31,[1]KAVERI!I31,[1]PKGB!I31,[1]KVGB!I31)</f>
        <v>6071.263325599999</v>
      </c>
      <c r="J31" s="340">
        <f>SUM([1]CANARA!J31,[1]CORPORATION!J31,[1]SYNDICATE!J31,[1]SBH!J31,[1]SBI!J31,[1]SBM!J31,[1]VIJAYA!J31,[1]allahabad!J31,[1]ANDRA!J31,[1]BOB!J31,[1]BOI!J31,[1]BOM!J31,[1]CBI!J31,[1]DENA!J31,[1]INDIAN!J31,[1]IOB!J31,[1]OBC!J31,[1]PNB!J31,[1]PSB!J31,[1]SBP!J31,[1]SBBJ!J31,[1]SBT!J31,[1]UCO!J31,'[1]UNION BANK '!J31,'[1]UNITED '!J31,[1]IDBI!J31,[1]BMB!J31,[1]KTK!J31,[1]ING!J31,[1]CSB!J31,[1]CUB!J31,[1]DHANALAXMI!J31,[1]FEDERAL!J31,[1]JK!J31,[1]KARUR!J31,[1]LVB!J31,[1]RATNAKAR!J31,[1]SIB!J31,[1]TNMB!J31,[1]INDUSIND!J31,[1]HDFC!J31,[1]AXIS!J31,[1]ICICI!J31,[1]KOTAK!J31,[1]YES!J31,[1]KAVERI!J31,[1]PKGB!J31,[1]KVGB!J31)</f>
        <v>25856</v>
      </c>
      <c r="K31" s="340">
        <f>SUM([1]CANARA!K31,[1]CORPORATION!K31,[1]SYNDICATE!K31,[1]SBH!K31,[1]SBI!K31,[1]SBM!K31,[1]VIJAYA!K31,[1]allahabad!K31,[1]ANDRA!K31,[1]BOB!K31,[1]BOI!K31,[1]BOM!K31,[1]CBI!K31,[1]DENA!K31,[1]INDIAN!K31,[1]IOB!K31,[1]OBC!K31,[1]PNB!K31,[1]PSB!K31,[1]SBP!K31,[1]SBBJ!K31,[1]SBT!K31,[1]UCO!K31,'[1]UNION BANK '!K31,'[1]UNITED '!K31,[1]IDBI!K31,[1]BMB!K31,[1]KTK!K31,[1]ING!K31,[1]CSB!K31,[1]CUB!K31,[1]DHANALAXMI!K31,[1]FEDERAL!K31,[1]JK!K31,[1]KARUR!K31,[1]LVB!K31,[1]RATNAKAR!K31,[1]SIB!K31,[1]TNMB!K31,[1]INDUSIND!K31,[1]HDFC!K31,[1]AXIS!K31,[1]ICICI!K31,[1]KOTAK!K31,[1]YES!K31,[1]KAVERI!K31,[1]PKGB!K31,[1]KVGB!K31)</f>
        <v>183518</v>
      </c>
      <c r="L31" s="340">
        <f>SUM([1]CANARA!L31,[1]CORPORATION!L31,[1]SYNDICATE!L31,[1]SBH!L31,[1]SBI!L31,[1]SBM!L31,[1]VIJAYA!L31,[1]allahabad!L31,[1]ANDRA!L31,[1]BOB!L31,[1]BOI!L31,[1]BOM!L31,[1]CBI!L31,[1]DENA!L31,[1]INDIAN!L31,[1]IOB!L31,[1]OBC!L31,[1]PNB!L31,[1]PSB!L31,[1]SBP!L31,[1]SBBJ!L31,[1]SBT!L31,[1]UCO!L31,'[1]UNION BANK '!L31,'[1]UNITED '!L31,[1]IDBI!L31,[1]BMB!L31,[1]KTK!L31,[1]ING!L31,[1]CSB!L31,[1]CUB!L31,[1]DHANALAXMI!L31,[1]FEDERAL!L31,[1]JK!L31,[1]KARUR!L31,[1]LVB!L31,[1]RATNAKAR!L31,[1]SIB!L31,[1]TNMB!L31,[1]INDUSIND!L31,[1]HDFC!L31,[1]AXIS!L31,[1]ICICI!L31,[1]KOTAK!L31,[1]YES!L31,[1]KAVERI!L31,[1]PKGB!L31,[1]KVGB!L31)</f>
        <v>151700.20000000001</v>
      </c>
      <c r="M31" s="341">
        <f t="shared" si="0"/>
        <v>82.662300155843027</v>
      </c>
      <c r="N31" s="341">
        <f t="shared" si="1"/>
        <v>82.932084717366678</v>
      </c>
    </row>
    <row r="32" spans="1:14" ht="22.5">
      <c r="A32" s="338">
        <v>29</v>
      </c>
      <c r="B32" s="339" t="s">
        <v>224</v>
      </c>
      <c r="C32" s="340">
        <f>SUM([1]CANARA!C32,[1]CORPORATION!C32,[1]SYNDICATE!C32,[1]SBH!C32,[1]SBI!C32,[1]SBM!C32,[1]VIJAYA!C32,[1]allahabad!C32,[1]ANDRA!C32,[1]BOB!C32,[1]BOI!C32,[1]BOM!C32,[1]CBI!C32,[1]DENA!C32,[1]INDIAN!C32,[1]IOB!C32,[1]OBC!C32,[1]PNB!C32,[1]PSB!C32,[1]SBP!C32,[1]SBBJ!C32,[1]SBT!C32,[1]UCO!C32,'[1]UNION BANK '!C32,'[1]UNITED '!C32,[1]IDBI!C32,[1]BMB!C32,[1]KTK!C32,[1]ING!C32,[1]CSB!C32,[1]CUB!C32,[1]DHANALAXMI!C32,[1]FEDERAL!C32,[1]JK!C32,[1]KARUR!C32,[1]LVB!C32,[1]RATNAKAR!C32,[1]SIB!C32,[1]TNMB!C32,[1]INDUSIND!C32,[1]HDFC!C32,[1]AXIS!C32,[1]ICICI!C32,[1]KOTAK!C32,[1]YES!C32,[1]KAVERI!C32,[1]PKGB!C32,[1]KVGB!C32)</f>
        <v>246974</v>
      </c>
      <c r="D32" s="340">
        <f>SUM([1]CANARA!D32,[1]CORPORATION!D32,[1]SYNDICATE!D32,[1]SBH!D32,[1]SBI!D32,[1]SBM!D32,[1]VIJAYA!D32,[1]allahabad!D32,[1]ANDRA!D32,[1]BOB!D32,[1]BOI!D32,[1]BOM!D32,[1]CBI!D32,[1]DENA!D32,[1]INDIAN!D32,[1]IOB!D32,[1]OBC!D32,[1]PNB!D32,[1]PSB!D32,[1]SBP!D32,[1]SBBJ!D32,[1]SBT!D32,[1]UCO!D32,'[1]UNION BANK '!D32,'[1]UNITED '!D32,[1]IDBI!D32,[1]BMB!D32,[1]KTK!D32,[1]ING!D32,[1]CSB!D32,[1]CUB!D32,[1]DHANALAXMI!D32,[1]FEDERAL!D32,[1]JK!D32,[1]KARUR!D32,[1]LVB!D32,[1]RATNAKAR!D32,[1]SIB!D32,[1]TNMB!D32,[1]INDUSIND!D32,[1]HDFC!D32,[1]AXIS!D32,[1]ICICI!D32,[1]KOTAK!D32,[1]YES!D32,[1]KAVERI!D32,[1]PKGB!D32,[1]KVGB!D32)</f>
        <v>18356</v>
      </c>
      <c r="E32" s="340">
        <f>SUM([1]CANARA!E32,[1]CORPORATION!E32,[1]SYNDICATE!E32,[1]SBH!E32,[1]SBI!E32,[1]SBM!E32,[1]VIJAYA!E32,[1]allahabad!E32,[1]ANDRA!E32,[1]BOB!E32,[1]BOI!E32,[1]BOM!E32,[1]CBI!E32,[1]DENA!E32,[1]INDIAN!E32,[1]IOB!E32,[1]OBC!E32,[1]PNB!E32,[1]PSB!E32,[1]SBP!E32,[1]SBBJ!E32,[1]SBT!E32,[1]UCO!E32,'[1]UNION BANK '!E32,'[1]UNITED '!E32,[1]IDBI!E32,[1]BMB!E32,[1]KTK!E32,[1]ING!E32,[1]CSB!E32,[1]CUB!E32,[1]DHANALAXMI!E32,[1]FEDERAL!E32,[1]JK!E32,[1]KARUR!E32,[1]LVB!E32,[1]RATNAKAR!E32,[1]SIB!E32,[1]TNMB!E32,[1]INDUSIND!E32,[1]HDFC!E32,[1]AXIS!E32,[1]ICICI!E32,[1]KOTAK!E32,[1]YES!E32,[1]KAVERI!E32,[1]PKGB!E32,[1]KVGB!E32)</f>
        <v>108130</v>
      </c>
      <c r="F32" s="340">
        <f>SUM([1]CANARA!F32,[1]CORPORATION!F32,[1]SYNDICATE!F32,[1]SBH!F32,[1]SBI!F32,[1]SBM!F32,[1]VIJAYA!F32,[1]allahabad!F32,[1]ANDRA!F32,[1]BOB!F32,[1]BOI!F32,[1]BOM!F32,[1]CBI!F32,[1]DENA!F32,[1]INDIAN!F32,[1]IOB!F32,[1]OBC!F32,[1]PNB!F32,[1]PSB!F32,[1]SBP!F32,[1]SBBJ!F32,[1]SBT!F32,[1]UCO!F32,'[1]UNION BANK '!F32,'[1]UNITED '!F32,[1]IDBI!F32,[1]BMB!F32,[1]KTK!F32,[1]ING!F32,[1]CSB!F32,[1]CUB!F32,[1]DHANALAXMI!F32,[1]FEDERAL!F32,[1]JK!F32,[1]KARUR!F32,[1]LVB!F32,[1]RATNAKAR!F32,[1]SIB!F32,[1]TNMB!F32,[1]INDUSIND!F32,[1]HDFC!F32,[1]AXIS!F32,[1]ICICI!F32,[1]KOTAK!F32,[1]YES!F32,[1]KAVERI!F32,[1]PKGB!F32,[1]KVGB!F32)</f>
        <v>39496</v>
      </c>
      <c r="G32" s="340">
        <f>SUM([1]CANARA!G32,[1]CORPORATION!G32,[1]SYNDICATE!G32,[1]SBH!G32,[1]SBI!G32,[1]SBM!G32,[1]VIJAYA!G32,[1]allahabad!G32,[1]ANDRA!G32,[1]BOB!G32,[1]BOI!G32,[1]BOM!G32,[1]CBI!G32,[1]DENA!G32,[1]INDIAN!G32,[1]IOB!G32,[1]OBC!G32,[1]PNB!G32,[1]PSB!G32,[1]SBP!G32,[1]SBBJ!G32,[1]SBT!G32,[1]UCO!G32,'[1]UNION BANK '!G32,'[1]UNITED '!G32,[1]IDBI!G32,[1]BMB!G32,[1]KTK!G32,[1]ING!G32,[1]CSB!G32,[1]CUB!G32,[1]DHANALAXMI!G32,[1]FEDERAL!G32,[1]JK!G32,[1]KARUR!G32,[1]LVB!G32,[1]RATNAKAR!G32,[1]SIB!G32,[1]TNMB!G32,[1]INDUSIND!G32,[1]HDFC!G32,[1]AXIS!G32,[1]ICICI!G32,[1]KOTAK!G32,[1]YES!G32,[1]KAVERI!G32,[1]PKGB!G32,[1]KVGB!G32)</f>
        <v>412956</v>
      </c>
      <c r="H32" s="340">
        <f>SUM([1]CANARA!H32,[1]CORPORATION!H32,[1]SYNDICATE!H32,[1]SBH!H32,[1]SBI!H32,[1]SBM!H32,[1]VIJAYA!H32,[1]allahabad!H32,[1]ANDRA!H32,[1]BOB!H32,[1]BOI!H32,[1]BOM!H32,[1]CBI!H32,[1]DENA!H32,[1]INDIAN!H32,[1]IOB!H32,[1]OBC!H32,[1]PNB!H32,[1]PSB!H32,[1]SBP!H32,[1]SBBJ!H32,[1]SBT!H32,[1]UCO!H32,'[1]UNION BANK '!H32,'[1]UNITED '!H32,[1]IDBI!H32,[1]BMB!H32,[1]KTK!H32,[1]ING!H32,[1]CSB!H32,[1]CUB!H32,[1]DHANALAXMI!H32,[1]FEDERAL!H32,[1]JK!H32,[1]KARUR!H32,[1]LVB!H32,[1]RATNAKAR!H32,[1]SIB!H32,[1]TNMB!H32,[1]INDUSIND!H32,[1]HDFC!H32,[1]AXIS!H32,[1]ICICI!H32,[1]KOTAK!H32,[1]YES!H32,[1]KAVERI!H32,[1]PKGB!H32,[1]KVGB!H32)</f>
        <v>280815</v>
      </c>
      <c r="I32" s="340">
        <f>SUM([1]CANARA!I32,[1]CORPORATION!I32,[1]SYNDICATE!I32,[1]SBH!I32,[1]SBI!I32,[1]SBM!I32,[1]VIJAYA!I32,[1]allahabad!I32,[1]ANDRA!I32,[1]BOB!I32,[1]BOI!I32,[1]BOM!I32,[1]CBI!I32,[1]DENA!I32,[1]INDIAN!I32,[1]IOB!I32,[1]OBC!I32,[1]PNB!I32,[1]PSB!I32,[1]SBP!I32,[1]SBBJ!I32,[1]SBT!I32,[1]UCO!I32,'[1]UNION BANK '!I32,'[1]UNITED '!I32,[1]IDBI!I32,[1]BMB!I32,[1]KTK!I32,[1]ING!I32,[1]CSB!I32,[1]CUB!I32,[1]DHANALAXMI!I32,[1]FEDERAL!I32,[1]JK!I32,[1]KARUR!I32,[1]LVB!I32,[1]RATNAKAR!I32,[1]SIB!I32,[1]TNMB!I32,[1]INDUSIND!I32,[1]HDFC!I32,[1]AXIS!I32,[1]ICICI!I32,[1]KOTAK!I32,[1]YES!I32,[1]KAVERI!I32,[1]PKGB!I32,[1]KVGB!I32)</f>
        <v>8988.7357923999989</v>
      </c>
      <c r="J32" s="340">
        <f>SUM([1]CANARA!J32,[1]CORPORATION!J32,[1]SYNDICATE!J32,[1]SBH!J32,[1]SBI!J32,[1]SBM!J32,[1]VIJAYA!J32,[1]allahabad!J32,[1]ANDRA!J32,[1]BOB!J32,[1]BOI!J32,[1]BOM!J32,[1]CBI!J32,[1]DENA!J32,[1]INDIAN!J32,[1]IOB!J32,[1]OBC!J32,[1]PNB!J32,[1]PSB!J32,[1]SBP!J32,[1]SBBJ!J32,[1]SBT!J32,[1]UCO!J32,'[1]UNION BANK '!J32,'[1]UNITED '!J32,[1]IDBI!J32,[1]BMB!J32,[1]KTK!J32,[1]ING!J32,[1]CSB!J32,[1]CUB!J32,[1]DHANALAXMI!J32,[1]FEDERAL!J32,[1]JK!J32,[1]KARUR!J32,[1]LVB!J32,[1]RATNAKAR!J32,[1]SIB!J32,[1]TNMB!J32,[1]INDUSIND!J32,[1]HDFC!J32,[1]AXIS!J32,[1]ICICI!J32,[1]KOTAK!J32,[1]YES!J32,[1]KAVERI!J32,[1]PKGB!J32,[1]KVGB!J32)</f>
        <v>89358</v>
      </c>
      <c r="K32" s="340">
        <f>SUM([1]CANARA!K32,[1]CORPORATION!K32,[1]SYNDICATE!K32,[1]SBH!K32,[1]SBI!K32,[1]SBM!K32,[1]VIJAYA!K32,[1]allahabad!K32,[1]ANDRA!K32,[1]BOB!K32,[1]BOI!K32,[1]BOM!K32,[1]CBI!K32,[1]DENA!K32,[1]INDIAN!K32,[1]IOB!K32,[1]OBC!K32,[1]PNB!K32,[1]PSB!K32,[1]SBP!K32,[1]SBBJ!K32,[1]SBT!K32,[1]UCO!K32,'[1]UNION BANK '!K32,'[1]UNITED '!K32,[1]IDBI!K32,[1]BMB!K32,[1]KTK!K32,[1]ING!K32,[1]CSB!K32,[1]CUB!K32,[1]DHANALAXMI!K32,[1]FEDERAL!K32,[1]JK!K32,[1]KARUR!K32,[1]LVB!K32,[1]RATNAKAR!K32,[1]SIB!K32,[1]TNMB!K32,[1]INDUSIND!K32,[1]HDFC!K32,[1]AXIS!K32,[1]ICICI!K32,[1]KOTAK!K32,[1]YES!K32,[1]KAVERI!K32,[1]PKGB!K32,[1]KVGB!K32)</f>
        <v>335753</v>
      </c>
      <c r="L32" s="340">
        <f>SUM([1]CANARA!L32,[1]CORPORATION!L32,[1]SYNDICATE!L32,[1]SBH!L32,[1]SBI!L32,[1]SBM!L32,[1]VIJAYA!L32,[1]allahabad!L32,[1]ANDRA!L32,[1]BOB!L32,[1]BOI!L32,[1]BOM!L32,[1]CBI!L32,[1]DENA!L32,[1]INDIAN!L32,[1]IOB!L32,[1]OBC!L32,[1]PNB!L32,[1]PSB!L32,[1]SBP!L32,[1]SBBJ!L32,[1]SBT!L32,[1]UCO!L32,'[1]UNION BANK '!L32,'[1]UNITED '!L32,[1]IDBI!L32,[1]BMB!L32,[1]KTK!L32,[1]ING!L32,[1]CSB!L32,[1]CUB!L32,[1]DHANALAXMI!L32,[1]FEDERAL!L32,[1]JK!L32,[1]KARUR!L32,[1]LVB!L32,[1]RATNAKAR!L32,[1]SIB!L32,[1]TNMB!L32,[1]INDUSIND!L32,[1]HDFC!L32,[1]AXIS!L32,[1]ICICI!L32,[1]KOTAK!L32,[1]YES!L32,[1]KAVERI!L32,[1]PKGB!L32,[1]KVGB!L32)</f>
        <v>279786.40000000002</v>
      </c>
      <c r="M32" s="341">
        <f t="shared" si="0"/>
        <v>83.331020124913252</v>
      </c>
      <c r="N32" s="341">
        <f t="shared" si="1"/>
        <v>68.001191410222887</v>
      </c>
    </row>
    <row r="33" spans="1:14" ht="22.5">
      <c r="A33" s="338">
        <v>30</v>
      </c>
      <c r="B33" s="339" t="s">
        <v>225</v>
      </c>
      <c r="C33" s="340">
        <f>SUM([1]CANARA!C33,[1]CORPORATION!C33,[1]SYNDICATE!C33,[1]SBH!C33,[1]SBI!C33,[1]SBM!C33,[1]VIJAYA!C33,[1]allahabad!C33,[1]ANDRA!C33,[1]BOB!C33,[1]BOI!C33,[1]BOM!C33,[1]CBI!C33,[1]DENA!C33,[1]INDIAN!C33,[1]IOB!C33,[1]OBC!C33,[1]PNB!C33,[1]PSB!C33,[1]SBP!C33,[1]SBBJ!C33,[1]SBT!C33,[1]UCO!C33,'[1]UNION BANK '!C33,'[1]UNITED '!C33,[1]IDBI!C33,[1]BMB!C33,[1]KTK!C33,[1]ING!C33,[1]CSB!C33,[1]CUB!C33,[1]DHANALAXMI!C33,[1]FEDERAL!C33,[1]JK!C33,[1]KARUR!C33,[1]LVB!C33,[1]RATNAKAR!C33,[1]SIB!C33,[1]TNMB!C33,[1]INDUSIND!C33,[1]HDFC!C33,[1]AXIS!C33,[1]ICICI!C33,[1]KOTAK!C33,[1]YES!C33,[1]KAVERI!C33,[1]PKGB!C33,[1]KVGB!C33)</f>
        <v>13534</v>
      </c>
      <c r="D33" s="340">
        <f>SUM([1]CANARA!D33,[1]CORPORATION!D33,[1]SYNDICATE!D33,[1]SBH!D33,[1]SBI!D33,[1]SBM!D33,[1]VIJAYA!D33,[1]allahabad!D33,[1]ANDRA!D33,[1]BOB!D33,[1]BOI!D33,[1]BOM!D33,[1]CBI!D33,[1]DENA!D33,[1]INDIAN!D33,[1]IOB!D33,[1]OBC!D33,[1]PNB!D33,[1]PSB!D33,[1]SBP!D33,[1]SBBJ!D33,[1]SBT!D33,[1]UCO!D33,'[1]UNION BANK '!D33,'[1]UNITED '!D33,[1]IDBI!D33,[1]BMB!D33,[1]KTK!D33,[1]ING!D33,[1]CSB!D33,[1]CUB!D33,[1]DHANALAXMI!D33,[1]FEDERAL!D33,[1]JK!D33,[1]KARUR!D33,[1]LVB!D33,[1]RATNAKAR!D33,[1]SIB!D33,[1]TNMB!D33,[1]INDUSIND!D33,[1]HDFC!D33,[1]AXIS!D33,[1]ICICI!D33,[1]KOTAK!D33,[1]YES!D33,[1]KAVERI!D33,[1]PKGB!D33,[1]KVGB!D33)</f>
        <v>16536</v>
      </c>
      <c r="E33" s="340">
        <f>SUM([1]CANARA!E33,[1]CORPORATION!E33,[1]SYNDICATE!E33,[1]SBH!E33,[1]SBI!E33,[1]SBM!E33,[1]VIJAYA!E33,[1]allahabad!E33,[1]ANDRA!E33,[1]BOB!E33,[1]BOI!E33,[1]BOM!E33,[1]CBI!E33,[1]DENA!E33,[1]INDIAN!E33,[1]IOB!E33,[1]OBC!E33,[1]PNB!E33,[1]PSB!E33,[1]SBP!E33,[1]SBBJ!E33,[1]SBT!E33,[1]UCO!E33,'[1]UNION BANK '!E33,'[1]UNITED '!E33,[1]IDBI!E33,[1]BMB!E33,[1]KTK!E33,[1]ING!E33,[1]CSB!E33,[1]CUB!E33,[1]DHANALAXMI!E33,[1]FEDERAL!E33,[1]JK!E33,[1]KARUR!E33,[1]LVB!E33,[1]RATNAKAR!E33,[1]SIB!E33,[1]TNMB!E33,[1]INDUSIND!E33,[1]HDFC!E33,[1]AXIS!E33,[1]ICICI!E33,[1]KOTAK!E33,[1]YES!E33,[1]KAVERI!E33,[1]PKGB!E33,[1]KVGB!E33)</f>
        <v>67004</v>
      </c>
      <c r="F33" s="340">
        <f>SUM([1]CANARA!F33,[1]CORPORATION!F33,[1]SYNDICATE!F33,[1]SBH!F33,[1]SBI!F33,[1]SBM!F33,[1]VIJAYA!F33,[1]allahabad!F33,[1]ANDRA!F33,[1]BOB!F33,[1]BOI!F33,[1]BOM!F33,[1]CBI!F33,[1]DENA!F33,[1]INDIAN!F33,[1]IOB!F33,[1]OBC!F33,[1]PNB!F33,[1]PSB!F33,[1]SBP!F33,[1]SBBJ!F33,[1]SBT!F33,[1]UCO!F33,'[1]UNION BANK '!F33,'[1]UNITED '!F33,[1]IDBI!F33,[1]BMB!F33,[1]KTK!F33,[1]ING!F33,[1]CSB!F33,[1]CUB!F33,[1]DHANALAXMI!F33,[1]FEDERAL!F33,[1]JK!F33,[1]KARUR!F33,[1]LVB!F33,[1]RATNAKAR!F33,[1]SIB!F33,[1]TNMB!F33,[1]INDUSIND!F33,[1]HDFC!F33,[1]AXIS!F33,[1]ICICI!F33,[1]KOTAK!F33,[1]YES!F33,[1]KAVERI!F33,[1]PKGB!F33,[1]KVGB!F33)</f>
        <v>68816</v>
      </c>
      <c r="G33" s="340">
        <f>SUM([1]CANARA!G33,[1]CORPORATION!G33,[1]SYNDICATE!G33,[1]SBH!G33,[1]SBI!G33,[1]SBM!G33,[1]VIJAYA!G33,[1]allahabad!G33,[1]ANDRA!G33,[1]BOB!G33,[1]BOI!G33,[1]BOM!G33,[1]CBI!G33,[1]DENA!G33,[1]INDIAN!G33,[1]IOB!G33,[1]OBC!G33,[1]PNB!G33,[1]PSB!G33,[1]SBP!G33,[1]SBBJ!G33,[1]SBT!G33,[1]UCO!G33,'[1]UNION BANK '!G33,'[1]UNITED '!G33,[1]IDBI!G33,[1]BMB!G33,[1]KTK!G33,[1]ING!G33,[1]CSB!G33,[1]CUB!G33,[1]DHANALAXMI!G33,[1]FEDERAL!G33,[1]JK!G33,[1]KARUR!G33,[1]LVB!G33,[1]RATNAKAR!G33,[1]SIB!G33,[1]TNMB!G33,[1]INDUSIND!G33,[1]HDFC!G33,[1]AXIS!G33,[1]ICICI!G33,[1]KOTAK!G33,[1]YES!G33,[1]KAVERI!G33,[1]PKGB!G33,[1]KVGB!G33)</f>
        <v>165890</v>
      </c>
      <c r="H33" s="340">
        <f>SUM([1]CANARA!H33,[1]CORPORATION!H33,[1]SYNDICATE!H33,[1]SBH!H33,[1]SBI!H33,[1]SBM!H33,[1]VIJAYA!H33,[1]allahabad!H33,[1]ANDRA!H33,[1]BOB!H33,[1]BOI!H33,[1]BOM!H33,[1]CBI!H33,[1]DENA!H33,[1]INDIAN!H33,[1]IOB!H33,[1]OBC!H33,[1]PNB!H33,[1]PSB!H33,[1]SBP!H33,[1]SBBJ!H33,[1]SBT!H33,[1]UCO!H33,'[1]UNION BANK '!H33,'[1]UNITED '!H33,[1]IDBI!H33,[1]BMB!H33,[1]KTK!H33,[1]ING!H33,[1]CSB!H33,[1]CUB!H33,[1]DHANALAXMI!H33,[1]FEDERAL!H33,[1]JK!H33,[1]KARUR!H33,[1]LVB!H33,[1]RATNAKAR!H33,[1]SIB!H33,[1]TNMB!H33,[1]INDUSIND!H33,[1]HDFC!H33,[1]AXIS!H33,[1]ICICI!H33,[1]KOTAK!H33,[1]YES!H33,[1]KAVERI!H33,[1]PKGB!H33,[1]KVGB!H33)</f>
        <v>95838</v>
      </c>
      <c r="I33" s="340">
        <f>SUM([1]CANARA!I33,[1]CORPORATION!I33,[1]SYNDICATE!I33,[1]SBH!I33,[1]SBI!I33,[1]SBM!I33,[1]VIJAYA!I33,[1]allahabad!I33,[1]ANDRA!I33,[1]BOB!I33,[1]BOI!I33,[1]BOM!I33,[1]CBI!I33,[1]DENA!I33,[1]INDIAN!I33,[1]IOB!I33,[1]OBC!I33,[1]PNB!I33,[1]PSB!I33,[1]SBP!I33,[1]SBBJ!I33,[1]SBT!I33,[1]UCO!I33,'[1]UNION BANK '!I33,'[1]UNITED '!I33,[1]IDBI!I33,[1]BMB!I33,[1]KTK!I33,[1]ING!I33,[1]CSB!I33,[1]CUB!I33,[1]DHANALAXMI!I33,[1]FEDERAL!I33,[1]JK!I33,[1]KARUR!I33,[1]LVB!I33,[1]RATNAKAR!I33,[1]SIB!I33,[1]TNMB!I33,[1]INDUSIND!I33,[1]HDFC!I33,[1]AXIS!I33,[1]ICICI!I33,[1]KOTAK!I33,[1]YES!I33,[1]KAVERI!I33,[1]PKGB!I33,[1]KVGB!I33)</f>
        <v>4915.1233417999993</v>
      </c>
      <c r="J33" s="340">
        <f>SUM([1]CANARA!J33,[1]CORPORATION!J33,[1]SYNDICATE!J33,[1]SBH!J33,[1]SBI!J33,[1]SBM!J33,[1]VIJAYA!J33,[1]allahabad!J33,[1]ANDRA!J33,[1]BOB!J33,[1]BOI!J33,[1]BOM!J33,[1]CBI!J33,[1]DENA!J33,[1]INDIAN!J33,[1]IOB!J33,[1]OBC!J33,[1]PNB!J33,[1]PSB!J33,[1]SBP!J33,[1]SBBJ!J33,[1]SBT!J33,[1]UCO!J33,'[1]UNION BANK '!J33,'[1]UNITED '!J33,[1]IDBI!J33,[1]BMB!J33,[1]KTK!J33,[1]ING!J33,[1]CSB!J33,[1]CUB!J33,[1]DHANALAXMI!J33,[1]FEDERAL!J33,[1]JK!J33,[1]KARUR!J33,[1]LVB!J33,[1]RATNAKAR!J33,[1]SIB!J33,[1]TNMB!J33,[1]INDUSIND!J33,[1]HDFC!J33,[1]AXIS!J33,[1]ICICI!J33,[1]KOTAK!J33,[1]YES!J33,[1]KAVERI!J33,[1]PKGB!J33,[1]KVGB!J33)</f>
        <v>43792</v>
      </c>
      <c r="K33" s="340">
        <f>SUM([1]CANARA!K33,[1]CORPORATION!K33,[1]SYNDICATE!K33,[1]SBH!K33,[1]SBI!K33,[1]SBM!K33,[1]VIJAYA!K33,[1]allahabad!K33,[1]ANDRA!K33,[1]BOB!K33,[1]BOI!K33,[1]BOM!K33,[1]CBI!K33,[1]DENA!K33,[1]INDIAN!K33,[1]IOB!K33,[1]OBC!K33,[1]PNB!K33,[1]PSB!K33,[1]SBP!K33,[1]SBBJ!K33,[1]SBT!K33,[1]UCO!K33,'[1]UNION BANK '!K33,'[1]UNITED '!K33,[1]IDBI!K33,[1]BMB!K33,[1]KTK!K33,[1]ING!K33,[1]CSB!K33,[1]CUB!K33,[1]DHANALAXMI!K33,[1]FEDERAL!K33,[1]JK!K33,[1]KARUR!K33,[1]LVB!K33,[1]RATNAKAR!K33,[1]SIB!K33,[1]TNMB!K33,[1]INDUSIND!K33,[1]HDFC!K33,[1]AXIS!K33,[1]ICICI!K33,[1]KOTAK!K33,[1]YES!K33,[1]KAVERI!K33,[1]PKGB!K33,[1]KVGB!K33)</f>
        <v>147773</v>
      </c>
      <c r="L33" s="340">
        <f>SUM([1]CANARA!L33,[1]CORPORATION!L33,[1]SYNDICATE!L33,[1]SBH!L33,[1]SBI!L33,[1]SBM!L33,[1]VIJAYA!L33,[1]allahabad!L33,[1]ANDRA!L33,[1]BOB!L33,[1]BOI!L33,[1]BOM!L33,[1]CBI!L33,[1]DENA!L33,[1]INDIAN!L33,[1]IOB!L33,[1]OBC!L33,[1]PNB!L33,[1]PSB!L33,[1]SBP!L33,[1]SBBJ!L33,[1]SBT!L33,[1]UCO!L33,'[1]UNION BANK '!L33,'[1]UNITED '!L33,[1]IDBI!L33,[1]BMB!L33,[1]KTK!L33,[1]ING!L33,[1]CSB!L33,[1]CUB!L33,[1]DHANALAXMI!L33,[1]FEDERAL!L33,[1]JK!L33,[1]KARUR!L33,[1]LVB!L33,[1]RATNAKAR!L33,[1]SIB!L33,[1]TNMB!L33,[1]INDUSIND!L33,[1]HDFC!L33,[1]AXIS!L33,[1]ICICI!L33,[1]KOTAK!L33,[1]YES!L33,[1]KAVERI!L33,[1]PKGB!L33,[1]KVGB!L33)</f>
        <v>107489</v>
      </c>
      <c r="M33" s="341">
        <f t="shared" si="0"/>
        <v>72.739269013960609</v>
      </c>
      <c r="N33" s="341">
        <f t="shared" si="1"/>
        <v>57.772017602025436</v>
      </c>
    </row>
    <row r="34" spans="1:14" ht="22.5">
      <c r="A34" s="342"/>
      <c r="B34" s="339" t="s">
        <v>127</v>
      </c>
      <c r="C34" s="340">
        <f>SUM(C4:C33)</f>
        <v>3551846</v>
      </c>
      <c r="D34" s="340">
        <f t="shared" ref="D34:L34" si="2">SUM(D4:D33)</f>
        <v>1335094</v>
      </c>
      <c r="E34" s="340">
        <f t="shared" si="2"/>
        <v>2751170</v>
      </c>
      <c r="F34" s="340">
        <f t="shared" si="2"/>
        <v>2962449</v>
      </c>
      <c r="G34" s="340">
        <f t="shared" si="2"/>
        <v>10600559</v>
      </c>
      <c r="H34" s="340">
        <f t="shared" si="2"/>
        <v>7288213</v>
      </c>
      <c r="I34" s="340">
        <f t="shared" si="2"/>
        <v>259060.87943990002</v>
      </c>
      <c r="J34" s="340">
        <f t="shared" si="2"/>
        <v>2207114</v>
      </c>
      <c r="K34" s="340">
        <f t="shared" si="2"/>
        <v>9271909</v>
      </c>
      <c r="L34" s="340">
        <f t="shared" si="2"/>
        <v>7200292.0000000019</v>
      </c>
      <c r="M34" s="341">
        <f t="shared" si="0"/>
        <v>77.657060698072016</v>
      </c>
      <c r="N34" s="341">
        <f t="shared" si="1"/>
        <v>68.753100661955656</v>
      </c>
    </row>
  </sheetData>
  <mergeCells count="2">
    <mergeCell ref="A1:K1"/>
    <mergeCell ref="A2:L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"/>
  <sheetViews>
    <sheetView workbookViewId="0">
      <selection activeCell="D12" sqref="D12"/>
    </sheetView>
  </sheetViews>
  <sheetFormatPr defaultRowHeight="14.25"/>
  <cols>
    <col min="1" max="1" width="27.140625" style="345" customWidth="1"/>
    <col min="2" max="2" width="14" style="345" customWidth="1"/>
    <col min="3" max="3" width="15.140625" style="345" customWidth="1"/>
    <col min="4" max="4" width="15.85546875" style="345" customWidth="1"/>
    <col min="5" max="5" width="12.140625" style="345" customWidth="1"/>
    <col min="6" max="6" width="12" style="345" customWidth="1"/>
    <col min="7" max="7" width="13.7109375" style="345" bestFit="1" customWidth="1"/>
    <col min="8" max="8" width="12.5703125" style="345" customWidth="1"/>
    <col min="9" max="9" width="16.140625" style="345" customWidth="1"/>
    <col min="10" max="10" width="15.28515625" style="345" customWidth="1"/>
    <col min="11" max="11" width="13.85546875" style="345" customWidth="1"/>
    <col min="12" max="12" width="9.7109375" style="345" bestFit="1" customWidth="1"/>
    <col min="13" max="14" width="9.28515625" style="345" bestFit="1" customWidth="1"/>
    <col min="15" max="15" width="11.7109375" style="345" customWidth="1"/>
    <col min="16" max="16384" width="9.140625" style="345"/>
  </cols>
  <sheetData>
    <row r="1" spans="1:15" ht="53.25" customHeight="1">
      <c r="A1" s="486" t="s">
        <v>523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</row>
    <row r="2" spans="1:15" ht="64.5" customHeight="1">
      <c r="A2" s="487" t="s">
        <v>524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</row>
    <row r="3" spans="1:15" ht="60" customHeight="1">
      <c r="A3" s="488" t="s">
        <v>525</v>
      </c>
      <c r="B3" s="489" t="s">
        <v>526</v>
      </c>
      <c r="C3" s="489"/>
      <c r="D3" s="489"/>
      <c r="E3" s="489"/>
      <c r="F3" s="489"/>
      <c r="G3" s="489"/>
      <c r="H3" s="490" t="s">
        <v>194</v>
      </c>
      <c r="I3" s="489" t="s">
        <v>527</v>
      </c>
      <c r="J3" s="489"/>
      <c r="K3" s="489"/>
      <c r="L3" s="489"/>
      <c r="M3" s="489"/>
      <c r="N3" s="489"/>
      <c r="O3" s="490" t="s">
        <v>194</v>
      </c>
    </row>
    <row r="4" spans="1:15" ht="30">
      <c r="A4" s="488"/>
      <c r="B4" s="346" t="s">
        <v>528</v>
      </c>
      <c r="C4" s="346" t="s">
        <v>529</v>
      </c>
      <c r="D4" s="346" t="s">
        <v>530</v>
      </c>
      <c r="E4" s="346" t="s">
        <v>531</v>
      </c>
      <c r="F4" s="346" t="s">
        <v>532</v>
      </c>
      <c r="G4" s="346" t="s">
        <v>533</v>
      </c>
      <c r="H4" s="491"/>
      <c r="I4" s="346" t="s">
        <v>528</v>
      </c>
      <c r="J4" s="346" t="s">
        <v>529</v>
      </c>
      <c r="K4" s="346" t="s">
        <v>530</v>
      </c>
      <c r="L4" s="346" t="s">
        <v>531</v>
      </c>
      <c r="M4" s="346" t="s">
        <v>532</v>
      </c>
      <c r="N4" s="346" t="s">
        <v>533</v>
      </c>
      <c r="O4" s="491"/>
    </row>
    <row r="5" spans="1:15" ht="36.75" customHeight="1">
      <c r="A5" s="347" t="s">
        <v>534</v>
      </c>
      <c r="B5" s="348">
        <f>ROUND([2]summary!B5,2)</f>
        <v>77.13</v>
      </c>
      <c r="C5" s="348">
        <f>ROUND([2]summary!C5,2)</f>
        <v>71.06</v>
      </c>
      <c r="D5" s="348">
        <f>ROUND([2]summary!D5,2)</f>
        <v>0.04</v>
      </c>
      <c r="E5" s="348">
        <f>ROUND([2]summary!E5,2)</f>
        <v>124.11</v>
      </c>
      <c r="F5" s="348">
        <f>ROUND([2]summary!F5,2)</f>
        <v>96.94</v>
      </c>
      <c r="G5" s="348">
        <f>ROUND([2]summary!G5,2)</f>
        <v>0.01</v>
      </c>
      <c r="H5" s="348">
        <f>SUM(B5:G5)</f>
        <v>369.28999999999996</v>
      </c>
      <c r="I5" s="349">
        <f>ROUND([2]summary!I5,2)</f>
        <v>7.52</v>
      </c>
      <c r="J5" s="349">
        <f>ROUND([2]summary!J5,2)</f>
        <v>5.57</v>
      </c>
      <c r="K5" s="349">
        <f>ROUND([2]summary!K5,2)</f>
        <v>0</v>
      </c>
      <c r="L5" s="349">
        <f>ROUND([2]summary!L5,2)</f>
        <v>9.31</v>
      </c>
      <c r="M5" s="349">
        <f>ROUND([2]summary!M5,2)</f>
        <v>6.02</v>
      </c>
      <c r="N5" s="349">
        <f>ROUND([2]summary!N5,2)</f>
        <v>0.01</v>
      </c>
      <c r="O5" s="349">
        <f>SUM(I5:N5)</f>
        <v>28.43</v>
      </c>
    </row>
    <row r="6" spans="1:15" ht="55.5" customHeight="1">
      <c r="A6" s="347" t="s">
        <v>535</v>
      </c>
      <c r="B6" s="348">
        <f>ROUND([2]summary!B6,2)</f>
        <v>92.34</v>
      </c>
      <c r="C6" s="348">
        <f>ROUND([2]summary!C6,2)</f>
        <v>80.709999999999994</v>
      </c>
      <c r="D6" s="348">
        <f>ROUND([2]summary!D6,2)</f>
        <v>0</v>
      </c>
      <c r="E6" s="348">
        <f>ROUND([2]summary!E6,2)</f>
        <v>146.59</v>
      </c>
      <c r="F6" s="348">
        <f>ROUND([2]summary!F6,2)</f>
        <v>105.67</v>
      </c>
      <c r="G6" s="348">
        <f>ROUND([2]summary!G6,2)</f>
        <v>0.02</v>
      </c>
      <c r="H6" s="348">
        <f>SUM(B6:G6)</f>
        <v>425.33</v>
      </c>
      <c r="I6" s="349">
        <f>ROUND([2]summary!I6,2)</f>
        <v>16.98</v>
      </c>
      <c r="J6" s="349">
        <f>ROUND([2]summary!J6,2)</f>
        <v>12.34</v>
      </c>
      <c r="K6" s="349">
        <f>ROUND([2]summary!K6,2)</f>
        <v>0</v>
      </c>
      <c r="L6" s="349">
        <f>ROUND([2]summary!L6,2)</f>
        <v>20.010000000000002</v>
      </c>
      <c r="M6" s="349">
        <f>ROUND([2]summary!M6,2)</f>
        <v>12.9</v>
      </c>
      <c r="N6" s="349">
        <f>ROUND([2]summary!N6,2)</f>
        <v>0.02</v>
      </c>
      <c r="O6" s="349">
        <f>SUM(I6:N6)</f>
        <v>62.25</v>
      </c>
    </row>
    <row r="7" spans="1:15" ht="23.25">
      <c r="A7" s="347" t="s">
        <v>536</v>
      </c>
      <c r="B7" s="348">
        <f>ROUND([2]summary!B7,2)</f>
        <v>43.93</v>
      </c>
      <c r="C7" s="348">
        <f>ROUND([2]summary!C7,2)</f>
        <v>40.07</v>
      </c>
      <c r="D7" s="348">
        <f>ROUND([2]summary!D7,2)</f>
        <v>0</v>
      </c>
      <c r="E7" s="348">
        <f>ROUND([2]summary!E7,2)</f>
        <v>78.28</v>
      </c>
      <c r="F7" s="348">
        <f>ROUND([2]summary!F7,2)</f>
        <v>59.61</v>
      </c>
      <c r="G7" s="348">
        <f>ROUND([2]summary!G7,2)</f>
        <v>0.01</v>
      </c>
      <c r="H7" s="348">
        <f>SUM(B7:G7)</f>
        <v>221.89999999999998</v>
      </c>
      <c r="I7" s="349">
        <f>ROUND([2]summary!I7,2)</f>
        <v>0.66</v>
      </c>
      <c r="J7" s="349">
        <f>ROUND([2]summary!J7,2)</f>
        <v>0.49</v>
      </c>
      <c r="K7" s="349">
        <f>ROUND([2]summary!K7,2)</f>
        <v>0</v>
      </c>
      <c r="L7" s="349">
        <f>ROUND([2]summary!L7,2)</f>
        <v>0.98</v>
      </c>
      <c r="M7" s="349">
        <f>ROUND([2]summary!M7,2)</f>
        <v>0.66</v>
      </c>
      <c r="N7" s="349">
        <f>ROUND([2]summary!N7,2)</f>
        <v>0</v>
      </c>
      <c r="O7" s="349">
        <f>SUM(I7:N7)</f>
        <v>2.79</v>
      </c>
    </row>
    <row r="8" spans="1:15" ht="66.75" customHeight="1">
      <c r="A8" s="347" t="s">
        <v>537</v>
      </c>
      <c r="B8" s="350">
        <f>SUM(B5:B7)</f>
        <v>213.4</v>
      </c>
      <c r="C8" s="350">
        <f t="shared" ref="C8:H8" si="0">SUM(C5:C7)</f>
        <v>191.83999999999997</v>
      </c>
      <c r="D8" s="350">
        <f t="shared" si="0"/>
        <v>0.04</v>
      </c>
      <c r="E8" s="350">
        <f t="shared" si="0"/>
        <v>348.98</v>
      </c>
      <c r="F8" s="350">
        <f t="shared" si="0"/>
        <v>262.22000000000003</v>
      </c>
      <c r="G8" s="350">
        <f t="shared" si="0"/>
        <v>0.04</v>
      </c>
      <c r="H8" s="350">
        <f t="shared" si="0"/>
        <v>1016.5199999999999</v>
      </c>
      <c r="I8" s="350">
        <f>SUM(I5:I7)</f>
        <v>25.16</v>
      </c>
      <c r="J8" s="350">
        <f t="shared" ref="J8:O8" si="1">SUM(J5:J7)</f>
        <v>18.399999999999999</v>
      </c>
      <c r="K8" s="350">
        <f t="shared" si="1"/>
        <v>0</v>
      </c>
      <c r="L8" s="350">
        <f t="shared" si="1"/>
        <v>30.3</v>
      </c>
      <c r="M8" s="350">
        <f t="shared" si="1"/>
        <v>19.580000000000002</v>
      </c>
      <c r="N8" s="350">
        <f t="shared" si="1"/>
        <v>0.03</v>
      </c>
      <c r="O8" s="350">
        <f t="shared" si="1"/>
        <v>93.470000000000013</v>
      </c>
    </row>
  </sheetData>
  <mergeCells count="7">
    <mergeCell ref="A1:O1"/>
    <mergeCell ref="A2:O2"/>
    <mergeCell ref="A3:A4"/>
    <mergeCell ref="B3:G3"/>
    <mergeCell ref="H3:H4"/>
    <mergeCell ref="I3:N3"/>
    <mergeCell ref="O3:O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39"/>
  <sheetViews>
    <sheetView topLeftCell="B1" workbookViewId="0">
      <selection activeCell="O34" sqref="O34"/>
    </sheetView>
  </sheetViews>
  <sheetFormatPr defaultRowHeight="15"/>
  <cols>
    <col min="1" max="1" width="34.5703125" style="352" customWidth="1"/>
    <col min="2" max="3" width="15.7109375" style="352" customWidth="1"/>
    <col min="4" max="4" width="10.42578125" style="352" customWidth="1"/>
    <col min="5" max="6" width="15.7109375" style="352" customWidth="1"/>
    <col min="7" max="7" width="8.140625" style="352" customWidth="1"/>
    <col min="8" max="10" width="15.7109375" style="352" customWidth="1"/>
    <col min="11" max="11" width="10.28515625" style="352" customWidth="1"/>
    <col min="12" max="13" width="15.7109375" style="352" customWidth="1"/>
    <col min="14" max="14" width="8.85546875" style="352" customWidth="1"/>
    <col min="15" max="15" width="15.7109375" style="352" customWidth="1"/>
    <col min="16" max="16" width="14.28515625" style="352" customWidth="1"/>
    <col min="17" max="17" width="15.7109375" style="352" customWidth="1"/>
    <col min="18" max="18" width="10.42578125" style="352" customWidth="1"/>
    <col min="19" max="19" width="14.28515625" style="352" customWidth="1"/>
    <col min="20" max="20" width="15.7109375" style="352" customWidth="1"/>
    <col min="21" max="21" width="11" style="352" customWidth="1"/>
    <col min="22" max="24" width="15.7109375" style="352" customWidth="1"/>
    <col min="25" max="25" width="9" style="352" customWidth="1"/>
    <col min="26" max="27" width="15.7109375" style="352" customWidth="1"/>
    <col min="28" max="28" width="9.28515625" style="352" customWidth="1"/>
    <col min="29" max="31" width="15.7109375" style="352" customWidth="1"/>
    <col min="32" max="32" width="11.42578125" style="352" customWidth="1"/>
    <col min="33" max="33" width="12.85546875" style="352" customWidth="1"/>
    <col min="34" max="34" width="15.7109375" style="352" customWidth="1"/>
    <col min="35" max="35" width="8.85546875" style="352" customWidth="1"/>
    <col min="36" max="38" width="15.7109375" style="352" customWidth="1"/>
    <col min="39" max="39" width="11" style="352" customWidth="1"/>
    <col min="40" max="41" width="15.7109375" style="352" customWidth="1"/>
    <col min="42" max="42" width="8.28515625" style="352" customWidth="1"/>
    <col min="43" max="43" width="13.28515625" style="352" customWidth="1"/>
    <col min="44" max="16384" width="9.140625" style="352"/>
  </cols>
  <sheetData>
    <row r="1" spans="1:43" ht="69.75" customHeight="1">
      <c r="A1" s="351" t="s">
        <v>538</v>
      </c>
      <c r="B1" s="492" t="s">
        <v>539</v>
      </c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 t="s">
        <v>540</v>
      </c>
      <c r="Q1" s="492"/>
      <c r="R1" s="492"/>
      <c r="S1" s="492"/>
      <c r="T1" s="492"/>
      <c r="U1" s="492"/>
      <c r="V1" s="492"/>
      <c r="W1" s="492"/>
      <c r="X1" s="492"/>
      <c r="Y1" s="492"/>
      <c r="Z1" s="492"/>
      <c r="AA1" s="492"/>
      <c r="AB1" s="492"/>
      <c r="AC1" s="492"/>
      <c r="AD1" s="492" t="s">
        <v>541</v>
      </c>
      <c r="AE1" s="492"/>
      <c r="AF1" s="492"/>
      <c r="AG1" s="492"/>
      <c r="AH1" s="492"/>
      <c r="AI1" s="492"/>
      <c r="AJ1" s="492"/>
      <c r="AK1" s="492"/>
      <c r="AL1" s="492"/>
      <c r="AM1" s="492"/>
      <c r="AN1" s="492"/>
      <c r="AO1" s="492"/>
      <c r="AP1" s="492"/>
      <c r="AQ1" s="492"/>
    </row>
    <row r="2" spans="1:43" ht="39.75" customHeight="1">
      <c r="A2" s="353"/>
      <c r="B2" s="493" t="s">
        <v>542</v>
      </c>
      <c r="C2" s="493"/>
      <c r="D2" s="493"/>
      <c r="E2" s="493"/>
      <c r="F2" s="493"/>
      <c r="G2" s="493"/>
      <c r="H2" s="493"/>
      <c r="I2" s="493" t="s">
        <v>543</v>
      </c>
      <c r="J2" s="493"/>
      <c r="K2" s="493"/>
      <c r="L2" s="493"/>
      <c r="M2" s="493"/>
      <c r="N2" s="493"/>
      <c r="O2" s="493"/>
      <c r="P2" s="493" t="s">
        <v>544</v>
      </c>
      <c r="Q2" s="493"/>
      <c r="R2" s="493"/>
      <c r="S2" s="493"/>
      <c r="T2" s="493"/>
      <c r="U2" s="493"/>
      <c r="V2" s="493"/>
      <c r="W2" s="493" t="s">
        <v>545</v>
      </c>
      <c r="X2" s="493"/>
      <c r="Y2" s="493"/>
      <c r="Z2" s="493"/>
      <c r="AA2" s="493"/>
      <c r="AB2" s="493"/>
      <c r="AC2" s="493"/>
      <c r="AD2" s="493" t="s">
        <v>546</v>
      </c>
      <c r="AE2" s="493"/>
      <c r="AF2" s="493"/>
      <c r="AG2" s="493"/>
      <c r="AH2" s="493"/>
      <c r="AI2" s="493"/>
      <c r="AJ2" s="493"/>
      <c r="AK2" s="493" t="s">
        <v>547</v>
      </c>
      <c r="AL2" s="493"/>
      <c r="AM2" s="493"/>
      <c r="AN2" s="493"/>
      <c r="AO2" s="493"/>
      <c r="AP2" s="493"/>
      <c r="AQ2" s="493"/>
    </row>
    <row r="3" spans="1:43" ht="41.25" customHeight="1">
      <c r="A3" s="353" t="s">
        <v>548</v>
      </c>
      <c r="B3" s="354" t="s">
        <v>549</v>
      </c>
      <c r="C3" s="354" t="s">
        <v>550</v>
      </c>
      <c r="D3" s="354" t="s">
        <v>551</v>
      </c>
      <c r="E3" s="354" t="s">
        <v>552</v>
      </c>
      <c r="F3" s="354" t="s">
        <v>553</v>
      </c>
      <c r="G3" s="354" t="s">
        <v>554</v>
      </c>
      <c r="H3" s="353" t="s">
        <v>194</v>
      </c>
      <c r="I3" s="354" t="s">
        <v>549</v>
      </c>
      <c r="J3" s="354" t="s">
        <v>550</v>
      </c>
      <c r="K3" s="354" t="s">
        <v>551</v>
      </c>
      <c r="L3" s="354" t="s">
        <v>552</v>
      </c>
      <c r="M3" s="354" t="s">
        <v>553</v>
      </c>
      <c r="N3" s="354" t="s">
        <v>554</v>
      </c>
      <c r="O3" s="353" t="s">
        <v>194</v>
      </c>
      <c r="P3" s="354" t="s">
        <v>549</v>
      </c>
      <c r="Q3" s="354" t="s">
        <v>550</v>
      </c>
      <c r="R3" s="354" t="s">
        <v>551</v>
      </c>
      <c r="S3" s="354" t="s">
        <v>552</v>
      </c>
      <c r="T3" s="354" t="s">
        <v>553</v>
      </c>
      <c r="U3" s="354" t="s">
        <v>554</v>
      </c>
      <c r="V3" s="353" t="s">
        <v>194</v>
      </c>
      <c r="W3" s="354" t="s">
        <v>549</v>
      </c>
      <c r="X3" s="354" t="s">
        <v>550</v>
      </c>
      <c r="Y3" s="354" t="s">
        <v>551</v>
      </c>
      <c r="Z3" s="354" t="s">
        <v>552</v>
      </c>
      <c r="AA3" s="354" t="s">
        <v>553</v>
      </c>
      <c r="AB3" s="354" t="s">
        <v>554</v>
      </c>
      <c r="AC3" s="353" t="s">
        <v>194</v>
      </c>
      <c r="AD3" s="354" t="s">
        <v>549</v>
      </c>
      <c r="AE3" s="354" t="s">
        <v>550</v>
      </c>
      <c r="AF3" s="354" t="s">
        <v>551</v>
      </c>
      <c r="AG3" s="354" t="s">
        <v>552</v>
      </c>
      <c r="AH3" s="354" t="s">
        <v>553</v>
      </c>
      <c r="AI3" s="354" t="s">
        <v>554</v>
      </c>
      <c r="AJ3" s="353" t="s">
        <v>194</v>
      </c>
      <c r="AK3" s="354" t="s">
        <v>549</v>
      </c>
      <c r="AL3" s="354" t="s">
        <v>550</v>
      </c>
      <c r="AM3" s="354" t="s">
        <v>551</v>
      </c>
      <c r="AN3" s="354" t="s">
        <v>552</v>
      </c>
      <c r="AO3" s="354" t="s">
        <v>553</v>
      </c>
      <c r="AP3" s="354" t="s">
        <v>554</v>
      </c>
      <c r="AQ3" s="353" t="s">
        <v>194</v>
      </c>
    </row>
    <row r="4" spans="1:43" ht="20.100000000000001" customHeight="1">
      <c r="A4" s="353" t="s">
        <v>555</v>
      </c>
      <c r="B4" s="355">
        <f>'[2]Format for District Mapping'!F1531</f>
        <v>246074</v>
      </c>
      <c r="C4" s="355">
        <f>'[2]Format for District Mapping'!G1531</f>
        <v>160457</v>
      </c>
      <c r="D4" s="355">
        <f>'[2]Format for District Mapping'!H1531</f>
        <v>0</v>
      </c>
      <c r="E4" s="355">
        <f>'[2]Format for District Mapping'!I1531</f>
        <v>248867</v>
      </c>
      <c r="F4" s="355">
        <f>'[2]Format for District Mapping'!J1531</f>
        <v>141369</v>
      </c>
      <c r="G4" s="355">
        <f>'[2]Format for District Mapping'!K1531</f>
        <v>0</v>
      </c>
      <c r="H4" s="355">
        <f>'[2]Format for District Mapping'!L1531</f>
        <v>796767</v>
      </c>
      <c r="I4" s="355">
        <f>'[2]Format for District Mapping'!M1531</f>
        <v>40336</v>
      </c>
      <c r="J4" s="355">
        <f>'[2]Format for District Mapping'!N1531</f>
        <v>23488</v>
      </c>
      <c r="K4" s="355">
        <f>'[2]Format for District Mapping'!O1531</f>
        <v>16</v>
      </c>
      <c r="L4" s="355">
        <f>'[2]Format for District Mapping'!P1531</f>
        <v>44922</v>
      </c>
      <c r="M4" s="355">
        <f>'[2]Format for District Mapping'!Q1531</f>
        <v>30000</v>
      </c>
      <c r="N4" s="355">
        <f>'[2]Format for District Mapping'!R1531</f>
        <v>23</v>
      </c>
      <c r="O4" s="355">
        <f>'[2]Format for District Mapping'!S1531</f>
        <v>138785</v>
      </c>
      <c r="P4" s="355">
        <f>'[2]Format for District Mapping'!T1531</f>
        <v>324431</v>
      </c>
      <c r="Q4" s="355">
        <f>'[2]Format for District Mapping'!U1531</f>
        <v>218352</v>
      </c>
      <c r="R4" s="355">
        <f>'[2]Format for District Mapping'!V1531</f>
        <v>0</v>
      </c>
      <c r="S4" s="355">
        <f>'[2]Format for District Mapping'!W1531</f>
        <v>308106</v>
      </c>
      <c r="T4" s="355">
        <f>'[2]Format for District Mapping'!X1531</f>
        <v>187171</v>
      </c>
      <c r="U4" s="355">
        <f>'[2]Format for District Mapping'!Y1531</f>
        <v>1</v>
      </c>
      <c r="V4" s="355">
        <f>'[2]Format for District Mapping'!Z1531</f>
        <v>1038061</v>
      </c>
      <c r="W4" s="355">
        <f>'[2]Format for District Mapping'!AA1531</f>
        <v>97201</v>
      </c>
      <c r="X4" s="355">
        <f>'[2]Format for District Mapping'!AB1531</f>
        <v>53815</v>
      </c>
      <c r="Y4" s="355">
        <f>'[2]Format for District Mapping'!AC1531</f>
        <v>54</v>
      </c>
      <c r="Z4" s="355">
        <f>'[2]Format for District Mapping'!AD1531</f>
        <v>45476</v>
      </c>
      <c r="AA4" s="355">
        <f>'[2]Format for District Mapping'!AE1531</f>
        <v>19861</v>
      </c>
      <c r="AB4" s="355">
        <f>'[2]Format for District Mapping'!AF1531</f>
        <v>150</v>
      </c>
      <c r="AC4" s="355">
        <f>'[2]Format for District Mapping'!AG1531</f>
        <v>216557</v>
      </c>
      <c r="AD4" s="355">
        <f>'[2]Format for District Mapping'!AH1531</f>
        <v>191227</v>
      </c>
      <c r="AE4" s="355">
        <f>'[2]Format for District Mapping'!AI1531</f>
        <v>135881</v>
      </c>
      <c r="AF4" s="355">
        <f>'[2]Format for District Mapping'!AJ1531</f>
        <v>1</v>
      </c>
      <c r="AG4" s="355">
        <f>'[2]Format for District Mapping'!AK1531</f>
        <v>590190</v>
      </c>
      <c r="AH4" s="355">
        <f>'[2]Format for District Mapping'!AL1531</f>
        <v>421637</v>
      </c>
      <c r="AI4" s="355">
        <f>'[2]Format for District Mapping'!AM1531</f>
        <v>0</v>
      </c>
      <c r="AJ4" s="355">
        <f>'[2]Format for District Mapping'!AN1531</f>
        <v>1338936</v>
      </c>
      <c r="AK4" s="355">
        <f>'[2]Format for District Mapping'!AO1531</f>
        <v>2369</v>
      </c>
      <c r="AL4" s="355">
        <f>'[2]Format for District Mapping'!AP1531</f>
        <v>1544</v>
      </c>
      <c r="AM4" s="355">
        <f>'[2]Format for District Mapping'!AQ1531</f>
        <v>0</v>
      </c>
      <c r="AN4" s="355">
        <f>'[2]Format for District Mapping'!AR1531</f>
        <v>2357</v>
      </c>
      <c r="AO4" s="355">
        <f>'[2]Format for District Mapping'!AS1531</f>
        <v>1352</v>
      </c>
      <c r="AP4" s="355">
        <f>'[2]Format for District Mapping'!AT1531</f>
        <v>0</v>
      </c>
      <c r="AQ4" s="355">
        <f>'[2]Format for District Mapping'!AU1531</f>
        <v>7622</v>
      </c>
    </row>
    <row r="5" spans="1:43" ht="20.100000000000001" customHeight="1">
      <c r="A5" s="353" t="s">
        <v>556</v>
      </c>
      <c r="B5" s="355">
        <f>'[2]Format for District Mapping'!F1533</f>
        <v>393506</v>
      </c>
      <c r="C5" s="355">
        <f>'[2]Format for District Mapping'!G1533</f>
        <v>306853</v>
      </c>
      <c r="D5" s="355">
        <f>'[2]Format for District Mapping'!H1533</f>
        <v>35</v>
      </c>
      <c r="E5" s="355">
        <f>'[2]Format for District Mapping'!I1533</f>
        <v>530889</v>
      </c>
      <c r="F5" s="355">
        <f>'[2]Format for District Mapping'!J1533</f>
        <v>414728</v>
      </c>
      <c r="G5" s="355">
        <f>'[2]Format for District Mapping'!K1533</f>
        <v>5</v>
      </c>
      <c r="H5" s="355">
        <f>'[2]Format for District Mapping'!L1533</f>
        <v>1646016</v>
      </c>
      <c r="I5" s="355">
        <f>'[2]Format for District Mapping'!M1533</f>
        <v>29831</v>
      </c>
      <c r="J5" s="355">
        <f>'[2]Format for District Mapping'!N1533</f>
        <v>19243</v>
      </c>
      <c r="K5" s="355">
        <f>'[2]Format for District Mapping'!O1533</f>
        <v>4</v>
      </c>
      <c r="L5" s="355">
        <f>'[2]Format for District Mapping'!P1533</f>
        <v>9375</v>
      </c>
      <c r="M5" s="355">
        <f>'[2]Format for District Mapping'!Q1533</f>
        <v>4891</v>
      </c>
      <c r="N5" s="355">
        <f>'[2]Format for District Mapping'!R1533</f>
        <v>2</v>
      </c>
      <c r="O5" s="355">
        <f>'[2]Format for District Mapping'!S1533</f>
        <v>63346</v>
      </c>
      <c r="P5" s="355">
        <f>'[2]Format for District Mapping'!T1533</f>
        <v>423377</v>
      </c>
      <c r="Q5" s="355">
        <f>'[2]Format for District Mapping'!U1533</f>
        <v>303670</v>
      </c>
      <c r="R5" s="355">
        <f>'[2]Format for District Mapping'!V1533</f>
        <v>49</v>
      </c>
      <c r="S5" s="355">
        <f>'[2]Format for District Mapping'!W1533</f>
        <v>287022</v>
      </c>
      <c r="T5" s="355">
        <f>'[2]Format for District Mapping'!X1533</f>
        <v>215161</v>
      </c>
      <c r="U5" s="355">
        <f>'[2]Format for District Mapping'!Y1533</f>
        <v>13</v>
      </c>
      <c r="V5" s="355">
        <f>'[2]Format for District Mapping'!Z1533</f>
        <v>1229292</v>
      </c>
      <c r="W5" s="355">
        <f>'[2]Format for District Mapping'!AA1533</f>
        <v>54455</v>
      </c>
      <c r="X5" s="355">
        <f>'[2]Format for District Mapping'!AB1533</f>
        <v>39959</v>
      </c>
      <c r="Y5" s="355">
        <f>'[2]Format for District Mapping'!AC1533</f>
        <v>7</v>
      </c>
      <c r="Z5" s="355">
        <f>'[2]Format for District Mapping'!AD1533</f>
        <v>19981</v>
      </c>
      <c r="AA5" s="355">
        <f>'[2]Format for District Mapping'!AE1533</f>
        <v>11150</v>
      </c>
      <c r="AB5" s="355">
        <f>'[2]Format for District Mapping'!AF1533</f>
        <v>5</v>
      </c>
      <c r="AC5" s="355">
        <f>'[2]Format for District Mapping'!AG1533</f>
        <v>125557</v>
      </c>
      <c r="AD5" s="355">
        <f>'[2]Format for District Mapping'!AH1533</f>
        <v>210598</v>
      </c>
      <c r="AE5" s="355">
        <f>'[2]Format for District Mapping'!AI1533</f>
        <v>141686</v>
      </c>
      <c r="AF5" s="355">
        <f>'[2]Format for District Mapping'!AJ1533</f>
        <v>37</v>
      </c>
      <c r="AG5" s="355">
        <f>'[2]Format for District Mapping'!AK1533</f>
        <v>159421</v>
      </c>
      <c r="AH5" s="355">
        <f>'[2]Format for District Mapping'!AL1533</f>
        <v>122555</v>
      </c>
      <c r="AI5" s="355">
        <f>'[2]Format for District Mapping'!AM1533</f>
        <v>4</v>
      </c>
      <c r="AJ5" s="355">
        <f>'[2]Format for District Mapping'!AN1533</f>
        <v>634301</v>
      </c>
      <c r="AK5" s="355">
        <f>'[2]Format for District Mapping'!AO1533</f>
        <v>5118</v>
      </c>
      <c r="AL5" s="355">
        <f>'[2]Format for District Mapping'!AP1533</f>
        <v>6827</v>
      </c>
      <c r="AM5" s="355">
        <f>'[2]Format for District Mapping'!AQ1533</f>
        <v>0</v>
      </c>
      <c r="AN5" s="355">
        <f>'[2]Format for District Mapping'!AR1533</f>
        <v>1621</v>
      </c>
      <c r="AO5" s="355">
        <f>'[2]Format for District Mapping'!AS1533</f>
        <v>1623</v>
      </c>
      <c r="AP5" s="355">
        <f>'[2]Format for District Mapping'!AT1533</f>
        <v>1</v>
      </c>
      <c r="AQ5" s="355">
        <f>'[2]Format for District Mapping'!AU1533</f>
        <v>15190</v>
      </c>
    </row>
    <row r="6" spans="1:43" ht="20.100000000000001" customHeight="1">
      <c r="A6" s="353" t="s">
        <v>557</v>
      </c>
      <c r="B6" s="355">
        <f>'[2]Format for District Mapping'!F1532</f>
        <v>271973</v>
      </c>
      <c r="C6" s="355">
        <f>'[2]Format for District Mapping'!G1532</f>
        <v>212324</v>
      </c>
      <c r="D6" s="355">
        <f>'[2]Format for District Mapping'!H1532</f>
        <v>16</v>
      </c>
      <c r="E6" s="355">
        <f>'[2]Format for District Mapping'!I1532</f>
        <v>4061638</v>
      </c>
      <c r="F6" s="355">
        <f>'[2]Format for District Mapping'!J1532</f>
        <v>2706684</v>
      </c>
      <c r="G6" s="355">
        <f>'[2]Format for District Mapping'!K1532</f>
        <v>476</v>
      </c>
      <c r="H6" s="355">
        <f>'[2]Format for District Mapping'!L1532</f>
        <v>7253111</v>
      </c>
      <c r="I6" s="355">
        <f>'[2]Format for District Mapping'!M1532</f>
        <v>18378</v>
      </c>
      <c r="J6" s="355">
        <f>'[2]Format for District Mapping'!N1532</f>
        <v>12350</v>
      </c>
      <c r="K6" s="355">
        <f>'[2]Format for District Mapping'!O1532</f>
        <v>1</v>
      </c>
      <c r="L6" s="355">
        <f>'[2]Format for District Mapping'!P1532</f>
        <v>356329</v>
      </c>
      <c r="M6" s="355">
        <f>'[2]Format for District Mapping'!Q1532</f>
        <v>208698</v>
      </c>
      <c r="N6" s="355">
        <f>'[2]Format for District Mapping'!R1532</f>
        <v>129</v>
      </c>
      <c r="O6" s="355">
        <f>'[2]Format for District Mapping'!S1532</f>
        <v>595885</v>
      </c>
      <c r="P6" s="355">
        <f>'[2]Format for District Mapping'!T1532</f>
        <v>268921</v>
      </c>
      <c r="Q6" s="355">
        <f>'[2]Format for District Mapping'!U1532</f>
        <v>203038</v>
      </c>
      <c r="R6" s="355">
        <f>'[2]Format for District Mapping'!V1532</f>
        <v>13</v>
      </c>
      <c r="S6" s="355">
        <f>'[2]Format for District Mapping'!W1532</f>
        <v>4911627</v>
      </c>
      <c r="T6" s="355">
        <f>'[2]Format for District Mapping'!X1532</f>
        <v>2869594</v>
      </c>
      <c r="U6" s="355">
        <f>'[2]Format for District Mapping'!Y1532</f>
        <v>716</v>
      </c>
      <c r="V6" s="355">
        <f>'[2]Format for District Mapping'!Z1532</f>
        <v>8253909</v>
      </c>
      <c r="W6" s="355">
        <f>'[2]Format for District Mapping'!AA1532</f>
        <v>31960</v>
      </c>
      <c r="X6" s="355">
        <f>'[2]Format for District Mapping'!AB1532</f>
        <v>24841</v>
      </c>
      <c r="Y6" s="355">
        <f>'[2]Format for District Mapping'!AC1532</f>
        <v>2</v>
      </c>
      <c r="Z6" s="355">
        <f>'[2]Format for District Mapping'!AD1532</f>
        <v>867690</v>
      </c>
      <c r="AA6" s="355">
        <f>'[2]Format for District Mapping'!AE1532</f>
        <v>548149</v>
      </c>
      <c r="AB6" s="355">
        <f>'[2]Format for District Mapping'!AF1532</f>
        <v>370</v>
      </c>
      <c r="AC6" s="355">
        <f>'[2]Format for District Mapping'!AG1532</f>
        <v>1473012</v>
      </c>
      <c r="AD6" s="355">
        <f>'[2]Format for District Mapping'!AH1532</f>
        <v>140242</v>
      </c>
      <c r="AE6" s="355">
        <f>'[2]Format for District Mapping'!AI1532</f>
        <v>121529</v>
      </c>
      <c r="AF6" s="355">
        <f>'[2]Format for District Mapping'!AJ1532</f>
        <v>7</v>
      </c>
      <c r="AG6" s="355">
        <f>'[2]Format for District Mapping'!AK1532</f>
        <v>2355713</v>
      </c>
      <c r="AH6" s="355">
        <f>'[2]Format for District Mapping'!AL1532</f>
        <v>1433176</v>
      </c>
      <c r="AI6" s="355">
        <f>'[2]Format for District Mapping'!AM1532</f>
        <v>342</v>
      </c>
      <c r="AJ6" s="355">
        <f>'[2]Format for District Mapping'!AN1532</f>
        <v>4051009</v>
      </c>
      <c r="AK6" s="355">
        <f>'[2]Format for District Mapping'!AO1532</f>
        <v>2439</v>
      </c>
      <c r="AL6" s="355">
        <f>'[2]Format for District Mapping'!AP1532</f>
        <v>1646</v>
      </c>
      <c r="AM6" s="355">
        <f>'[2]Format for District Mapping'!AQ1532</f>
        <v>0</v>
      </c>
      <c r="AN6" s="355">
        <f>'[2]Format for District Mapping'!AR1532</f>
        <v>34819</v>
      </c>
      <c r="AO6" s="355">
        <f>'[2]Format for District Mapping'!AS1532</f>
        <v>21772</v>
      </c>
      <c r="AP6" s="355">
        <f>'[2]Format for District Mapping'!AT1532</f>
        <v>7</v>
      </c>
      <c r="AQ6" s="355">
        <f>'[2]Format for District Mapping'!AU1532</f>
        <v>60683</v>
      </c>
    </row>
    <row r="7" spans="1:43" ht="20.100000000000001" customHeight="1">
      <c r="A7" s="353" t="s">
        <v>558</v>
      </c>
      <c r="B7" s="355">
        <f>'[2]Format for District Mapping'!F1534</f>
        <v>580969</v>
      </c>
      <c r="C7" s="355">
        <f>'[2]Format for District Mapping'!G1534</f>
        <v>424079</v>
      </c>
      <c r="D7" s="355">
        <f>'[2]Format for District Mapping'!H1534</f>
        <v>9</v>
      </c>
      <c r="E7" s="355">
        <f>'[2]Format for District Mapping'!I1534</f>
        <v>430744</v>
      </c>
      <c r="F7" s="355">
        <f>'[2]Format for District Mapping'!J1534</f>
        <v>309512</v>
      </c>
      <c r="G7" s="355">
        <f>'[2]Format for District Mapping'!K1534</f>
        <v>30</v>
      </c>
      <c r="H7" s="355">
        <f>'[2]Format for District Mapping'!L1534</f>
        <v>1745343</v>
      </c>
      <c r="I7" s="355">
        <f>'[2]Format for District Mapping'!M1534</f>
        <v>63304</v>
      </c>
      <c r="J7" s="355">
        <f>'[2]Format for District Mapping'!N1534</f>
        <v>39279</v>
      </c>
      <c r="K7" s="355">
        <f>'[2]Format for District Mapping'!O1534</f>
        <v>6</v>
      </c>
      <c r="L7" s="355">
        <f>'[2]Format for District Mapping'!P1534</f>
        <v>44540</v>
      </c>
      <c r="M7" s="355">
        <f>'[2]Format for District Mapping'!Q1534</f>
        <v>26299</v>
      </c>
      <c r="N7" s="355">
        <f>'[2]Format for District Mapping'!R1534</f>
        <v>49</v>
      </c>
      <c r="O7" s="355">
        <f>'[2]Format for District Mapping'!S1534</f>
        <v>173477</v>
      </c>
      <c r="P7" s="355">
        <f>'[2]Format for District Mapping'!T1534</f>
        <v>697730</v>
      </c>
      <c r="Q7" s="355">
        <f>'[2]Format for District Mapping'!U1534</f>
        <v>452619</v>
      </c>
      <c r="R7" s="355">
        <f>'[2]Format for District Mapping'!V1534</f>
        <v>16</v>
      </c>
      <c r="S7" s="355">
        <f>'[2]Format for District Mapping'!W1534</f>
        <v>573530</v>
      </c>
      <c r="T7" s="355">
        <f>'[2]Format for District Mapping'!X1534</f>
        <v>341165</v>
      </c>
      <c r="U7" s="355">
        <f>'[2]Format for District Mapping'!Y1534</f>
        <v>88</v>
      </c>
      <c r="V7" s="355">
        <f>'[2]Format for District Mapping'!Z1534</f>
        <v>2065148</v>
      </c>
      <c r="W7" s="355">
        <f>'[2]Format for District Mapping'!AA1534</f>
        <v>142535</v>
      </c>
      <c r="X7" s="355">
        <f>'[2]Format for District Mapping'!AB1534</f>
        <v>100551</v>
      </c>
      <c r="Y7" s="355">
        <f>'[2]Format for District Mapping'!AC1534</f>
        <v>32</v>
      </c>
      <c r="Z7" s="355">
        <f>'[2]Format for District Mapping'!AD1534</f>
        <v>104779</v>
      </c>
      <c r="AA7" s="355">
        <f>'[2]Format for District Mapping'!AE1534</f>
        <v>51402</v>
      </c>
      <c r="AB7" s="355">
        <f>'[2]Format for District Mapping'!AF1534</f>
        <v>239</v>
      </c>
      <c r="AC7" s="355">
        <f>'[2]Format for District Mapping'!AG1534</f>
        <v>399538</v>
      </c>
      <c r="AD7" s="355">
        <f>'[2]Format for District Mapping'!AH1534</f>
        <v>306998</v>
      </c>
      <c r="AE7" s="355">
        <f>'[2]Format for District Mapping'!AI1534</f>
        <v>226454</v>
      </c>
      <c r="AF7" s="355">
        <f>'[2]Format for District Mapping'!AJ1534</f>
        <v>7</v>
      </c>
      <c r="AG7" s="355">
        <f>'[2]Format for District Mapping'!AK1534</f>
        <v>279366</v>
      </c>
      <c r="AH7" s="355">
        <f>'[2]Format for District Mapping'!AL1534</f>
        <v>156469</v>
      </c>
      <c r="AI7" s="355">
        <f>'[2]Format for District Mapping'!AM1534</f>
        <v>15</v>
      </c>
      <c r="AJ7" s="355">
        <f>'[2]Format for District Mapping'!AN1534</f>
        <v>969309</v>
      </c>
      <c r="AK7" s="355">
        <f>'[2]Format for District Mapping'!AO1534</f>
        <v>3462</v>
      </c>
      <c r="AL7" s="355">
        <f>'[2]Format for District Mapping'!AP1534</f>
        <v>1789</v>
      </c>
      <c r="AM7" s="355">
        <f>'[2]Format for District Mapping'!AQ1534</f>
        <v>0</v>
      </c>
      <c r="AN7" s="355">
        <f>'[2]Format for District Mapping'!AR1534</f>
        <v>3623</v>
      </c>
      <c r="AO7" s="355">
        <f>'[2]Format for District Mapping'!AS1534</f>
        <v>3688</v>
      </c>
      <c r="AP7" s="355">
        <f>'[2]Format for District Mapping'!AT1534</f>
        <v>3</v>
      </c>
      <c r="AQ7" s="355">
        <f>'[2]Format for District Mapping'!AU1534</f>
        <v>12565</v>
      </c>
    </row>
    <row r="8" spans="1:43" ht="20.100000000000001" customHeight="1">
      <c r="A8" s="353" t="s">
        <v>559</v>
      </c>
      <c r="B8" s="355">
        <f>'[2]Format for District Mapping'!F1535</f>
        <v>326619</v>
      </c>
      <c r="C8" s="355">
        <f>'[2]Format for District Mapping'!G1535</f>
        <v>235597</v>
      </c>
      <c r="D8" s="355">
        <f>'[2]Format for District Mapping'!H1535</f>
        <v>19</v>
      </c>
      <c r="E8" s="355">
        <f>'[2]Format for District Mapping'!I1535</f>
        <v>346065</v>
      </c>
      <c r="F8" s="355">
        <f>'[2]Format for District Mapping'!J1535</f>
        <v>274167</v>
      </c>
      <c r="G8" s="355">
        <f>'[2]Format for District Mapping'!K1535</f>
        <v>86</v>
      </c>
      <c r="H8" s="355">
        <f>'[2]Format for District Mapping'!L1535</f>
        <v>1182553</v>
      </c>
      <c r="I8" s="355">
        <f>'[2]Format for District Mapping'!M1535</f>
        <v>26395</v>
      </c>
      <c r="J8" s="355">
        <f>'[2]Format for District Mapping'!N1535</f>
        <v>20123</v>
      </c>
      <c r="K8" s="355">
        <f>'[2]Format for District Mapping'!O1535</f>
        <v>0</v>
      </c>
      <c r="L8" s="355">
        <f>'[2]Format for District Mapping'!P1535</f>
        <v>29378</v>
      </c>
      <c r="M8" s="355">
        <f>'[2]Format for District Mapping'!Q1535</f>
        <v>21370</v>
      </c>
      <c r="N8" s="355">
        <f>'[2]Format for District Mapping'!R1535</f>
        <v>22</v>
      </c>
      <c r="O8" s="355">
        <f>'[2]Format for District Mapping'!S1535</f>
        <v>97288</v>
      </c>
      <c r="P8" s="355">
        <f>'[2]Format for District Mapping'!T1535</f>
        <v>354867</v>
      </c>
      <c r="Q8" s="355">
        <f>'[2]Format for District Mapping'!U1535</f>
        <v>261304</v>
      </c>
      <c r="R8" s="355">
        <f>'[2]Format for District Mapping'!V1535</f>
        <v>21</v>
      </c>
      <c r="S8" s="355">
        <f>'[2]Format for District Mapping'!W1535</f>
        <v>410303</v>
      </c>
      <c r="T8" s="355">
        <f>'[2]Format for District Mapping'!X1535</f>
        <v>295624</v>
      </c>
      <c r="U8" s="355">
        <f>'[2]Format for District Mapping'!Y1535</f>
        <v>152</v>
      </c>
      <c r="V8" s="355">
        <f>'[2]Format for District Mapping'!Z1535</f>
        <v>1322271</v>
      </c>
      <c r="W8" s="355">
        <f>'[2]Format for District Mapping'!AA1535</f>
        <v>50966</v>
      </c>
      <c r="X8" s="355">
        <f>'[2]Format for District Mapping'!AB1535</f>
        <v>39528</v>
      </c>
      <c r="Y8" s="355">
        <f>'[2]Format for District Mapping'!AC1535</f>
        <v>2</v>
      </c>
      <c r="Z8" s="355">
        <f>'[2]Format for District Mapping'!AD1535</f>
        <v>51882</v>
      </c>
      <c r="AA8" s="355">
        <f>'[2]Format for District Mapping'!AE1535</f>
        <v>35614</v>
      </c>
      <c r="AB8" s="355">
        <f>'[2]Format for District Mapping'!AF1535</f>
        <v>65</v>
      </c>
      <c r="AC8" s="355">
        <f>'[2]Format for District Mapping'!AG1535</f>
        <v>178057</v>
      </c>
      <c r="AD8" s="355">
        <f>'[2]Format for District Mapping'!AH1535</f>
        <v>189382</v>
      </c>
      <c r="AE8" s="355">
        <f>'[2]Format for District Mapping'!AI1535</f>
        <v>104536</v>
      </c>
      <c r="AF8" s="355">
        <f>'[2]Format for District Mapping'!AJ1535</f>
        <v>14</v>
      </c>
      <c r="AG8" s="355">
        <f>'[2]Format for District Mapping'!AK1535</f>
        <v>201527</v>
      </c>
      <c r="AH8" s="355">
        <f>'[2]Format for District Mapping'!AL1535</f>
        <v>158106</v>
      </c>
      <c r="AI8" s="355">
        <f>'[2]Format for District Mapping'!AM1535</f>
        <v>48</v>
      </c>
      <c r="AJ8" s="355">
        <f>'[2]Format for District Mapping'!AN1535</f>
        <v>653613</v>
      </c>
      <c r="AK8" s="355">
        <f>'[2]Format for District Mapping'!AO1535</f>
        <v>3773</v>
      </c>
      <c r="AL8" s="355">
        <f>'[2]Format for District Mapping'!AP1535</f>
        <v>1887</v>
      </c>
      <c r="AM8" s="355">
        <f>'[2]Format for District Mapping'!AQ1535</f>
        <v>0</v>
      </c>
      <c r="AN8" s="355">
        <f>'[2]Format for District Mapping'!AR1535</f>
        <v>2625</v>
      </c>
      <c r="AO8" s="355">
        <f>'[2]Format for District Mapping'!AS1535</f>
        <v>1629</v>
      </c>
      <c r="AP8" s="355">
        <f>'[2]Format for District Mapping'!AT1535</f>
        <v>0</v>
      </c>
      <c r="AQ8" s="355">
        <f>'[2]Format for District Mapping'!AU1535</f>
        <v>9914</v>
      </c>
    </row>
    <row r="9" spans="1:43" ht="20.100000000000001" customHeight="1">
      <c r="A9" s="353" t="s">
        <v>560</v>
      </c>
      <c r="B9" s="355">
        <f>'[2]Format for District Mapping'!F1536</f>
        <v>112095</v>
      </c>
      <c r="C9" s="355">
        <f>'[2]Format for District Mapping'!G1536</f>
        <v>125818</v>
      </c>
      <c r="D9" s="355">
        <f>'[2]Format for District Mapping'!H1536</f>
        <v>0</v>
      </c>
      <c r="E9" s="355">
        <f>'[2]Format for District Mapping'!I1536</f>
        <v>151110</v>
      </c>
      <c r="F9" s="355">
        <f>'[2]Format for District Mapping'!J1536</f>
        <v>127613</v>
      </c>
      <c r="G9" s="355">
        <f>'[2]Format for District Mapping'!K1536</f>
        <v>5</v>
      </c>
      <c r="H9" s="355">
        <f>'[2]Format for District Mapping'!L1536</f>
        <v>516641</v>
      </c>
      <c r="I9" s="355">
        <f>'[2]Format for District Mapping'!M1536</f>
        <v>10140</v>
      </c>
      <c r="J9" s="355">
        <f>'[2]Format for District Mapping'!N1536</f>
        <v>8897</v>
      </c>
      <c r="K9" s="355">
        <f>'[2]Format for District Mapping'!O1536</f>
        <v>18</v>
      </c>
      <c r="L9" s="355">
        <f>'[2]Format for District Mapping'!P1536</f>
        <v>9505</v>
      </c>
      <c r="M9" s="355">
        <f>'[2]Format for District Mapping'!Q1536</f>
        <v>6761</v>
      </c>
      <c r="N9" s="355">
        <f>'[2]Format for District Mapping'!R1536</f>
        <v>4</v>
      </c>
      <c r="O9" s="355">
        <f>'[2]Format for District Mapping'!S1536</f>
        <v>35325</v>
      </c>
      <c r="P9" s="355">
        <f>'[2]Format for District Mapping'!T1536</f>
        <v>150935</v>
      </c>
      <c r="Q9" s="355">
        <f>'[2]Format for District Mapping'!U1536</f>
        <v>158423</v>
      </c>
      <c r="R9" s="355">
        <f>'[2]Format for District Mapping'!V1536</f>
        <v>0</v>
      </c>
      <c r="S9" s="355">
        <f>'[2]Format for District Mapping'!W1536</f>
        <v>190795</v>
      </c>
      <c r="T9" s="355">
        <f>'[2]Format for District Mapping'!X1536</f>
        <v>170689</v>
      </c>
      <c r="U9" s="355">
        <f>'[2]Format for District Mapping'!Y1536</f>
        <v>6</v>
      </c>
      <c r="V9" s="355">
        <f>'[2]Format for District Mapping'!Z1536</f>
        <v>670848</v>
      </c>
      <c r="W9" s="355">
        <f>'[2]Format for District Mapping'!AA1536</f>
        <v>17602</v>
      </c>
      <c r="X9" s="355">
        <f>'[2]Format for District Mapping'!AB1536</f>
        <v>14869</v>
      </c>
      <c r="Y9" s="355">
        <f>'[2]Format for District Mapping'!AC1536</f>
        <v>34</v>
      </c>
      <c r="Z9" s="355">
        <f>'[2]Format for District Mapping'!AD1536</f>
        <v>22125</v>
      </c>
      <c r="AA9" s="355">
        <f>'[2]Format for District Mapping'!AE1536</f>
        <v>14205</v>
      </c>
      <c r="AB9" s="355">
        <f>'[2]Format for District Mapping'!AF1536</f>
        <v>46</v>
      </c>
      <c r="AC9" s="355">
        <f>'[2]Format for District Mapping'!AG1536</f>
        <v>68881</v>
      </c>
      <c r="AD9" s="355">
        <f>'[2]Format for District Mapping'!AH1536</f>
        <v>104313</v>
      </c>
      <c r="AE9" s="355">
        <f>'[2]Format for District Mapping'!AI1536</f>
        <v>108337</v>
      </c>
      <c r="AF9" s="355">
        <f>'[2]Format for District Mapping'!AJ1536</f>
        <v>0</v>
      </c>
      <c r="AG9" s="355">
        <f>'[2]Format for District Mapping'!AK1536</f>
        <v>157813</v>
      </c>
      <c r="AH9" s="355">
        <f>'[2]Format for District Mapping'!AL1536</f>
        <v>129522</v>
      </c>
      <c r="AI9" s="355">
        <f>'[2]Format for District Mapping'!AM1536</f>
        <v>0</v>
      </c>
      <c r="AJ9" s="355">
        <f>'[2]Format for District Mapping'!AN1536</f>
        <v>499985</v>
      </c>
      <c r="AK9" s="355">
        <f>'[2]Format for District Mapping'!AO1536</f>
        <v>1162</v>
      </c>
      <c r="AL9" s="355">
        <f>'[2]Format for District Mapping'!AP1536</f>
        <v>804</v>
      </c>
      <c r="AM9" s="355">
        <f>'[2]Format for District Mapping'!AQ1536</f>
        <v>0</v>
      </c>
      <c r="AN9" s="355">
        <f>'[2]Format for District Mapping'!AR1536</f>
        <v>1304</v>
      </c>
      <c r="AO9" s="355">
        <f>'[2]Format for District Mapping'!AS1536</f>
        <v>750</v>
      </c>
      <c r="AP9" s="355">
        <f>'[2]Format for District Mapping'!AT1536</f>
        <v>0</v>
      </c>
      <c r="AQ9" s="355">
        <f>'[2]Format for District Mapping'!AU1536</f>
        <v>4020</v>
      </c>
    </row>
    <row r="10" spans="1:43" ht="20.100000000000001" customHeight="1">
      <c r="A10" s="353" t="s">
        <v>561</v>
      </c>
      <c r="B10" s="355">
        <f>'[2]Format for District Mapping'!F1537</f>
        <v>250313</v>
      </c>
      <c r="C10" s="355">
        <f>'[2]Format for District Mapping'!G1537</f>
        <v>169447</v>
      </c>
      <c r="D10" s="355">
        <f>'[2]Format for District Mapping'!H1537</f>
        <v>0</v>
      </c>
      <c r="E10" s="355">
        <f>'[2]Format for District Mapping'!I1537</f>
        <v>194416</v>
      </c>
      <c r="F10" s="355">
        <f>'[2]Format for District Mapping'!J1537</f>
        <v>130302</v>
      </c>
      <c r="G10" s="355">
        <f>'[2]Format for District Mapping'!K1537</f>
        <v>13</v>
      </c>
      <c r="H10" s="355">
        <f>'[2]Format for District Mapping'!L1537</f>
        <v>744491</v>
      </c>
      <c r="I10" s="355">
        <f>'[2]Format for District Mapping'!M1537</f>
        <v>29230</v>
      </c>
      <c r="J10" s="355">
        <f>'[2]Format for District Mapping'!N1537</f>
        <v>13150</v>
      </c>
      <c r="K10" s="355">
        <f>'[2]Format for District Mapping'!O1537</f>
        <v>0</v>
      </c>
      <c r="L10" s="355">
        <f>'[2]Format for District Mapping'!P1537</f>
        <v>31371</v>
      </c>
      <c r="M10" s="355">
        <f>'[2]Format for District Mapping'!Q1537</f>
        <v>20611</v>
      </c>
      <c r="N10" s="355">
        <f>'[2]Format for District Mapping'!R1537</f>
        <v>19</v>
      </c>
      <c r="O10" s="355">
        <f>'[2]Format for District Mapping'!S1537</f>
        <v>94381</v>
      </c>
      <c r="P10" s="355">
        <f>'[2]Format for District Mapping'!T1537</f>
        <v>306283</v>
      </c>
      <c r="Q10" s="355">
        <f>'[2]Format for District Mapping'!U1537</f>
        <v>224009</v>
      </c>
      <c r="R10" s="355">
        <f>'[2]Format for District Mapping'!V1537</f>
        <v>1</v>
      </c>
      <c r="S10" s="355">
        <f>'[2]Format for District Mapping'!W1537</f>
        <v>245506</v>
      </c>
      <c r="T10" s="355">
        <f>'[2]Format for District Mapping'!X1537</f>
        <v>186703</v>
      </c>
      <c r="U10" s="355">
        <f>'[2]Format for District Mapping'!Y1537</f>
        <v>18</v>
      </c>
      <c r="V10" s="355">
        <f>'[2]Format for District Mapping'!Z1537</f>
        <v>962520</v>
      </c>
      <c r="W10" s="355">
        <f>'[2]Format for District Mapping'!AA1537</f>
        <v>79222</v>
      </c>
      <c r="X10" s="355">
        <f>'[2]Format for District Mapping'!AB1537</f>
        <v>39938</v>
      </c>
      <c r="Y10" s="355">
        <f>'[2]Format for District Mapping'!AC1537</f>
        <v>13</v>
      </c>
      <c r="Z10" s="355">
        <f>'[2]Format for District Mapping'!AD1537</f>
        <v>64688</v>
      </c>
      <c r="AA10" s="355">
        <f>'[2]Format for District Mapping'!AE1537</f>
        <v>43367</v>
      </c>
      <c r="AB10" s="355">
        <f>'[2]Format for District Mapping'!AF1537</f>
        <v>97</v>
      </c>
      <c r="AC10" s="355">
        <f>'[2]Format for District Mapping'!AG1537</f>
        <v>227325</v>
      </c>
      <c r="AD10" s="355">
        <f>'[2]Format for District Mapping'!AH1537</f>
        <v>197799</v>
      </c>
      <c r="AE10" s="355">
        <f>'[2]Format for District Mapping'!AI1537</f>
        <v>142942</v>
      </c>
      <c r="AF10" s="355">
        <f>'[2]Format for District Mapping'!AJ1537</f>
        <v>0</v>
      </c>
      <c r="AG10" s="355">
        <f>'[2]Format for District Mapping'!AK1537</f>
        <v>191568</v>
      </c>
      <c r="AH10" s="355">
        <f>'[2]Format for District Mapping'!AL1537</f>
        <v>130982</v>
      </c>
      <c r="AI10" s="355">
        <f>'[2]Format for District Mapping'!AM1537</f>
        <v>10</v>
      </c>
      <c r="AJ10" s="355">
        <f>'[2]Format for District Mapping'!AN1537</f>
        <v>663301</v>
      </c>
      <c r="AK10" s="355">
        <f>'[2]Format for District Mapping'!AO1537</f>
        <v>2199</v>
      </c>
      <c r="AL10" s="355">
        <f>'[2]Format for District Mapping'!AP1537</f>
        <v>1200</v>
      </c>
      <c r="AM10" s="355">
        <f>'[2]Format for District Mapping'!AQ1537</f>
        <v>0</v>
      </c>
      <c r="AN10" s="355">
        <f>'[2]Format for District Mapping'!AR1537</f>
        <v>3849</v>
      </c>
      <c r="AO10" s="355">
        <f>'[2]Format for District Mapping'!AS1537</f>
        <v>3175</v>
      </c>
      <c r="AP10" s="355">
        <f>'[2]Format for District Mapping'!AT1537</f>
        <v>0</v>
      </c>
      <c r="AQ10" s="355">
        <f>'[2]Format for District Mapping'!AU1537</f>
        <v>10423</v>
      </c>
    </row>
    <row r="11" spans="1:43" ht="20.100000000000001" customHeight="1">
      <c r="A11" s="353" t="s">
        <v>562</v>
      </c>
      <c r="B11" s="355">
        <f>'[2]Format for District Mapping'!F1538</f>
        <v>176841</v>
      </c>
      <c r="C11" s="355">
        <f>'[2]Format for District Mapping'!G1538</f>
        <v>185357</v>
      </c>
      <c r="D11" s="355">
        <f>'[2]Format for District Mapping'!H1538</f>
        <v>1</v>
      </c>
      <c r="E11" s="355">
        <f>'[2]Format for District Mapping'!I1538</f>
        <v>125435</v>
      </c>
      <c r="F11" s="355">
        <f>'[2]Format for District Mapping'!J1538</f>
        <v>137374</v>
      </c>
      <c r="G11" s="355">
        <f>'[2]Format for District Mapping'!K1538</f>
        <v>1</v>
      </c>
      <c r="H11" s="355">
        <f>'[2]Format for District Mapping'!L1538</f>
        <v>625009</v>
      </c>
      <c r="I11" s="355">
        <f>'[2]Format for District Mapping'!M1538</f>
        <v>11118</v>
      </c>
      <c r="J11" s="355">
        <f>'[2]Format for District Mapping'!N1538</f>
        <v>8600</v>
      </c>
      <c r="K11" s="355">
        <f>'[2]Format for District Mapping'!O1538</f>
        <v>0</v>
      </c>
      <c r="L11" s="355">
        <f>'[2]Format for District Mapping'!P1538</f>
        <v>5363</v>
      </c>
      <c r="M11" s="355">
        <f>'[2]Format for District Mapping'!Q1538</f>
        <v>3290</v>
      </c>
      <c r="N11" s="355">
        <f>'[2]Format for District Mapping'!R1538</f>
        <v>2</v>
      </c>
      <c r="O11" s="355">
        <f>'[2]Format for District Mapping'!S1538</f>
        <v>28373</v>
      </c>
      <c r="P11" s="355">
        <f>'[2]Format for District Mapping'!T1538</f>
        <v>229094</v>
      </c>
      <c r="Q11" s="355">
        <f>'[2]Format for District Mapping'!U1538</f>
        <v>214654</v>
      </c>
      <c r="R11" s="355">
        <f>'[2]Format for District Mapping'!V1538</f>
        <v>7</v>
      </c>
      <c r="S11" s="355">
        <f>'[2]Format for District Mapping'!W1538</f>
        <v>149007</v>
      </c>
      <c r="T11" s="355">
        <f>'[2]Format for District Mapping'!X1538</f>
        <v>147811</v>
      </c>
      <c r="U11" s="355">
        <f>'[2]Format for District Mapping'!Y1538</f>
        <v>2</v>
      </c>
      <c r="V11" s="355">
        <f>'[2]Format for District Mapping'!Z1538</f>
        <v>740575</v>
      </c>
      <c r="W11" s="355">
        <f>'[2]Format for District Mapping'!AA1538</f>
        <v>17662</v>
      </c>
      <c r="X11" s="355">
        <f>'[2]Format for District Mapping'!AB1538</f>
        <v>17028</v>
      </c>
      <c r="Y11" s="355">
        <f>'[2]Format for District Mapping'!AC1538</f>
        <v>2</v>
      </c>
      <c r="Z11" s="355">
        <f>'[2]Format for District Mapping'!AD1538</f>
        <v>8997</v>
      </c>
      <c r="AA11" s="355">
        <f>'[2]Format for District Mapping'!AE1538</f>
        <v>5671</v>
      </c>
      <c r="AB11" s="355">
        <f>'[2]Format for District Mapping'!AF1538</f>
        <v>3</v>
      </c>
      <c r="AC11" s="355">
        <f>'[2]Format for District Mapping'!AG1538</f>
        <v>49363</v>
      </c>
      <c r="AD11" s="355">
        <f>'[2]Format for District Mapping'!AH1538</f>
        <v>106642</v>
      </c>
      <c r="AE11" s="355">
        <f>'[2]Format for District Mapping'!AI1538</f>
        <v>110891</v>
      </c>
      <c r="AF11" s="355">
        <f>'[2]Format for District Mapping'!AJ1538</f>
        <v>0</v>
      </c>
      <c r="AG11" s="355">
        <f>'[2]Format for District Mapping'!AK1538</f>
        <v>71245</v>
      </c>
      <c r="AH11" s="355">
        <f>'[2]Format for District Mapping'!AL1538</f>
        <v>83956</v>
      </c>
      <c r="AI11" s="355">
        <f>'[2]Format for District Mapping'!AM1538</f>
        <v>0</v>
      </c>
      <c r="AJ11" s="355">
        <f>'[2]Format for District Mapping'!AN1538</f>
        <v>372734</v>
      </c>
      <c r="AK11" s="355">
        <f>'[2]Format for District Mapping'!AO1538</f>
        <v>954</v>
      </c>
      <c r="AL11" s="355">
        <f>'[2]Format for District Mapping'!AP1538</f>
        <v>664</v>
      </c>
      <c r="AM11" s="355">
        <f>'[2]Format for District Mapping'!AQ1538</f>
        <v>0</v>
      </c>
      <c r="AN11" s="355">
        <f>'[2]Format for District Mapping'!AR1538</f>
        <v>776</v>
      </c>
      <c r="AO11" s="355">
        <f>'[2]Format for District Mapping'!AS1538</f>
        <v>402</v>
      </c>
      <c r="AP11" s="355">
        <f>'[2]Format for District Mapping'!AT1538</f>
        <v>0</v>
      </c>
      <c r="AQ11" s="355">
        <f>'[2]Format for District Mapping'!AU1538</f>
        <v>2796</v>
      </c>
    </row>
    <row r="12" spans="1:43" ht="20.100000000000001" customHeight="1">
      <c r="A12" s="353" t="s">
        <v>563</v>
      </c>
      <c r="B12" s="355">
        <f>'[2]Format for District Mapping'!F1539</f>
        <v>147095</v>
      </c>
      <c r="C12" s="355">
        <f>'[2]Format for District Mapping'!G1539</f>
        <v>155424</v>
      </c>
      <c r="D12" s="355">
        <f>'[2]Format for District Mapping'!H1539</f>
        <v>0</v>
      </c>
      <c r="E12" s="355">
        <f>'[2]Format for District Mapping'!I1539</f>
        <v>168387</v>
      </c>
      <c r="F12" s="355">
        <f>'[2]Format for District Mapping'!J1539</f>
        <v>173408</v>
      </c>
      <c r="G12" s="355">
        <f>'[2]Format for District Mapping'!K1539</f>
        <v>0</v>
      </c>
      <c r="H12" s="355">
        <f>'[2]Format for District Mapping'!L1539</f>
        <v>644314</v>
      </c>
      <c r="I12" s="355">
        <f>'[2]Format for District Mapping'!M1539</f>
        <v>11237</v>
      </c>
      <c r="J12" s="355">
        <f>'[2]Format for District Mapping'!N1539</f>
        <v>9230</v>
      </c>
      <c r="K12" s="355">
        <f>'[2]Format for District Mapping'!O1539</f>
        <v>3</v>
      </c>
      <c r="L12" s="355">
        <f>'[2]Format for District Mapping'!P1539</f>
        <v>6586</v>
      </c>
      <c r="M12" s="355">
        <f>'[2]Format for District Mapping'!Q1539</f>
        <v>4707</v>
      </c>
      <c r="N12" s="355">
        <f>'[2]Format for District Mapping'!R1539</f>
        <v>3</v>
      </c>
      <c r="O12" s="355">
        <f>'[2]Format for District Mapping'!S1539</f>
        <v>31766</v>
      </c>
      <c r="P12" s="355">
        <f>'[2]Format for District Mapping'!T1539</f>
        <v>165356</v>
      </c>
      <c r="Q12" s="355">
        <f>'[2]Format for District Mapping'!U1539</f>
        <v>150772</v>
      </c>
      <c r="R12" s="355">
        <f>'[2]Format for District Mapping'!V1539</f>
        <v>20</v>
      </c>
      <c r="S12" s="355">
        <f>'[2]Format for District Mapping'!W1539</f>
        <v>217353</v>
      </c>
      <c r="T12" s="355">
        <f>'[2]Format for District Mapping'!X1539</f>
        <v>198272</v>
      </c>
      <c r="U12" s="355">
        <f>'[2]Format for District Mapping'!Y1539</f>
        <v>6</v>
      </c>
      <c r="V12" s="355">
        <f>'[2]Format for District Mapping'!Z1539</f>
        <v>731779</v>
      </c>
      <c r="W12" s="355">
        <f>'[2]Format for District Mapping'!AA1539</f>
        <v>24568</v>
      </c>
      <c r="X12" s="355">
        <f>'[2]Format for District Mapping'!AB1539</f>
        <v>20170</v>
      </c>
      <c r="Y12" s="355">
        <f>'[2]Format for District Mapping'!AC1539</f>
        <v>27</v>
      </c>
      <c r="Z12" s="355">
        <f>'[2]Format for District Mapping'!AD1539</f>
        <v>12726</v>
      </c>
      <c r="AA12" s="355">
        <f>'[2]Format for District Mapping'!AE1539</f>
        <v>8931</v>
      </c>
      <c r="AB12" s="355">
        <f>'[2]Format for District Mapping'!AF1539</f>
        <v>12</v>
      </c>
      <c r="AC12" s="355">
        <f>'[2]Format for District Mapping'!AG1539</f>
        <v>66434</v>
      </c>
      <c r="AD12" s="355">
        <f>'[2]Format for District Mapping'!AH1539</f>
        <v>92475</v>
      </c>
      <c r="AE12" s="355">
        <f>'[2]Format for District Mapping'!AI1539</f>
        <v>100556</v>
      </c>
      <c r="AF12" s="355">
        <f>'[2]Format for District Mapping'!AJ1539</f>
        <v>0</v>
      </c>
      <c r="AG12" s="355">
        <f>'[2]Format for District Mapping'!AK1539</f>
        <v>140371</v>
      </c>
      <c r="AH12" s="355">
        <f>'[2]Format for District Mapping'!AL1539</f>
        <v>119108</v>
      </c>
      <c r="AI12" s="355">
        <f>'[2]Format for District Mapping'!AM1539</f>
        <v>0</v>
      </c>
      <c r="AJ12" s="355">
        <f>'[2]Format for District Mapping'!AN1539</f>
        <v>452510</v>
      </c>
      <c r="AK12" s="355">
        <f>'[2]Format for District Mapping'!AO1539</f>
        <v>778</v>
      </c>
      <c r="AL12" s="355">
        <f>'[2]Format for District Mapping'!AP1539</f>
        <v>850</v>
      </c>
      <c r="AM12" s="355">
        <f>'[2]Format for District Mapping'!AQ1539</f>
        <v>0</v>
      </c>
      <c r="AN12" s="355">
        <f>'[2]Format for District Mapping'!AR1539</f>
        <v>1103</v>
      </c>
      <c r="AO12" s="355">
        <f>'[2]Format for District Mapping'!AS1539</f>
        <v>673</v>
      </c>
      <c r="AP12" s="355">
        <f>'[2]Format for District Mapping'!AT1539</f>
        <v>0</v>
      </c>
      <c r="AQ12" s="355">
        <f>'[2]Format for District Mapping'!AU1539</f>
        <v>3404</v>
      </c>
    </row>
    <row r="13" spans="1:43" ht="20.100000000000001" customHeight="1">
      <c r="A13" s="353" t="s">
        <v>564</v>
      </c>
      <c r="B13" s="355">
        <f>'[2]Format for District Mapping'!F1540</f>
        <v>322136</v>
      </c>
      <c r="C13" s="355">
        <f>'[2]Format for District Mapping'!G1540</f>
        <v>290702</v>
      </c>
      <c r="D13" s="355">
        <f>'[2]Format for District Mapping'!H1540</f>
        <v>0</v>
      </c>
      <c r="E13" s="355">
        <f>'[2]Format for District Mapping'!I1540</f>
        <v>190820</v>
      </c>
      <c r="F13" s="355">
        <f>'[2]Format for District Mapping'!J1540</f>
        <v>169712</v>
      </c>
      <c r="G13" s="355">
        <f>'[2]Format for District Mapping'!K1540</f>
        <v>2</v>
      </c>
      <c r="H13" s="355">
        <f>'[2]Format for District Mapping'!L1540</f>
        <v>973372</v>
      </c>
      <c r="I13" s="355">
        <f>'[2]Format for District Mapping'!M1540</f>
        <v>28735</v>
      </c>
      <c r="J13" s="355">
        <f>'[2]Format for District Mapping'!N1540</f>
        <v>20307</v>
      </c>
      <c r="K13" s="355">
        <f>'[2]Format for District Mapping'!O1540</f>
        <v>4</v>
      </c>
      <c r="L13" s="355">
        <f>'[2]Format for District Mapping'!P1540</f>
        <v>10695</v>
      </c>
      <c r="M13" s="355">
        <f>'[2]Format for District Mapping'!Q1540</f>
        <v>7780</v>
      </c>
      <c r="N13" s="355">
        <f>'[2]Format for District Mapping'!R1540</f>
        <v>2</v>
      </c>
      <c r="O13" s="355">
        <f>'[2]Format for District Mapping'!S1540</f>
        <v>67523</v>
      </c>
      <c r="P13" s="355">
        <f>'[2]Format for District Mapping'!T1540</f>
        <v>350889</v>
      </c>
      <c r="Q13" s="355">
        <f>'[2]Format for District Mapping'!U1540</f>
        <v>279526</v>
      </c>
      <c r="R13" s="355">
        <f>'[2]Format for District Mapping'!V1540</f>
        <v>6</v>
      </c>
      <c r="S13" s="355">
        <f>'[2]Format for District Mapping'!W1540</f>
        <v>223391</v>
      </c>
      <c r="T13" s="355">
        <f>'[2]Format for District Mapping'!X1540</f>
        <v>178890</v>
      </c>
      <c r="U13" s="355">
        <f>'[2]Format for District Mapping'!Y1540</f>
        <v>9</v>
      </c>
      <c r="V13" s="355">
        <f>'[2]Format for District Mapping'!Z1540</f>
        <v>1032711</v>
      </c>
      <c r="W13" s="355">
        <f>'[2]Format for District Mapping'!AA1540</f>
        <v>48930</v>
      </c>
      <c r="X13" s="355">
        <f>'[2]Format for District Mapping'!AB1540</f>
        <v>33925</v>
      </c>
      <c r="Y13" s="355">
        <f>'[2]Format for District Mapping'!AC1540</f>
        <v>14</v>
      </c>
      <c r="Z13" s="355">
        <f>'[2]Format for District Mapping'!AD1540</f>
        <v>15147</v>
      </c>
      <c r="AA13" s="355">
        <f>'[2]Format for District Mapping'!AE1540</f>
        <v>9257</v>
      </c>
      <c r="AB13" s="355">
        <f>'[2]Format for District Mapping'!AF1540</f>
        <v>4</v>
      </c>
      <c r="AC13" s="355">
        <f>'[2]Format for District Mapping'!AG1540</f>
        <v>107277</v>
      </c>
      <c r="AD13" s="355">
        <f>'[2]Format for District Mapping'!AH1540</f>
        <v>133531</v>
      </c>
      <c r="AE13" s="355">
        <f>'[2]Format for District Mapping'!AI1540</f>
        <v>136283</v>
      </c>
      <c r="AF13" s="355">
        <f>'[2]Format for District Mapping'!AJ1540</f>
        <v>0</v>
      </c>
      <c r="AG13" s="355">
        <f>'[2]Format for District Mapping'!AK1540</f>
        <v>135690</v>
      </c>
      <c r="AH13" s="355">
        <f>'[2]Format for District Mapping'!AL1540</f>
        <v>117405</v>
      </c>
      <c r="AI13" s="355">
        <f>'[2]Format for District Mapping'!AM1540</f>
        <v>4</v>
      </c>
      <c r="AJ13" s="355">
        <f>'[2]Format for District Mapping'!AN1540</f>
        <v>522913</v>
      </c>
      <c r="AK13" s="355">
        <f>'[2]Format for District Mapping'!AO1540</f>
        <v>1701</v>
      </c>
      <c r="AL13" s="355">
        <f>'[2]Format for District Mapping'!AP1540</f>
        <v>816</v>
      </c>
      <c r="AM13" s="355">
        <f>'[2]Format for District Mapping'!AQ1540</f>
        <v>0</v>
      </c>
      <c r="AN13" s="355">
        <f>'[2]Format for District Mapping'!AR1540</f>
        <v>746</v>
      </c>
      <c r="AO13" s="355">
        <f>'[2]Format for District Mapping'!AS1540</f>
        <v>497</v>
      </c>
      <c r="AP13" s="355">
        <f>'[2]Format for District Mapping'!AT1540</f>
        <v>0</v>
      </c>
      <c r="AQ13" s="355">
        <f>'[2]Format for District Mapping'!AU1540</f>
        <v>3760</v>
      </c>
    </row>
    <row r="14" spans="1:43" ht="20.100000000000001" customHeight="1">
      <c r="A14" s="353" t="s">
        <v>565</v>
      </c>
      <c r="B14" s="355">
        <f>'[2]Format for District Mapping'!F1541</f>
        <v>188602</v>
      </c>
      <c r="C14" s="355">
        <f>'[2]Format for District Mapping'!G1541</f>
        <v>178146</v>
      </c>
      <c r="D14" s="355">
        <f>'[2]Format for District Mapping'!H1541</f>
        <v>1</v>
      </c>
      <c r="E14" s="355">
        <f>'[2]Format for District Mapping'!I1541</f>
        <v>247598</v>
      </c>
      <c r="F14" s="355">
        <f>'[2]Format for District Mapping'!J1541</f>
        <v>236271</v>
      </c>
      <c r="G14" s="355">
        <f>'[2]Format for District Mapping'!K1541</f>
        <v>26</v>
      </c>
      <c r="H14" s="355">
        <f>'[2]Format for District Mapping'!L1541</f>
        <v>850644</v>
      </c>
      <c r="I14" s="355">
        <f>'[2]Format for District Mapping'!M1541</f>
        <v>19636</v>
      </c>
      <c r="J14" s="355">
        <f>'[2]Format for District Mapping'!N1541</f>
        <v>15591</v>
      </c>
      <c r="K14" s="355">
        <f>'[2]Format for District Mapping'!O1541</f>
        <v>0</v>
      </c>
      <c r="L14" s="355">
        <f>'[2]Format for District Mapping'!P1541</f>
        <v>15981</v>
      </c>
      <c r="M14" s="355">
        <f>'[2]Format for District Mapping'!Q1541</f>
        <v>13075</v>
      </c>
      <c r="N14" s="355">
        <f>'[2]Format for District Mapping'!R1541</f>
        <v>5</v>
      </c>
      <c r="O14" s="355">
        <f>'[2]Format for District Mapping'!S1541</f>
        <v>64288</v>
      </c>
      <c r="P14" s="355">
        <f>'[2]Format for District Mapping'!T1541</f>
        <v>200288</v>
      </c>
      <c r="Q14" s="355">
        <f>'[2]Format for District Mapping'!U1541</f>
        <v>201506</v>
      </c>
      <c r="R14" s="355">
        <f>'[2]Format for District Mapping'!V1541</f>
        <v>2</v>
      </c>
      <c r="S14" s="355">
        <f>'[2]Format for District Mapping'!W1541</f>
        <v>309576</v>
      </c>
      <c r="T14" s="355">
        <f>'[2]Format for District Mapping'!X1541</f>
        <v>250312</v>
      </c>
      <c r="U14" s="355">
        <f>'[2]Format for District Mapping'!Y1541</f>
        <v>66</v>
      </c>
      <c r="V14" s="355">
        <f>'[2]Format for District Mapping'!Z1541</f>
        <v>961750</v>
      </c>
      <c r="W14" s="355">
        <f>'[2]Format for District Mapping'!AA1541</f>
        <v>38988</v>
      </c>
      <c r="X14" s="355">
        <f>'[2]Format for District Mapping'!AB1541</f>
        <v>30125</v>
      </c>
      <c r="Y14" s="355">
        <f>'[2]Format for District Mapping'!AC1541</f>
        <v>1</v>
      </c>
      <c r="Z14" s="355">
        <f>'[2]Format for District Mapping'!AD1541</f>
        <v>30952</v>
      </c>
      <c r="AA14" s="355">
        <f>'[2]Format for District Mapping'!AE1541</f>
        <v>22850</v>
      </c>
      <c r="AB14" s="355">
        <f>'[2]Format for District Mapping'!AF1541</f>
        <v>17</v>
      </c>
      <c r="AC14" s="355">
        <f>'[2]Format for District Mapping'!AG1541</f>
        <v>122933</v>
      </c>
      <c r="AD14" s="355">
        <f>'[2]Format for District Mapping'!AH1541</f>
        <v>121421</v>
      </c>
      <c r="AE14" s="355">
        <f>'[2]Format for District Mapping'!AI1541</f>
        <v>103931</v>
      </c>
      <c r="AF14" s="355">
        <f>'[2]Format for District Mapping'!AJ1541</f>
        <v>1</v>
      </c>
      <c r="AG14" s="355">
        <f>'[2]Format for District Mapping'!AK1541</f>
        <v>260187</v>
      </c>
      <c r="AH14" s="355">
        <f>'[2]Format for District Mapping'!AL1541</f>
        <v>203575</v>
      </c>
      <c r="AI14" s="355">
        <f>'[2]Format for District Mapping'!AM1541</f>
        <v>16</v>
      </c>
      <c r="AJ14" s="355">
        <f>'[2]Format for District Mapping'!AN1541</f>
        <v>689131</v>
      </c>
      <c r="AK14" s="355">
        <f>'[2]Format for District Mapping'!AO1541</f>
        <v>1701</v>
      </c>
      <c r="AL14" s="355">
        <f>'[2]Format for District Mapping'!AP1541</f>
        <v>1533</v>
      </c>
      <c r="AM14" s="355">
        <f>'[2]Format for District Mapping'!AQ1541</f>
        <v>0</v>
      </c>
      <c r="AN14" s="355">
        <f>'[2]Format for District Mapping'!AR1541</f>
        <v>2119</v>
      </c>
      <c r="AO14" s="355">
        <f>'[2]Format for District Mapping'!AS1541</f>
        <v>1482</v>
      </c>
      <c r="AP14" s="355">
        <f>'[2]Format for District Mapping'!AT1541</f>
        <v>2</v>
      </c>
      <c r="AQ14" s="355">
        <f>'[2]Format for District Mapping'!AU1541</f>
        <v>6837</v>
      </c>
    </row>
    <row r="15" spans="1:43" ht="20.100000000000001" customHeight="1">
      <c r="A15" s="353" t="s">
        <v>566</v>
      </c>
      <c r="B15" s="355">
        <f>'[2]Format for District Mapping'!F1542</f>
        <v>472654</v>
      </c>
      <c r="C15" s="355">
        <f>'[2]Format for District Mapping'!G1542</f>
        <v>465446</v>
      </c>
      <c r="D15" s="355">
        <f>'[2]Format for District Mapping'!H1542</f>
        <v>4</v>
      </c>
      <c r="E15" s="355">
        <f>'[2]Format for District Mapping'!I1542</f>
        <v>628078</v>
      </c>
      <c r="F15" s="355">
        <f>'[2]Format for District Mapping'!J1542</f>
        <v>478402</v>
      </c>
      <c r="G15" s="355">
        <f>'[2]Format for District Mapping'!K1542</f>
        <v>36</v>
      </c>
      <c r="H15" s="355">
        <f>'[2]Format for District Mapping'!L1542</f>
        <v>2044620</v>
      </c>
      <c r="I15" s="355">
        <f>'[2]Format for District Mapping'!M1542</f>
        <v>32003</v>
      </c>
      <c r="J15" s="355">
        <f>'[2]Format for District Mapping'!N1542</f>
        <v>23998</v>
      </c>
      <c r="K15" s="355">
        <f>'[2]Format for District Mapping'!O1542</f>
        <v>2</v>
      </c>
      <c r="L15" s="355">
        <f>'[2]Format for District Mapping'!P1542</f>
        <v>37887</v>
      </c>
      <c r="M15" s="355">
        <f>'[2]Format for District Mapping'!Q1542</f>
        <v>28001</v>
      </c>
      <c r="N15" s="355">
        <f>'[2]Format for District Mapping'!R1542</f>
        <v>20</v>
      </c>
      <c r="O15" s="355">
        <f>'[2]Format for District Mapping'!S1542</f>
        <v>121911</v>
      </c>
      <c r="P15" s="355">
        <f>'[2]Format for District Mapping'!T1542</f>
        <v>580022</v>
      </c>
      <c r="Q15" s="355">
        <f>'[2]Format for District Mapping'!U1542</f>
        <v>524900</v>
      </c>
      <c r="R15" s="355">
        <f>'[2]Format for District Mapping'!V1542</f>
        <v>8</v>
      </c>
      <c r="S15" s="355">
        <f>'[2]Format for District Mapping'!W1542</f>
        <v>723611</v>
      </c>
      <c r="T15" s="355">
        <f>'[2]Format for District Mapping'!X1542</f>
        <v>528611</v>
      </c>
      <c r="U15" s="355">
        <f>'[2]Format for District Mapping'!Y1542</f>
        <v>82</v>
      </c>
      <c r="V15" s="355">
        <f>'[2]Format for District Mapping'!Z1542</f>
        <v>2357234</v>
      </c>
      <c r="W15" s="355">
        <f>'[2]Format for District Mapping'!AA1542</f>
        <v>122253</v>
      </c>
      <c r="X15" s="355">
        <f>'[2]Format for District Mapping'!AB1542</f>
        <v>96077</v>
      </c>
      <c r="Y15" s="355">
        <f>'[2]Format for District Mapping'!AC1542</f>
        <v>102</v>
      </c>
      <c r="Z15" s="355">
        <f>'[2]Format for District Mapping'!AD1542</f>
        <v>89182</v>
      </c>
      <c r="AA15" s="355">
        <f>'[2]Format for District Mapping'!AE1542</f>
        <v>67759</v>
      </c>
      <c r="AB15" s="355">
        <f>'[2]Format for District Mapping'!AF1542</f>
        <v>92</v>
      </c>
      <c r="AC15" s="355">
        <f>'[2]Format for District Mapping'!AG1542</f>
        <v>375465</v>
      </c>
      <c r="AD15" s="355">
        <f>'[2]Format for District Mapping'!AH1542</f>
        <v>282935</v>
      </c>
      <c r="AE15" s="355">
        <f>'[2]Format for District Mapping'!AI1542</f>
        <v>261905</v>
      </c>
      <c r="AF15" s="355">
        <f>'[2]Format for District Mapping'!AJ1542</f>
        <v>3</v>
      </c>
      <c r="AG15" s="355">
        <f>'[2]Format for District Mapping'!AK1542</f>
        <v>253338</v>
      </c>
      <c r="AH15" s="355">
        <f>'[2]Format for District Mapping'!AL1542</f>
        <v>204614</v>
      </c>
      <c r="AI15" s="355">
        <f>'[2]Format for District Mapping'!AM1542</f>
        <v>22</v>
      </c>
      <c r="AJ15" s="355">
        <f>'[2]Format for District Mapping'!AN1542</f>
        <v>1002817</v>
      </c>
      <c r="AK15" s="355">
        <f>'[2]Format for District Mapping'!AO1542</f>
        <v>4836</v>
      </c>
      <c r="AL15" s="355">
        <f>'[2]Format for District Mapping'!AP1542</f>
        <v>4108</v>
      </c>
      <c r="AM15" s="355">
        <f>'[2]Format for District Mapping'!AQ1542</f>
        <v>1</v>
      </c>
      <c r="AN15" s="355">
        <f>'[2]Format for District Mapping'!AR1542</f>
        <v>3945</v>
      </c>
      <c r="AO15" s="355">
        <f>'[2]Format for District Mapping'!AS1542</f>
        <v>2500</v>
      </c>
      <c r="AP15" s="355">
        <f>'[2]Format for District Mapping'!AT1542</f>
        <v>1</v>
      </c>
      <c r="AQ15" s="355">
        <f>'[2]Format for District Mapping'!AU1542</f>
        <v>15391</v>
      </c>
    </row>
    <row r="16" spans="1:43" ht="20.100000000000001" customHeight="1">
      <c r="A16" s="353" t="s">
        <v>567</v>
      </c>
      <c r="B16" s="355">
        <f>'[2]Format for District Mapping'!F1543</f>
        <v>251546</v>
      </c>
      <c r="C16" s="355">
        <f>'[2]Format for District Mapping'!G1543</f>
        <v>240958</v>
      </c>
      <c r="D16" s="355">
        <f>'[2]Format for District Mapping'!H1543</f>
        <v>1</v>
      </c>
      <c r="E16" s="355">
        <f>'[2]Format for District Mapping'!I1543</f>
        <v>322444</v>
      </c>
      <c r="F16" s="355">
        <f>'[2]Format for District Mapping'!J1543</f>
        <v>240630</v>
      </c>
      <c r="G16" s="355">
        <f>'[2]Format for District Mapping'!K1543</f>
        <v>0</v>
      </c>
      <c r="H16" s="355">
        <f>'[2]Format for District Mapping'!L1543</f>
        <v>1055579</v>
      </c>
      <c r="I16" s="355">
        <f>'[2]Format for District Mapping'!M1543</f>
        <v>21020</v>
      </c>
      <c r="J16" s="355">
        <f>'[2]Format for District Mapping'!N1543</f>
        <v>17059</v>
      </c>
      <c r="K16" s="355">
        <f>'[2]Format for District Mapping'!O1543</f>
        <v>1</v>
      </c>
      <c r="L16" s="355">
        <f>'[2]Format for District Mapping'!P1543</f>
        <v>23373</v>
      </c>
      <c r="M16" s="355">
        <f>'[2]Format for District Mapping'!Q1543</f>
        <v>19126</v>
      </c>
      <c r="N16" s="355">
        <f>'[2]Format for District Mapping'!R1543</f>
        <v>10</v>
      </c>
      <c r="O16" s="355">
        <f>'[2]Format for District Mapping'!S1543</f>
        <v>80589</v>
      </c>
      <c r="P16" s="355">
        <f>'[2]Format for District Mapping'!T1543</f>
        <v>243239</v>
      </c>
      <c r="Q16" s="355">
        <f>'[2]Format for District Mapping'!U1543</f>
        <v>251577</v>
      </c>
      <c r="R16" s="355">
        <f>'[2]Format for District Mapping'!V1543</f>
        <v>6</v>
      </c>
      <c r="S16" s="355">
        <f>'[2]Format for District Mapping'!W1543</f>
        <v>373482</v>
      </c>
      <c r="T16" s="355">
        <f>'[2]Format for District Mapping'!X1543</f>
        <v>286236</v>
      </c>
      <c r="U16" s="355">
        <f>'[2]Format for District Mapping'!Y1543</f>
        <v>4</v>
      </c>
      <c r="V16" s="355">
        <f>'[2]Format for District Mapping'!Z1543</f>
        <v>1154544</v>
      </c>
      <c r="W16" s="355">
        <f>'[2]Format for District Mapping'!AA1543</f>
        <v>44653</v>
      </c>
      <c r="X16" s="355">
        <f>'[2]Format for District Mapping'!AB1543</f>
        <v>33861</v>
      </c>
      <c r="Y16" s="355">
        <f>'[2]Format for District Mapping'!AC1543</f>
        <v>4</v>
      </c>
      <c r="Z16" s="355">
        <f>'[2]Format for District Mapping'!AD1543</f>
        <v>44731</v>
      </c>
      <c r="AA16" s="355">
        <f>'[2]Format for District Mapping'!AE1543</f>
        <v>34225</v>
      </c>
      <c r="AB16" s="355">
        <f>'[2]Format for District Mapping'!AF1543</f>
        <v>41</v>
      </c>
      <c r="AC16" s="355">
        <f>'[2]Format for District Mapping'!AG1543</f>
        <v>157515</v>
      </c>
      <c r="AD16" s="355">
        <f>'[2]Format for District Mapping'!AH1543</f>
        <v>115025</v>
      </c>
      <c r="AE16" s="355">
        <f>'[2]Format for District Mapping'!AI1543</f>
        <v>113879</v>
      </c>
      <c r="AF16" s="355">
        <f>'[2]Format for District Mapping'!AJ1543</f>
        <v>2</v>
      </c>
      <c r="AG16" s="355">
        <f>'[2]Format for District Mapping'!AK1543</f>
        <v>187944</v>
      </c>
      <c r="AH16" s="355">
        <f>'[2]Format for District Mapping'!AL1543</f>
        <v>143688</v>
      </c>
      <c r="AI16" s="355">
        <f>'[2]Format for District Mapping'!AM1543</f>
        <v>0</v>
      </c>
      <c r="AJ16" s="355">
        <f>'[2]Format for District Mapping'!AN1543</f>
        <v>560538</v>
      </c>
      <c r="AK16" s="355">
        <f>'[2]Format for District Mapping'!AO1543</f>
        <v>2072</v>
      </c>
      <c r="AL16" s="355">
        <f>'[2]Format for District Mapping'!AP1543</f>
        <v>1705</v>
      </c>
      <c r="AM16" s="355">
        <f>'[2]Format for District Mapping'!AQ1543</f>
        <v>0</v>
      </c>
      <c r="AN16" s="355">
        <f>'[2]Format for District Mapping'!AR1543</f>
        <v>2816</v>
      </c>
      <c r="AO16" s="355">
        <f>'[2]Format for District Mapping'!AS1543</f>
        <v>1622</v>
      </c>
      <c r="AP16" s="355">
        <f>'[2]Format for District Mapping'!AT1543</f>
        <v>0</v>
      </c>
      <c r="AQ16" s="355">
        <f>'[2]Format for District Mapping'!AU1543</f>
        <v>8215</v>
      </c>
    </row>
    <row r="17" spans="1:43" ht="20.100000000000001" customHeight="1">
      <c r="A17" s="353" t="s">
        <v>568</v>
      </c>
      <c r="B17" s="355">
        <f>'[2]Format for District Mapping'!F1544</f>
        <v>181813</v>
      </c>
      <c r="C17" s="355">
        <f>'[2]Format for District Mapping'!G1544</f>
        <v>145878</v>
      </c>
      <c r="D17" s="355">
        <f>'[2]Format for District Mapping'!H1544</f>
        <v>0</v>
      </c>
      <c r="E17" s="355">
        <f>'[2]Format for District Mapping'!I1544</f>
        <v>529675</v>
      </c>
      <c r="F17" s="355">
        <f>'[2]Format for District Mapping'!J1544</f>
        <v>365516</v>
      </c>
      <c r="G17" s="355">
        <f>'[2]Format for District Mapping'!K1544</f>
        <v>28</v>
      </c>
      <c r="H17" s="355">
        <f>'[2]Format for District Mapping'!L1544</f>
        <v>1222910</v>
      </c>
      <c r="I17" s="355">
        <f>'[2]Format for District Mapping'!M1544</f>
        <v>31996</v>
      </c>
      <c r="J17" s="355">
        <f>'[2]Format for District Mapping'!N1544</f>
        <v>16422</v>
      </c>
      <c r="K17" s="355">
        <f>'[2]Format for District Mapping'!O1544</f>
        <v>0</v>
      </c>
      <c r="L17" s="355">
        <f>'[2]Format for District Mapping'!P1544</f>
        <v>30679</v>
      </c>
      <c r="M17" s="355">
        <f>'[2]Format for District Mapping'!Q1544</f>
        <v>18907</v>
      </c>
      <c r="N17" s="355">
        <f>'[2]Format for District Mapping'!R1544</f>
        <v>19</v>
      </c>
      <c r="O17" s="355">
        <f>'[2]Format for District Mapping'!S1544</f>
        <v>98023</v>
      </c>
      <c r="P17" s="355">
        <f>'[2]Format for District Mapping'!T1544</f>
        <v>230430</v>
      </c>
      <c r="Q17" s="355">
        <f>'[2]Format for District Mapping'!U1544</f>
        <v>173163</v>
      </c>
      <c r="R17" s="355">
        <f>'[2]Format for District Mapping'!V1544</f>
        <v>0</v>
      </c>
      <c r="S17" s="355">
        <f>'[2]Format for District Mapping'!W1544</f>
        <v>604433</v>
      </c>
      <c r="T17" s="355">
        <f>'[2]Format for District Mapping'!X1544</f>
        <v>425739</v>
      </c>
      <c r="U17" s="355">
        <f>'[2]Format for District Mapping'!Y1544</f>
        <v>56</v>
      </c>
      <c r="V17" s="355">
        <f>'[2]Format for District Mapping'!Z1544</f>
        <v>1433821</v>
      </c>
      <c r="W17" s="355">
        <f>'[2]Format for District Mapping'!AA1544</f>
        <v>87557</v>
      </c>
      <c r="X17" s="355">
        <f>'[2]Format for District Mapping'!AB1544</f>
        <v>40368</v>
      </c>
      <c r="Y17" s="355">
        <f>'[2]Format for District Mapping'!AC1544</f>
        <v>1</v>
      </c>
      <c r="Z17" s="355">
        <f>'[2]Format for District Mapping'!AD1544</f>
        <v>84713</v>
      </c>
      <c r="AA17" s="355">
        <f>'[2]Format for District Mapping'!AE1544</f>
        <v>45802</v>
      </c>
      <c r="AB17" s="355">
        <f>'[2]Format for District Mapping'!AF1544</f>
        <v>147</v>
      </c>
      <c r="AC17" s="355">
        <f>'[2]Format for District Mapping'!AG1544</f>
        <v>258588</v>
      </c>
      <c r="AD17" s="355">
        <f>'[2]Format for District Mapping'!AH1544</f>
        <v>108689</v>
      </c>
      <c r="AE17" s="355">
        <f>'[2]Format for District Mapping'!AI1544</f>
        <v>86336</v>
      </c>
      <c r="AF17" s="355">
        <f>'[2]Format for District Mapping'!AJ1544</f>
        <v>0</v>
      </c>
      <c r="AG17" s="355">
        <f>'[2]Format for District Mapping'!AK1544</f>
        <v>274211</v>
      </c>
      <c r="AH17" s="355">
        <f>'[2]Format for District Mapping'!AL1544</f>
        <v>214984</v>
      </c>
      <c r="AI17" s="355">
        <f>'[2]Format for District Mapping'!AM1544</f>
        <v>13</v>
      </c>
      <c r="AJ17" s="355">
        <f>'[2]Format for District Mapping'!AN1544</f>
        <v>684233</v>
      </c>
      <c r="AK17" s="355">
        <f>'[2]Format for District Mapping'!AO1544</f>
        <v>2646</v>
      </c>
      <c r="AL17" s="355">
        <f>'[2]Format for District Mapping'!AP1544</f>
        <v>1925</v>
      </c>
      <c r="AM17" s="355">
        <f>'[2]Format for District Mapping'!AQ1544</f>
        <v>0</v>
      </c>
      <c r="AN17" s="355">
        <f>'[2]Format for District Mapping'!AR1544</f>
        <v>3368</v>
      </c>
      <c r="AO17" s="355">
        <f>'[2]Format for District Mapping'!AS1544</f>
        <v>2280</v>
      </c>
      <c r="AP17" s="355">
        <f>'[2]Format for District Mapping'!AT1544</f>
        <v>0</v>
      </c>
      <c r="AQ17" s="355">
        <f>'[2]Format for District Mapping'!AU1544</f>
        <v>10219</v>
      </c>
    </row>
    <row r="18" spans="1:43" ht="20.100000000000001" customHeight="1">
      <c r="A18" s="353" t="s">
        <v>569</v>
      </c>
      <c r="B18" s="355">
        <f>'[2]Format for District Mapping'!F1545</f>
        <v>133791</v>
      </c>
      <c r="C18" s="355">
        <f>'[2]Format for District Mapping'!G1545</f>
        <v>127043</v>
      </c>
      <c r="D18" s="355">
        <f>'[2]Format for District Mapping'!H1545</f>
        <v>0</v>
      </c>
      <c r="E18" s="355">
        <f>'[2]Format for District Mapping'!I1545</f>
        <v>173828</v>
      </c>
      <c r="F18" s="355">
        <f>'[2]Format for District Mapping'!J1545</f>
        <v>138661</v>
      </c>
      <c r="G18" s="355">
        <f>'[2]Format for District Mapping'!K1545</f>
        <v>1</v>
      </c>
      <c r="H18" s="355">
        <f>'[2]Format for District Mapping'!L1545</f>
        <v>573324</v>
      </c>
      <c r="I18" s="355">
        <f>'[2]Format for District Mapping'!M1545</f>
        <v>23378</v>
      </c>
      <c r="J18" s="355">
        <f>'[2]Format for District Mapping'!N1545</f>
        <v>12015</v>
      </c>
      <c r="K18" s="355">
        <f>'[2]Format for District Mapping'!O1545</f>
        <v>0</v>
      </c>
      <c r="L18" s="355">
        <f>'[2]Format for District Mapping'!P1545</f>
        <v>14323</v>
      </c>
      <c r="M18" s="355">
        <f>'[2]Format for District Mapping'!Q1545</f>
        <v>8360</v>
      </c>
      <c r="N18" s="355">
        <f>'[2]Format for District Mapping'!R1545</f>
        <v>21</v>
      </c>
      <c r="O18" s="355">
        <f>'[2]Format for District Mapping'!S1545</f>
        <v>58097</v>
      </c>
      <c r="P18" s="355">
        <f>'[2]Format for District Mapping'!T1545</f>
        <v>182751</v>
      </c>
      <c r="Q18" s="355">
        <f>'[2]Format for District Mapping'!U1545</f>
        <v>129419</v>
      </c>
      <c r="R18" s="355">
        <f>'[2]Format for District Mapping'!V1545</f>
        <v>6</v>
      </c>
      <c r="S18" s="355">
        <f>'[2]Format for District Mapping'!W1545</f>
        <v>189586</v>
      </c>
      <c r="T18" s="355">
        <f>'[2]Format for District Mapping'!X1545</f>
        <v>148515</v>
      </c>
      <c r="U18" s="355">
        <f>'[2]Format for District Mapping'!Y1545</f>
        <v>10</v>
      </c>
      <c r="V18" s="355">
        <f>'[2]Format for District Mapping'!Z1545</f>
        <v>650287</v>
      </c>
      <c r="W18" s="355">
        <f>'[2]Format for District Mapping'!AA1545</f>
        <v>69356</v>
      </c>
      <c r="X18" s="355">
        <f>'[2]Format for District Mapping'!AB1545</f>
        <v>29602</v>
      </c>
      <c r="Y18" s="355">
        <f>'[2]Format for District Mapping'!AC1545</f>
        <v>1</v>
      </c>
      <c r="Z18" s="355">
        <f>'[2]Format for District Mapping'!AD1545</f>
        <v>32249</v>
      </c>
      <c r="AA18" s="355">
        <f>'[2]Format for District Mapping'!AE1545</f>
        <v>16817</v>
      </c>
      <c r="AB18" s="355">
        <f>'[2]Format for District Mapping'!AF1545</f>
        <v>104</v>
      </c>
      <c r="AC18" s="355">
        <f>'[2]Format for District Mapping'!AG1545</f>
        <v>148129</v>
      </c>
      <c r="AD18" s="355">
        <f>'[2]Format for District Mapping'!AH1545</f>
        <v>90814</v>
      </c>
      <c r="AE18" s="355">
        <f>'[2]Format for District Mapping'!AI1545</f>
        <v>64210</v>
      </c>
      <c r="AF18" s="355">
        <f>'[2]Format for District Mapping'!AJ1545</f>
        <v>0</v>
      </c>
      <c r="AG18" s="355">
        <f>'[2]Format for District Mapping'!AK1545</f>
        <v>128258</v>
      </c>
      <c r="AH18" s="355">
        <f>'[2]Format for District Mapping'!AL1545</f>
        <v>101928</v>
      </c>
      <c r="AI18" s="355">
        <f>'[2]Format for District Mapping'!AM1545</f>
        <v>0</v>
      </c>
      <c r="AJ18" s="355">
        <f>'[2]Format for District Mapping'!AN1545</f>
        <v>385210</v>
      </c>
      <c r="AK18" s="355">
        <f>'[2]Format for District Mapping'!AO1545</f>
        <v>1477</v>
      </c>
      <c r="AL18" s="355">
        <f>'[2]Format for District Mapping'!AP1545</f>
        <v>985</v>
      </c>
      <c r="AM18" s="355">
        <f>'[2]Format for District Mapping'!AQ1545</f>
        <v>0</v>
      </c>
      <c r="AN18" s="355">
        <f>'[2]Format for District Mapping'!AR1545</f>
        <v>1472</v>
      </c>
      <c r="AO18" s="355">
        <f>'[2]Format for District Mapping'!AS1545</f>
        <v>858</v>
      </c>
      <c r="AP18" s="355">
        <f>'[2]Format for District Mapping'!AT1545</f>
        <v>0</v>
      </c>
      <c r="AQ18" s="355">
        <f>'[2]Format for District Mapping'!AU1545</f>
        <v>4792</v>
      </c>
    </row>
    <row r="19" spans="1:43" ht="20.100000000000001" customHeight="1">
      <c r="A19" s="353" t="s">
        <v>570</v>
      </c>
      <c r="B19" s="355">
        <f>'[2]Format for District Mapping'!F1546</f>
        <v>140885</v>
      </c>
      <c r="C19" s="355">
        <f>'[2]Format for District Mapping'!G1546</f>
        <v>146120</v>
      </c>
      <c r="D19" s="355">
        <f>'[2]Format for District Mapping'!H1546</f>
        <v>3495</v>
      </c>
      <c r="E19" s="355">
        <f>'[2]Format for District Mapping'!I1546</f>
        <v>259610</v>
      </c>
      <c r="F19" s="355">
        <f>'[2]Format for District Mapping'!J1546</f>
        <v>218993</v>
      </c>
      <c r="G19" s="355">
        <f>'[2]Format for District Mapping'!K1546</f>
        <v>53</v>
      </c>
      <c r="H19" s="355">
        <f>'[2]Format for District Mapping'!L1546</f>
        <v>769156</v>
      </c>
      <c r="I19" s="355">
        <f>'[2]Format for District Mapping'!M1546</f>
        <v>12058</v>
      </c>
      <c r="J19" s="355">
        <f>'[2]Format for District Mapping'!N1546</f>
        <v>9491</v>
      </c>
      <c r="K19" s="355">
        <f>'[2]Format for District Mapping'!O1546</f>
        <v>4</v>
      </c>
      <c r="L19" s="355">
        <f>'[2]Format for District Mapping'!P1546</f>
        <v>14748</v>
      </c>
      <c r="M19" s="355">
        <f>'[2]Format for District Mapping'!Q1546</f>
        <v>10018</v>
      </c>
      <c r="N19" s="355">
        <f>'[2]Format for District Mapping'!R1546</f>
        <v>22</v>
      </c>
      <c r="O19" s="355">
        <f>'[2]Format for District Mapping'!S1546</f>
        <v>46341</v>
      </c>
      <c r="P19" s="355">
        <f>'[2]Format for District Mapping'!T1546</f>
        <v>177712</v>
      </c>
      <c r="Q19" s="355">
        <f>'[2]Format for District Mapping'!U1546</f>
        <v>198824</v>
      </c>
      <c r="R19" s="355">
        <f>'[2]Format for District Mapping'!V1546</f>
        <v>2</v>
      </c>
      <c r="S19" s="355">
        <f>'[2]Format for District Mapping'!W1546</f>
        <v>313413</v>
      </c>
      <c r="T19" s="355">
        <f>'[2]Format for District Mapping'!X1546</f>
        <v>268213</v>
      </c>
      <c r="U19" s="355">
        <f>'[2]Format for District Mapping'!Y1546</f>
        <v>246</v>
      </c>
      <c r="V19" s="355">
        <f>'[2]Format for District Mapping'!Z1546</f>
        <v>958410</v>
      </c>
      <c r="W19" s="355">
        <f>'[2]Format for District Mapping'!AA1546</f>
        <v>20170</v>
      </c>
      <c r="X19" s="355">
        <f>'[2]Format for District Mapping'!AB1546</f>
        <v>18165</v>
      </c>
      <c r="Y19" s="355">
        <f>'[2]Format for District Mapping'!AC1546</f>
        <v>14</v>
      </c>
      <c r="Z19" s="355">
        <f>'[2]Format for District Mapping'!AD1546</f>
        <v>37183</v>
      </c>
      <c r="AA19" s="355">
        <f>'[2]Format for District Mapping'!AE1546</f>
        <v>23106</v>
      </c>
      <c r="AB19" s="355">
        <f>'[2]Format for District Mapping'!AF1546</f>
        <v>193</v>
      </c>
      <c r="AC19" s="355">
        <f>'[2]Format for District Mapping'!AG1546</f>
        <v>98831</v>
      </c>
      <c r="AD19" s="355">
        <f>'[2]Format for District Mapping'!AH1546</f>
        <v>108784</v>
      </c>
      <c r="AE19" s="355">
        <f>'[2]Format for District Mapping'!AI1546</f>
        <v>119882</v>
      </c>
      <c r="AF19" s="355">
        <f>'[2]Format for District Mapping'!AJ1546</f>
        <v>0</v>
      </c>
      <c r="AG19" s="355">
        <f>'[2]Format for District Mapping'!AK1546</f>
        <v>165976</v>
      </c>
      <c r="AH19" s="355">
        <f>'[2]Format for District Mapping'!AL1546</f>
        <v>153343</v>
      </c>
      <c r="AI19" s="355">
        <f>'[2]Format for District Mapping'!AM1546</f>
        <v>41</v>
      </c>
      <c r="AJ19" s="355">
        <f>'[2]Format for District Mapping'!AN1546</f>
        <v>548026</v>
      </c>
      <c r="AK19" s="355">
        <f>'[2]Format for District Mapping'!AO1546</f>
        <v>2148</v>
      </c>
      <c r="AL19" s="355">
        <f>'[2]Format for District Mapping'!AP1546</f>
        <v>1648</v>
      </c>
      <c r="AM19" s="355">
        <f>'[2]Format for District Mapping'!AQ1546</f>
        <v>1</v>
      </c>
      <c r="AN19" s="355">
        <f>'[2]Format for District Mapping'!AR1546</f>
        <v>3013</v>
      </c>
      <c r="AO19" s="355">
        <f>'[2]Format for District Mapping'!AS1546</f>
        <v>1723</v>
      </c>
      <c r="AP19" s="355">
        <f>'[2]Format for District Mapping'!AT1546</f>
        <v>0</v>
      </c>
      <c r="AQ19" s="355">
        <f>'[2]Format for District Mapping'!AU1546</f>
        <v>8533</v>
      </c>
    </row>
    <row r="20" spans="1:43" ht="20.100000000000001" customHeight="1">
      <c r="A20" s="353" t="s">
        <v>571</v>
      </c>
      <c r="B20" s="355">
        <f>'[2]Format for District Mapping'!F1547</f>
        <v>376739</v>
      </c>
      <c r="C20" s="355">
        <f>'[2]Format for District Mapping'!G1547</f>
        <v>379954</v>
      </c>
      <c r="D20" s="355">
        <f>'[2]Format for District Mapping'!H1547</f>
        <v>4</v>
      </c>
      <c r="E20" s="355">
        <f>'[2]Format for District Mapping'!I1547</f>
        <v>276706</v>
      </c>
      <c r="F20" s="355">
        <f>'[2]Format for District Mapping'!J1547</f>
        <v>262178</v>
      </c>
      <c r="G20" s="355">
        <f>'[2]Format for District Mapping'!K1547</f>
        <v>19</v>
      </c>
      <c r="H20" s="355">
        <f>'[2]Format for District Mapping'!L1547</f>
        <v>1295600</v>
      </c>
      <c r="I20" s="355">
        <f>'[2]Format for District Mapping'!M1547</f>
        <v>29781</v>
      </c>
      <c r="J20" s="355">
        <f>'[2]Format for District Mapping'!N1547</f>
        <v>25306</v>
      </c>
      <c r="K20" s="355">
        <f>'[2]Format for District Mapping'!O1547</f>
        <v>0</v>
      </c>
      <c r="L20" s="355">
        <f>'[2]Format for District Mapping'!P1547</f>
        <v>14790</v>
      </c>
      <c r="M20" s="355">
        <f>'[2]Format for District Mapping'!Q1547</f>
        <v>10557</v>
      </c>
      <c r="N20" s="355">
        <f>'[2]Format for District Mapping'!R1547</f>
        <v>10</v>
      </c>
      <c r="O20" s="355">
        <f>'[2]Format for District Mapping'!S1547</f>
        <v>80444</v>
      </c>
      <c r="P20" s="355">
        <f>'[2]Format for District Mapping'!T1547</f>
        <v>444240</v>
      </c>
      <c r="Q20" s="355">
        <f>'[2]Format for District Mapping'!U1547</f>
        <v>399061</v>
      </c>
      <c r="R20" s="355">
        <f>'[2]Format for District Mapping'!V1547</f>
        <v>9</v>
      </c>
      <c r="S20" s="355">
        <f>'[2]Format for District Mapping'!W1547</f>
        <v>346098</v>
      </c>
      <c r="T20" s="355">
        <f>'[2]Format for District Mapping'!X1547</f>
        <v>294172</v>
      </c>
      <c r="U20" s="355">
        <f>'[2]Format for District Mapping'!Y1547</f>
        <v>34</v>
      </c>
      <c r="V20" s="355">
        <f>'[2]Format for District Mapping'!Z1547</f>
        <v>1483614</v>
      </c>
      <c r="W20" s="355">
        <f>'[2]Format for District Mapping'!AA1547</f>
        <v>59753</v>
      </c>
      <c r="X20" s="355">
        <f>'[2]Format for District Mapping'!AB1547</f>
        <v>51624</v>
      </c>
      <c r="Y20" s="355">
        <f>'[2]Format for District Mapping'!AC1547</f>
        <v>2</v>
      </c>
      <c r="Z20" s="355">
        <f>'[2]Format for District Mapping'!AD1547</f>
        <v>28316</v>
      </c>
      <c r="AA20" s="355">
        <f>'[2]Format for District Mapping'!AE1547</f>
        <v>24784</v>
      </c>
      <c r="AB20" s="355">
        <f>'[2]Format for District Mapping'!AF1547</f>
        <v>39</v>
      </c>
      <c r="AC20" s="355">
        <f>'[2]Format for District Mapping'!AG1547</f>
        <v>164518</v>
      </c>
      <c r="AD20" s="355">
        <f>'[2]Format for District Mapping'!AH1547</f>
        <v>139419</v>
      </c>
      <c r="AE20" s="355">
        <f>'[2]Format for District Mapping'!AI1547</f>
        <v>151454</v>
      </c>
      <c r="AF20" s="355">
        <f>'[2]Format for District Mapping'!AJ1547</f>
        <v>0</v>
      </c>
      <c r="AG20" s="355">
        <f>'[2]Format for District Mapping'!AK1547</f>
        <v>161541</v>
      </c>
      <c r="AH20" s="355">
        <f>'[2]Format for District Mapping'!AL1547</f>
        <v>176442</v>
      </c>
      <c r="AI20" s="355">
        <f>'[2]Format for District Mapping'!AM1547</f>
        <v>11</v>
      </c>
      <c r="AJ20" s="355">
        <f>'[2]Format for District Mapping'!AN1547</f>
        <v>628867</v>
      </c>
      <c r="AK20" s="355">
        <f>'[2]Format for District Mapping'!AO1547</f>
        <v>1974</v>
      </c>
      <c r="AL20" s="355">
        <f>'[2]Format for District Mapping'!AP1547</f>
        <v>1138</v>
      </c>
      <c r="AM20" s="355">
        <f>'[2]Format for District Mapping'!AQ1547</f>
        <v>0</v>
      </c>
      <c r="AN20" s="355">
        <f>'[2]Format for District Mapping'!AR1547</f>
        <v>1934</v>
      </c>
      <c r="AO20" s="355">
        <f>'[2]Format for District Mapping'!AS1547</f>
        <v>1089</v>
      </c>
      <c r="AP20" s="355">
        <f>'[2]Format for District Mapping'!AT1547</f>
        <v>2</v>
      </c>
      <c r="AQ20" s="355">
        <f>'[2]Format for District Mapping'!AU1547</f>
        <v>6137</v>
      </c>
    </row>
    <row r="21" spans="1:43" ht="20.100000000000001" customHeight="1">
      <c r="A21" s="353" t="s">
        <v>572</v>
      </c>
      <c r="B21" s="355">
        <f>'[2]Format for District Mapping'!F1548</f>
        <v>198261</v>
      </c>
      <c r="C21" s="355">
        <f>'[2]Format for District Mapping'!G1548</f>
        <v>132933</v>
      </c>
      <c r="D21" s="355">
        <f>'[2]Format for District Mapping'!H1548</f>
        <v>3</v>
      </c>
      <c r="E21" s="355">
        <f>'[2]Format for District Mapping'!I1548</f>
        <v>173473</v>
      </c>
      <c r="F21" s="355">
        <f>'[2]Format for District Mapping'!J1548</f>
        <v>141885</v>
      </c>
      <c r="G21" s="355">
        <f>'[2]Format for District Mapping'!K1548</f>
        <v>0</v>
      </c>
      <c r="H21" s="355">
        <f>'[2]Format for District Mapping'!L1548</f>
        <v>646555</v>
      </c>
      <c r="I21" s="355">
        <f>'[2]Format for District Mapping'!M1548</f>
        <v>24556</v>
      </c>
      <c r="J21" s="355">
        <f>'[2]Format for District Mapping'!N1548</f>
        <v>15518</v>
      </c>
      <c r="K21" s="355">
        <f>'[2]Format for District Mapping'!O1548</f>
        <v>0</v>
      </c>
      <c r="L21" s="355">
        <f>'[2]Format for District Mapping'!P1548</f>
        <v>15364</v>
      </c>
      <c r="M21" s="355">
        <f>'[2]Format for District Mapping'!Q1548</f>
        <v>9175</v>
      </c>
      <c r="N21" s="355">
        <f>'[2]Format for District Mapping'!R1548</f>
        <v>23</v>
      </c>
      <c r="O21" s="355">
        <f>'[2]Format for District Mapping'!S1548</f>
        <v>64636</v>
      </c>
      <c r="P21" s="355">
        <f>'[2]Format for District Mapping'!T1548</f>
        <v>248066</v>
      </c>
      <c r="Q21" s="355">
        <f>'[2]Format for District Mapping'!U1548</f>
        <v>192643</v>
      </c>
      <c r="R21" s="355">
        <f>'[2]Format for District Mapping'!V1548</f>
        <v>0</v>
      </c>
      <c r="S21" s="355">
        <f>'[2]Format for District Mapping'!W1548</f>
        <v>213329</v>
      </c>
      <c r="T21" s="355">
        <f>'[2]Format for District Mapping'!X1548</f>
        <v>160029</v>
      </c>
      <c r="U21" s="355">
        <f>'[2]Format for District Mapping'!Y1548</f>
        <v>5</v>
      </c>
      <c r="V21" s="355">
        <f>'[2]Format for District Mapping'!Z1548</f>
        <v>814072</v>
      </c>
      <c r="W21" s="355">
        <f>'[2]Format for District Mapping'!AA1548</f>
        <v>78779</v>
      </c>
      <c r="X21" s="355">
        <f>'[2]Format for District Mapping'!AB1548</f>
        <v>43087</v>
      </c>
      <c r="Y21" s="355">
        <f>'[2]Format for District Mapping'!AC1548</f>
        <v>2</v>
      </c>
      <c r="Z21" s="355">
        <f>'[2]Format for District Mapping'!AD1548</f>
        <v>30518</v>
      </c>
      <c r="AA21" s="355">
        <f>'[2]Format for District Mapping'!AE1548</f>
        <v>18524</v>
      </c>
      <c r="AB21" s="355">
        <f>'[2]Format for District Mapping'!AF1548</f>
        <v>96</v>
      </c>
      <c r="AC21" s="355">
        <f>'[2]Format for District Mapping'!AG1548</f>
        <v>171006</v>
      </c>
      <c r="AD21" s="355">
        <f>'[2]Format for District Mapping'!AH1548</f>
        <v>126828</v>
      </c>
      <c r="AE21" s="355">
        <f>'[2]Format for District Mapping'!AI1548</f>
        <v>109194</v>
      </c>
      <c r="AF21" s="355">
        <f>'[2]Format for District Mapping'!AJ1548</f>
        <v>3</v>
      </c>
      <c r="AG21" s="355">
        <f>'[2]Format for District Mapping'!AK1548</f>
        <v>124441</v>
      </c>
      <c r="AH21" s="355">
        <f>'[2]Format for District Mapping'!AL1548</f>
        <v>114575</v>
      </c>
      <c r="AI21" s="355">
        <f>'[2]Format for District Mapping'!AM1548</f>
        <v>0</v>
      </c>
      <c r="AJ21" s="355">
        <f>'[2]Format for District Mapping'!AN1548</f>
        <v>475041</v>
      </c>
      <c r="AK21" s="355">
        <f>'[2]Format for District Mapping'!AO1548</f>
        <v>1833</v>
      </c>
      <c r="AL21" s="355">
        <f>'[2]Format for District Mapping'!AP1548</f>
        <v>1030</v>
      </c>
      <c r="AM21" s="355">
        <f>'[2]Format for District Mapping'!AQ1548</f>
        <v>0</v>
      </c>
      <c r="AN21" s="355">
        <f>'[2]Format for District Mapping'!AR1548</f>
        <v>2009</v>
      </c>
      <c r="AO21" s="355">
        <f>'[2]Format for District Mapping'!AS1548</f>
        <v>1231</v>
      </c>
      <c r="AP21" s="355">
        <f>'[2]Format for District Mapping'!AT1548</f>
        <v>0</v>
      </c>
      <c r="AQ21" s="355">
        <f>'[2]Format for District Mapping'!AU1548</f>
        <v>6103</v>
      </c>
    </row>
    <row r="22" spans="1:43" ht="20.100000000000001" customHeight="1">
      <c r="A22" s="353" t="s">
        <v>573</v>
      </c>
      <c r="B22" s="355">
        <f>'[2]Format for District Mapping'!F1549</f>
        <v>179879</v>
      </c>
      <c r="C22" s="355">
        <f>'[2]Format for District Mapping'!G1549</f>
        <v>170343</v>
      </c>
      <c r="D22" s="355">
        <f>'[2]Format for District Mapping'!H1549</f>
        <v>2</v>
      </c>
      <c r="E22" s="355">
        <f>'[2]Format for District Mapping'!I1549</f>
        <v>84997</v>
      </c>
      <c r="F22" s="355">
        <f>'[2]Format for District Mapping'!J1549</f>
        <v>109377</v>
      </c>
      <c r="G22" s="355">
        <f>'[2]Format for District Mapping'!K1549</f>
        <v>0</v>
      </c>
      <c r="H22" s="355">
        <f>'[2]Format for District Mapping'!L1549</f>
        <v>544598</v>
      </c>
      <c r="I22" s="355">
        <f>'[2]Format for District Mapping'!M1549</f>
        <v>18754</v>
      </c>
      <c r="J22" s="355">
        <f>'[2]Format for District Mapping'!N1549</f>
        <v>15083</v>
      </c>
      <c r="K22" s="355">
        <f>'[2]Format for District Mapping'!O1549</f>
        <v>0</v>
      </c>
      <c r="L22" s="355">
        <f>'[2]Format for District Mapping'!P1549</f>
        <v>3973</v>
      </c>
      <c r="M22" s="355">
        <f>'[2]Format for District Mapping'!Q1549</f>
        <v>2967</v>
      </c>
      <c r="N22" s="355">
        <f>'[2]Format for District Mapping'!R1549</f>
        <v>3</v>
      </c>
      <c r="O22" s="355">
        <f>'[2]Format for District Mapping'!S1549</f>
        <v>40780</v>
      </c>
      <c r="P22" s="355">
        <f>'[2]Format for District Mapping'!T1549</f>
        <v>214739</v>
      </c>
      <c r="Q22" s="355">
        <f>'[2]Format for District Mapping'!U1549</f>
        <v>200964</v>
      </c>
      <c r="R22" s="355">
        <f>'[2]Format for District Mapping'!V1549</f>
        <v>1</v>
      </c>
      <c r="S22" s="355">
        <f>'[2]Format for District Mapping'!W1549</f>
        <v>122146</v>
      </c>
      <c r="T22" s="355">
        <f>'[2]Format for District Mapping'!X1549</f>
        <v>140548</v>
      </c>
      <c r="U22" s="355">
        <f>'[2]Format for District Mapping'!Y1549</f>
        <v>0</v>
      </c>
      <c r="V22" s="355">
        <f>'[2]Format for District Mapping'!Z1549</f>
        <v>678398</v>
      </c>
      <c r="W22" s="355">
        <f>'[2]Format for District Mapping'!AA1549</f>
        <v>41830</v>
      </c>
      <c r="X22" s="355">
        <f>'[2]Format for District Mapping'!AB1549</f>
        <v>33747</v>
      </c>
      <c r="Y22" s="355">
        <f>'[2]Format for District Mapping'!AC1549</f>
        <v>3</v>
      </c>
      <c r="Z22" s="355">
        <f>'[2]Format for District Mapping'!AD1549</f>
        <v>8475</v>
      </c>
      <c r="AA22" s="355">
        <f>'[2]Format for District Mapping'!AE1549</f>
        <v>5527</v>
      </c>
      <c r="AB22" s="355">
        <f>'[2]Format for District Mapping'!AF1549</f>
        <v>16</v>
      </c>
      <c r="AC22" s="355">
        <f>'[2]Format for District Mapping'!AG1549</f>
        <v>89598</v>
      </c>
      <c r="AD22" s="355">
        <f>'[2]Format for District Mapping'!AH1549</f>
        <v>83677</v>
      </c>
      <c r="AE22" s="355">
        <f>'[2]Format for District Mapping'!AI1549</f>
        <v>77622</v>
      </c>
      <c r="AF22" s="355">
        <f>'[2]Format for District Mapping'!AJ1549</f>
        <v>1</v>
      </c>
      <c r="AG22" s="355">
        <f>'[2]Format for District Mapping'!AK1549</f>
        <v>60149</v>
      </c>
      <c r="AH22" s="355">
        <f>'[2]Format for District Mapping'!AL1549</f>
        <v>71679</v>
      </c>
      <c r="AI22" s="355">
        <f>'[2]Format for District Mapping'!AM1549</f>
        <v>0</v>
      </c>
      <c r="AJ22" s="355">
        <f>'[2]Format for District Mapping'!AN1549</f>
        <v>293128</v>
      </c>
      <c r="AK22" s="355">
        <f>'[2]Format for District Mapping'!AO1549</f>
        <v>1309</v>
      </c>
      <c r="AL22" s="355">
        <f>'[2]Format for District Mapping'!AP1549</f>
        <v>935</v>
      </c>
      <c r="AM22" s="355">
        <f>'[2]Format for District Mapping'!AQ1549</f>
        <v>0</v>
      </c>
      <c r="AN22" s="355">
        <f>'[2]Format for District Mapping'!AR1549</f>
        <v>690</v>
      </c>
      <c r="AO22" s="355">
        <f>'[2]Format for District Mapping'!AS1549</f>
        <v>487</v>
      </c>
      <c r="AP22" s="355">
        <f>'[2]Format for District Mapping'!AT1549</f>
        <v>0</v>
      </c>
      <c r="AQ22" s="355">
        <f>'[2]Format for District Mapping'!AU1549</f>
        <v>3421</v>
      </c>
    </row>
    <row r="23" spans="1:43" ht="20.100000000000001" customHeight="1">
      <c r="A23" s="353" t="s">
        <v>574</v>
      </c>
      <c r="B23" s="355">
        <f>'[2]Format for District Mapping'!F1550</f>
        <v>164347</v>
      </c>
      <c r="C23" s="355">
        <f>'[2]Format for District Mapping'!G1550</f>
        <v>173522</v>
      </c>
      <c r="D23" s="355">
        <f>'[2]Format for District Mapping'!H1550</f>
        <v>16</v>
      </c>
      <c r="E23" s="355">
        <f>'[2]Format for District Mapping'!I1550</f>
        <v>227611</v>
      </c>
      <c r="F23" s="355">
        <f>'[2]Format for District Mapping'!J1550</f>
        <v>232584</v>
      </c>
      <c r="G23" s="355">
        <f>'[2]Format for District Mapping'!K1550</f>
        <v>3</v>
      </c>
      <c r="H23" s="355">
        <f>'[2]Format for District Mapping'!L1550</f>
        <v>798083</v>
      </c>
      <c r="I23" s="355">
        <f>'[2]Format for District Mapping'!M1550</f>
        <v>34270</v>
      </c>
      <c r="J23" s="355">
        <f>'[2]Format for District Mapping'!N1550</f>
        <v>30360</v>
      </c>
      <c r="K23" s="355">
        <f>'[2]Format for District Mapping'!O1550</f>
        <v>0</v>
      </c>
      <c r="L23" s="355">
        <f>'[2]Format for District Mapping'!P1550</f>
        <v>11790</v>
      </c>
      <c r="M23" s="355">
        <f>'[2]Format for District Mapping'!Q1550</f>
        <v>10130</v>
      </c>
      <c r="N23" s="355">
        <f>'[2]Format for District Mapping'!R1550</f>
        <v>5</v>
      </c>
      <c r="O23" s="355">
        <f>'[2]Format for District Mapping'!S1550</f>
        <v>86555</v>
      </c>
      <c r="P23" s="355">
        <f>'[2]Format for District Mapping'!T1550</f>
        <v>189586</v>
      </c>
      <c r="Q23" s="355">
        <f>'[2]Format for District Mapping'!U1550</f>
        <v>170663</v>
      </c>
      <c r="R23" s="355">
        <f>'[2]Format for District Mapping'!V1550</f>
        <v>22</v>
      </c>
      <c r="S23" s="355">
        <f>'[2]Format for District Mapping'!W1550</f>
        <v>274685</v>
      </c>
      <c r="T23" s="355">
        <f>'[2]Format for District Mapping'!X1550</f>
        <v>234916</v>
      </c>
      <c r="U23" s="355">
        <f>'[2]Format for District Mapping'!Y1550</f>
        <v>2</v>
      </c>
      <c r="V23" s="355">
        <f>'[2]Format for District Mapping'!Z1550</f>
        <v>869874</v>
      </c>
      <c r="W23" s="355">
        <f>'[2]Format for District Mapping'!AA1550</f>
        <v>37659</v>
      </c>
      <c r="X23" s="355">
        <f>'[2]Format for District Mapping'!AB1550</f>
        <v>32381</v>
      </c>
      <c r="Y23" s="355">
        <f>'[2]Format for District Mapping'!AC1550</f>
        <v>0</v>
      </c>
      <c r="Z23" s="355">
        <f>'[2]Format for District Mapping'!AD1550</f>
        <v>22260</v>
      </c>
      <c r="AA23" s="355">
        <f>'[2]Format for District Mapping'!AE1550</f>
        <v>17343</v>
      </c>
      <c r="AB23" s="355">
        <f>'[2]Format for District Mapping'!AF1550</f>
        <v>24</v>
      </c>
      <c r="AC23" s="355">
        <f>'[2]Format for District Mapping'!AG1550</f>
        <v>109667</v>
      </c>
      <c r="AD23" s="355">
        <f>'[2]Format for District Mapping'!AH1550</f>
        <v>81553</v>
      </c>
      <c r="AE23" s="355">
        <f>'[2]Format for District Mapping'!AI1550</f>
        <v>66346</v>
      </c>
      <c r="AF23" s="355">
        <f>'[2]Format for District Mapping'!AJ1550</f>
        <v>8</v>
      </c>
      <c r="AG23" s="355">
        <f>'[2]Format for District Mapping'!AK1550</f>
        <v>138940</v>
      </c>
      <c r="AH23" s="355">
        <f>'[2]Format for District Mapping'!AL1550</f>
        <v>152124</v>
      </c>
      <c r="AI23" s="355">
        <f>'[2]Format for District Mapping'!AM1550</f>
        <v>4</v>
      </c>
      <c r="AJ23" s="355">
        <f>'[2]Format for District Mapping'!AN1550</f>
        <v>438975</v>
      </c>
      <c r="AK23" s="355">
        <f>'[2]Format for District Mapping'!AO1550</f>
        <v>1901</v>
      </c>
      <c r="AL23" s="355">
        <f>'[2]Format for District Mapping'!AP1550</f>
        <v>1544</v>
      </c>
      <c r="AM23" s="355">
        <f>'[2]Format for District Mapping'!AQ1550</f>
        <v>0</v>
      </c>
      <c r="AN23" s="355">
        <f>'[2]Format for District Mapping'!AR1550</f>
        <v>1405</v>
      </c>
      <c r="AO23" s="355">
        <f>'[2]Format for District Mapping'!AS1550</f>
        <v>994</v>
      </c>
      <c r="AP23" s="355">
        <f>'[2]Format for District Mapping'!AT1550</f>
        <v>0</v>
      </c>
      <c r="AQ23" s="355">
        <f>'[2]Format for District Mapping'!AU1550</f>
        <v>5844</v>
      </c>
    </row>
    <row r="24" spans="1:43" ht="20.100000000000001" customHeight="1">
      <c r="A24" s="353" t="s">
        <v>575</v>
      </c>
      <c r="B24" s="355">
        <f>'[2]Format for District Mapping'!F1551</f>
        <v>137384</v>
      </c>
      <c r="C24" s="355">
        <f>'[2]Format for District Mapping'!G1551</f>
        <v>167434</v>
      </c>
      <c r="D24" s="355">
        <f>'[2]Format for District Mapping'!H1551</f>
        <v>4</v>
      </c>
      <c r="E24" s="355">
        <f>'[2]Format for District Mapping'!I1551</f>
        <v>171171</v>
      </c>
      <c r="F24" s="355">
        <f>'[2]Format for District Mapping'!J1551</f>
        <v>134968</v>
      </c>
      <c r="G24" s="355">
        <f>'[2]Format for District Mapping'!K1551</f>
        <v>0</v>
      </c>
      <c r="H24" s="355">
        <f>'[2]Format for District Mapping'!L1551</f>
        <v>610961</v>
      </c>
      <c r="I24" s="355">
        <f>'[2]Format for District Mapping'!M1551</f>
        <v>14180</v>
      </c>
      <c r="J24" s="355">
        <f>'[2]Format for District Mapping'!N1551</f>
        <v>13091</v>
      </c>
      <c r="K24" s="355">
        <f>'[2]Format for District Mapping'!O1551</f>
        <v>2</v>
      </c>
      <c r="L24" s="355">
        <f>'[2]Format for District Mapping'!P1551</f>
        <v>11722</v>
      </c>
      <c r="M24" s="355">
        <f>'[2]Format for District Mapping'!Q1551</f>
        <v>10799</v>
      </c>
      <c r="N24" s="355">
        <f>'[2]Format for District Mapping'!R1551</f>
        <v>3</v>
      </c>
      <c r="O24" s="355">
        <f>'[2]Format for District Mapping'!S1551</f>
        <v>49797</v>
      </c>
      <c r="P24" s="355">
        <f>'[2]Format for District Mapping'!T1551</f>
        <v>167604</v>
      </c>
      <c r="Q24" s="355">
        <f>'[2]Format for District Mapping'!U1551</f>
        <v>177713</v>
      </c>
      <c r="R24" s="355">
        <f>'[2]Format for District Mapping'!V1551</f>
        <v>5</v>
      </c>
      <c r="S24" s="355">
        <f>'[2]Format for District Mapping'!W1551</f>
        <v>181646</v>
      </c>
      <c r="T24" s="355">
        <f>'[2]Format for District Mapping'!X1551</f>
        <v>148311</v>
      </c>
      <c r="U24" s="355">
        <f>'[2]Format for District Mapping'!Y1551</f>
        <v>1</v>
      </c>
      <c r="V24" s="355">
        <f>'[2]Format for District Mapping'!Z1551</f>
        <v>675280</v>
      </c>
      <c r="W24" s="355">
        <f>'[2]Format for District Mapping'!AA1551</f>
        <v>25108</v>
      </c>
      <c r="X24" s="355">
        <f>'[2]Format for District Mapping'!AB1551</f>
        <v>24086</v>
      </c>
      <c r="Y24" s="355">
        <f>'[2]Format for District Mapping'!AC1551</f>
        <v>7</v>
      </c>
      <c r="Z24" s="355">
        <f>'[2]Format for District Mapping'!AD1551</f>
        <v>20087</v>
      </c>
      <c r="AA24" s="355">
        <f>'[2]Format for District Mapping'!AE1551</f>
        <v>13865</v>
      </c>
      <c r="AB24" s="355">
        <f>'[2]Format for District Mapping'!AF1551</f>
        <v>10</v>
      </c>
      <c r="AC24" s="355">
        <f>'[2]Format for District Mapping'!AG1551</f>
        <v>83163</v>
      </c>
      <c r="AD24" s="355">
        <f>'[2]Format for District Mapping'!AH1551</f>
        <v>95925</v>
      </c>
      <c r="AE24" s="355">
        <f>'[2]Format for District Mapping'!AI1551</f>
        <v>110557</v>
      </c>
      <c r="AF24" s="355">
        <f>'[2]Format for District Mapping'!AJ1551</f>
        <v>4</v>
      </c>
      <c r="AG24" s="355">
        <f>'[2]Format for District Mapping'!AK1551</f>
        <v>89801</v>
      </c>
      <c r="AH24" s="355">
        <f>'[2]Format for District Mapping'!AL1551</f>
        <v>80467</v>
      </c>
      <c r="AI24" s="355">
        <f>'[2]Format for District Mapping'!AM1551</f>
        <v>0</v>
      </c>
      <c r="AJ24" s="355">
        <f>'[2]Format for District Mapping'!AN1551</f>
        <v>376754</v>
      </c>
      <c r="AK24" s="355">
        <f>'[2]Format for District Mapping'!AO1551</f>
        <v>1427</v>
      </c>
      <c r="AL24" s="355">
        <f>'[2]Format for District Mapping'!AP1551</f>
        <v>1145</v>
      </c>
      <c r="AM24" s="355">
        <f>'[2]Format for District Mapping'!AQ1551</f>
        <v>0</v>
      </c>
      <c r="AN24" s="355">
        <f>'[2]Format for District Mapping'!AR1551</f>
        <v>1436</v>
      </c>
      <c r="AO24" s="355">
        <f>'[2]Format for District Mapping'!AS1551</f>
        <v>823</v>
      </c>
      <c r="AP24" s="355">
        <f>'[2]Format for District Mapping'!AT1551</f>
        <v>0</v>
      </c>
      <c r="AQ24" s="355">
        <f>'[2]Format for District Mapping'!AU1551</f>
        <v>4831</v>
      </c>
    </row>
    <row r="25" spans="1:43" ht="20.100000000000001" customHeight="1">
      <c r="A25" s="353" t="s">
        <v>576</v>
      </c>
      <c r="B25" s="355">
        <f>'[2]Format for District Mapping'!F1552</f>
        <v>320671</v>
      </c>
      <c r="C25" s="355">
        <f>'[2]Format for District Mapping'!G1552</f>
        <v>318223</v>
      </c>
      <c r="D25" s="355">
        <f>'[2]Format for District Mapping'!H1552</f>
        <v>1</v>
      </c>
      <c r="E25" s="355">
        <f>'[2]Format for District Mapping'!I1552</f>
        <v>277658</v>
      </c>
      <c r="F25" s="355">
        <f>'[2]Format for District Mapping'!J1552</f>
        <v>301348</v>
      </c>
      <c r="G25" s="355">
        <f>'[2]Format for District Mapping'!K1552</f>
        <v>8</v>
      </c>
      <c r="H25" s="355">
        <f>'[2]Format for District Mapping'!L1552</f>
        <v>1217909</v>
      </c>
      <c r="I25" s="355">
        <f>'[2]Format for District Mapping'!M1552</f>
        <v>23619</v>
      </c>
      <c r="J25" s="355">
        <f>'[2]Format for District Mapping'!N1552</f>
        <v>22099</v>
      </c>
      <c r="K25" s="355">
        <f>'[2]Format for District Mapping'!O1552</f>
        <v>221</v>
      </c>
      <c r="L25" s="355">
        <f>'[2]Format for District Mapping'!P1552</f>
        <v>12462</v>
      </c>
      <c r="M25" s="355">
        <f>'[2]Format for District Mapping'!Q1552</f>
        <v>9088</v>
      </c>
      <c r="N25" s="355">
        <f>'[2]Format for District Mapping'!R1552</f>
        <v>35</v>
      </c>
      <c r="O25" s="355">
        <f>'[2]Format for District Mapping'!S1552</f>
        <v>67524</v>
      </c>
      <c r="P25" s="355">
        <f>'[2]Format for District Mapping'!T1552</f>
        <v>405446</v>
      </c>
      <c r="Q25" s="355">
        <f>'[2]Format for District Mapping'!U1552</f>
        <v>424624</v>
      </c>
      <c r="R25" s="355">
        <f>'[2]Format for District Mapping'!V1552</f>
        <v>2</v>
      </c>
      <c r="S25" s="355">
        <f>'[2]Format for District Mapping'!W1552</f>
        <v>319710</v>
      </c>
      <c r="T25" s="355">
        <f>'[2]Format for District Mapping'!X1552</f>
        <v>383057</v>
      </c>
      <c r="U25" s="355">
        <f>'[2]Format for District Mapping'!Y1552</f>
        <v>22</v>
      </c>
      <c r="V25" s="355">
        <f>'[2]Format for District Mapping'!Z1552</f>
        <v>1532861</v>
      </c>
      <c r="W25" s="355">
        <f>'[2]Format for District Mapping'!AA1552</f>
        <v>68817</v>
      </c>
      <c r="X25" s="355">
        <f>'[2]Format for District Mapping'!AB1552</f>
        <v>63165</v>
      </c>
      <c r="Y25" s="355">
        <f>'[2]Format for District Mapping'!AC1552</f>
        <v>26</v>
      </c>
      <c r="Z25" s="355">
        <f>'[2]Format for District Mapping'!AD1552</f>
        <v>24044</v>
      </c>
      <c r="AA25" s="355">
        <f>'[2]Format for District Mapping'!AE1552</f>
        <v>18346</v>
      </c>
      <c r="AB25" s="355">
        <f>'[2]Format for District Mapping'!AF1552</f>
        <v>82</v>
      </c>
      <c r="AC25" s="355">
        <f>'[2]Format for District Mapping'!AG1552</f>
        <v>174480</v>
      </c>
      <c r="AD25" s="355">
        <f>'[2]Format for District Mapping'!AH1552</f>
        <v>186628</v>
      </c>
      <c r="AE25" s="355">
        <f>'[2]Format for District Mapping'!AI1552</f>
        <v>199653</v>
      </c>
      <c r="AF25" s="355">
        <f>'[2]Format for District Mapping'!AJ1552</f>
        <v>0</v>
      </c>
      <c r="AG25" s="355">
        <f>'[2]Format for District Mapping'!AK1552</f>
        <v>156074</v>
      </c>
      <c r="AH25" s="355">
        <f>'[2]Format for District Mapping'!AL1552</f>
        <v>167470</v>
      </c>
      <c r="AI25" s="355">
        <f>'[2]Format for District Mapping'!AM1552</f>
        <v>11</v>
      </c>
      <c r="AJ25" s="355">
        <f>'[2]Format for District Mapping'!AN1552</f>
        <v>709836</v>
      </c>
      <c r="AK25" s="355">
        <f>'[2]Format for District Mapping'!AO1552</f>
        <v>1967</v>
      </c>
      <c r="AL25" s="355">
        <f>'[2]Format for District Mapping'!AP1552</f>
        <v>1268</v>
      </c>
      <c r="AM25" s="355">
        <f>'[2]Format for District Mapping'!AQ1552</f>
        <v>0</v>
      </c>
      <c r="AN25" s="355">
        <f>'[2]Format for District Mapping'!AR1552</f>
        <v>1591</v>
      </c>
      <c r="AO25" s="355">
        <f>'[2]Format for District Mapping'!AS1552</f>
        <v>1083</v>
      </c>
      <c r="AP25" s="355">
        <f>'[2]Format for District Mapping'!AT1552</f>
        <v>0</v>
      </c>
      <c r="AQ25" s="355">
        <f>'[2]Format for District Mapping'!AU1552</f>
        <v>5909</v>
      </c>
    </row>
    <row r="26" spans="1:43" ht="20.100000000000001" customHeight="1">
      <c r="A26" s="353" t="s">
        <v>577</v>
      </c>
      <c r="B26" s="355">
        <f>'[2]Format for District Mapping'!F1553</f>
        <v>341427</v>
      </c>
      <c r="C26" s="355">
        <f>'[2]Format for District Mapping'!G1553</f>
        <v>348200</v>
      </c>
      <c r="D26" s="355">
        <f>'[2]Format for District Mapping'!H1553</f>
        <v>1</v>
      </c>
      <c r="E26" s="355">
        <f>'[2]Format for District Mapping'!I1553</f>
        <v>782350</v>
      </c>
      <c r="F26" s="355">
        <f>'[2]Format for District Mapping'!J1553</f>
        <v>605231</v>
      </c>
      <c r="G26" s="355">
        <f>'[2]Format for District Mapping'!K1553</f>
        <v>26</v>
      </c>
      <c r="H26" s="355">
        <f>'[2]Format for District Mapping'!L1553</f>
        <v>2077235</v>
      </c>
      <c r="I26" s="355">
        <f>'[2]Format for District Mapping'!M1553</f>
        <v>34674</v>
      </c>
      <c r="J26" s="355">
        <f>'[2]Format for District Mapping'!N1553</f>
        <v>30219</v>
      </c>
      <c r="K26" s="355">
        <f>'[2]Format for District Mapping'!O1553</f>
        <v>1</v>
      </c>
      <c r="L26" s="355">
        <f>'[2]Format for District Mapping'!P1553</f>
        <v>52897</v>
      </c>
      <c r="M26" s="355">
        <f>'[2]Format for District Mapping'!Q1553</f>
        <v>41784</v>
      </c>
      <c r="N26" s="355">
        <f>'[2]Format for District Mapping'!R1553</f>
        <v>27</v>
      </c>
      <c r="O26" s="355">
        <f>'[2]Format for District Mapping'!S1553</f>
        <v>159602</v>
      </c>
      <c r="P26" s="355">
        <f>'[2]Format for District Mapping'!T1553</f>
        <v>400407</v>
      </c>
      <c r="Q26" s="355">
        <f>'[2]Format for District Mapping'!U1553</f>
        <v>372530</v>
      </c>
      <c r="R26" s="355">
        <f>'[2]Format for District Mapping'!V1553</f>
        <v>4</v>
      </c>
      <c r="S26" s="355">
        <f>'[2]Format for District Mapping'!W1553</f>
        <v>908421</v>
      </c>
      <c r="T26" s="355">
        <f>'[2]Format for District Mapping'!X1553</f>
        <v>673719</v>
      </c>
      <c r="U26" s="355">
        <f>'[2]Format for District Mapping'!Y1553</f>
        <v>58</v>
      </c>
      <c r="V26" s="355">
        <f>'[2]Format for District Mapping'!Z1553</f>
        <v>2355139</v>
      </c>
      <c r="W26" s="355">
        <f>'[2]Format for District Mapping'!AA1553</f>
        <v>66890</v>
      </c>
      <c r="X26" s="355">
        <f>'[2]Format for District Mapping'!AB1553</f>
        <v>56152</v>
      </c>
      <c r="Y26" s="355">
        <f>'[2]Format for District Mapping'!AC1553</f>
        <v>6</v>
      </c>
      <c r="Z26" s="355">
        <f>'[2]Format for District Mapping'!AD1553</f>
        <v>108710</v>
      </c>
      <c r="AA26" s="355">
        <f>'[2]Format for District Mapping'!AE1553</f>
        <v>76670</v>
      </c>
      <c r="AB26" s="355">
        <f>'[2]Format for District Mapping'!AF1553</f>
        <v>78</v>
      </c>
      <c r="AC26" s="355">
        <f>'[2]Format for District Mapping'!AG1553</f>
        <v>308506</v>
      </c>
      <c r="AD26" s="355">
        <f>'[2]Format for District Mapping'!AH1553</f>
        <v>172795</v>
      </c>
      <c r="AE26" s="355">
        <f>'[2]Format for District Mapping'!AI1553</f>
        <v>197809</v>
      </c>
      <c r="AF26" s="355">
        <f>'[2]Format for District Mapping'!AJ1553</f>
        <v>1</v>
      </c>
      <c r="AG26" s="355">
        <f>'[2]Format for District Mapping'!AK1553</f>
        <v>408005</v>
      </c>
      <c r="AH26" s="355">
        <f>'[2]Format for District Mapping'!AL1553</f>
        <v>317212</v>
      </c>
      <c r="AI26" s="355">
        <f>'[2]Format for District Mapping'!AM1553</f>
        <v>29</v>
      </c>
      <c r="AJ26" s="355">
        <f>'[2]Format for District Mapping'!AN1553</f>
        <v>1095851</v>
      </c>
      <c r="AK26" s="355">
        <f>'[2]Format for District Mapping'!AO1553</f>
        <v>1964</v>
      </c>
      <c r="AL26" s="355">
        <f>'[2]Format for District Mapping'!AP1553</f>
        <v>1750</v>
      </c>
      <c r="AM26" s="355">
        <f>'[2]Format for District Mapping'!AQ1553</f>
        <v>0</v>
      </c>
      <c r="AN26" s="355">
        <f>'[2]Format for District Mapping'!AR1553</f>
        <v>3464</v>
      </c>
      <c r="AO26" s="355">
        <f>'[2]Format for District Mapping'!AS1553</f>
        <v>2603</v>
      </c>
      <c r="AP26" s="355">
        <f>'[2]Format for District Mapping'!AT1553</f>
        <v>1</v>
      </c>
      <c r="AQ26" s="355">
        <f>'[2]Format for District Mapping'!AU1553</f>
        <v>9782</v>
      </c>
    </row>
    <row r="27" spans="1:43" ht="20.100000000000001" customHeight="1">
      <c r="A27" s="353" t="s">
        <v>578</v>
      </c>
      <c r="B27" s="355">
        <f>'[2]Format for District Mapping'!F1554</f>
        <v>149206</v>
      </c>
      <c r="C27" s="355">
        <f>'[2]Format for District Mapping'!G1554</f>
        <v>173973</v>
      </c>
      <c r="D27" s="355">
        <f>'[2]Format for District Mapping'!H1554</f>
        <v>6</v>
      </c>
      <c r="E27" s="355">
        <f>'[2]Format for District Mapping'!I1554</f>
        <v>197872</v>
      </c>
      <c r="F27" s="355">
        <f>'[2]Format for District Mapping'!J1554</f>
        <v>154978</v>
      </c>
      <c r="G27" s="355">
        <f>'[2]Format for District Mapping'!K1554</f>
        <v>31</v>
      </c>
      <c r="H27" s="355">
        <f>'[2]Format for District Mapping'!L1554</f>
        <v>676066</v>
      </c>
      <c r="I27" s="355">
        <f>'[2]Format for District Mapping'!M1554</f>
        <v>18219</v>
      </c>
      <c r="J27" s="355">
        <f>'[2]Format for District Mapping'!N1554</f>
        <v>16232</v>
      </c>
      <c r="K27" s="355">
        <f>'[2]Format for District Mapping'!O1554</f>
        <v>0</v>
      </c>
      <c r="L27" s="355">
        <f>'[2]Format for District Mapping'!P1554</f>
        <v>24581</v>
      </c>
      <c r="M27" s="355">
        <f>'[2]Format for District Mapping'!Q1554</f>
        <v>14252</v>
      </c>
      <c r="N27" s="355">
        <f>'[2]Format for District Mapping'!R1554</f>
        <v>1</v>
      </c>
      <c r="O27" s="355">
        <f>'[2]Format for District Mapping'!S1554</f>
        <v>73285</v>
      </c>
      <c r="P27" s="355">
        <f>'[2]Format for District Mapping'!T1554</f>
        <v>173839</v>
      </c>
      <c r="Q27" s="355">
        <f>'[2]Format for District Mapping'!U1554</f>
        <v>200303</v>
      </c>
      <c r="R27" s="355">
        <f>'[2]Format for District Mapping'!V1554</f>
        <v>8</v>
      </c>
      <c r="S27" s="355">
        <f>'[2]Format for District Mapping'!W1554</f>
        <v>238620</v>
      </c>
      <c r="T27" s="355">
        <f>'[2]Format for District Mapping'!X1554</f>
        <v>195966</v>
      </c>
      <c r="U27" s="355">
        <f>'[2]Format for District Mapping'!Y1554</f>
        <v>37</v>
      </c>
      <c r="V27" s="355">
        <f>'[2]Format for District Mapping'!Z1554</f>
        <v>808773</v>
      </c>
      <c r="W27" s="355">
        <f>'[2]Format for District Mapping'!AA1554</f>
        <v>32157</v>
      </c>
      <c r="X27" s="355">
        <f>'[2]Format for District Mapping'!AB1554</f>
        <v>30884</v>
      </c>
      <c r="Y27" s="355">
        <f>'[2]Format for District Mapping'!AC1554</f>
        <v>1</v>
      </c>
      <c r="Z27" s="355">
        <f>'[2]Format for District Mapping'!AD1554</f>
        <v>37329</v>
      </c>
      <c r="AA27" s="355">
        <f>'[2]Format for District Mapping'!AE1554</f>
        <v>24332</v>
      </c>
      <c r="AB27" s="355">
        <f>'[2]Format for District Mapping'!AF1554</f>
        <v>7</v>
      </c>
      <c r="AC27" s="355">
        <f>'[2]Format for District Mapping'!AG1554</f>
        <v>124710</v>
      </c>
      <c r="AD27" s="355">
        <f>'[2]Format for District Mapping'!AH1554</f>
        <v>107087</v>
      </c>
      <c r="AE27" s="355">
        <f>'[2]Format for District Mapping'!AI1554</f>
        <v>118570</v>
      </c>
      <c r="AF27" s="355">
        <f>'[2]Format for District Mapping'!AJ1554</f>
        <v>4</v>
      </c>
      <c r="AG27" s="355">
        <f>'[2]Format for District Mapping'!AK1554</f>
        <v>142569</v>
      </c>
      <c r="AH27" s="355">
        <f>'[2]Format for District Mapping'!AL1554</f>
        <v>125223</v>
      </c>
      <c r="AI27" s="355">
        <f>'[2]Format for District Mapping'!AM1554</f>
        <v>28</v>
      </c>
      <c r="AJ27" s="355">
        <f>'[2]Format for District Mapping'!AN1554</f>
        <v>493481</v>
      </c>
      <c r="AK27" s="355">
        <f>'[2]Format for District Mapping'!AO1554</f>
        <v>1914</v>
      </c>
      <c r="AL27" s="355">
        <f>'[2]Format for District Mapping'!AP1554</f>
        <v>1574</v>
      </c>
      <c r="AM27" s="355">
        <f>'[2]Format for District Mapping'!AQ1554</f>
        <v>0</v>
      </c>
      <c r="AN27" s="355">
        <f>'[2]Format for District Mapping'!AR1554</f>
        <v>5260</v>
      </c>
      <c r="AO27" s="355">
        <f>'[2]Format for District Mapping'!AS1554</f>
        <v>5378</v>
      </c>
      <c r="AP27" s="355">
        <f>'[2]Format for District Mapping'!AT1554</f>
        <v>0</v>
      </c>
      <c r="AQ27" s="355">
        <f>'[2]Format for District Mapping'!AU1554</f>
        <v>14126</v>
      </c>
    </row>
    <row r="28" spans="1:43" ht="20.100000000000001" customHeight="1">
      <c r="A28" s="353" t="s">
        <v>579</v>
      </c>
      <c r="B28" s="355">
        <f>'[2]Format for District Mapping'!F1555</f>
        <v>183056</v>
      </c>
      <c r="C28" s="355">
        <f>'[2]Format for District Mapping'!G1555</f>
        <v>165825</v>
      </c>
      <c r="D28" s="355">
        <f>'[2]Format for District Mapping'!H1555</f>
        <v>11</v>
      </c>
      <c r="E28" s="355">
        <f>'[2]Format for District Mapping'!I1555</f>
        <v>173290</v>
      </c>
      <c r="F28" s="355">
        <f>'[2]Format for District Mapping'!J1555</f>
        <v>200336</v>
      </c>
      <c r="G28" s="355">
        <f>'[2]Format for District Mapping'!K1555</f>
        <v>2</v>
      </c>
      <c r="H28" s="355">
        <f>'[2]Format for District Mapping'!L1555</f>
        <v>722520</v>
      </c>
      <c r="I28" s="355">
        <f>'[2]Format for District Mapping'!M1555</f>
        <v>17392</v>
      </c>
      <c r="J28" s="355">
        <f>'[2]Format for District Mapping'!N1555</f>
        <v>15772</v>
      </c>
      <c r="K28" s="355">
        <f>'[2]Format for District Mapping'!O1555</f>
        <v>5</v>
      </c>
      <c r="L28" s="355">
        <f>'[2]Format for District Mapping'!P1555</f>
        <v>17801</v>
      </c>
      <c r="M28" s="355">
        <f>'[2]Format for District Mapping'!Q1555</f>
        <v>5753</v>
      </c>
      <c r="N28" s="355">
        <f>'[2]Format for District Mapping'!R1555</f>
        <v>12</v>
      </c>
      <c r="O28" s="355">
        <f>'[2]Format for District Mapping'!S1555</f>
        <v>56735</v>
      </c>
      <c r="P28" s="355">
        <f>'[2]Format for District Mapping'!T1555</f>
        <v>216769</v>
      </c>
      <c r="Q28" s="355">
        <f>'[2]Format for District Mapping'!U1555</f>
        <v>219552</v>
      </c>
      <c r="R28" s="355">
        <f>'[2]Format for District Mapping'!V1555</f>
        <v>15</v>
      </c>
      <c r="S28" s="355">
        <f>'[2]Format for District Mapping'!W1555</f>
        <v>203083</v>
      </c>
      <c r="T28" s="355">
        <f>'[2]Format for District Mapping'!X1555</f>
        <v>209087</v>
      </c>
      <c r="U28" s="355">
        <f>'[2]Format for District Mapping'!Y1555</f>
        <v>14</v>
      </c>
      <c r="V28" s="355">
        <f>'[2]Format for District Mapping'!Z1555</f>
        <v>848520</v>
      </c>
      <c r="W28" s="355">
        <f>'[2]Format for District Mapping'!AA1555</f>
        <v>32280</v>
      </c>
      <c r="X28" s="355">
        <f>'[2]Format for District Mapping'!AB1555</f>
        <v>29664</v>
      </c>
      <c r="Y28" s="355">
        <f>'[2]Format for District Mapping'!AC1555</f>
        <v>6</v>
      </c>
      <c r="Z28" s="355">
        <f>'[2]Format for District Mapping'!AD1555</f>
        <v>12707</v>
      </c>
      <c r="AA28" s="355">
        <f>'[2]Format for District Mapping'!AE1555</f>
        <v>9443</v>
      </c>
      <c r="AB28" s="355">
        <f>'[2]Format for District Mapping'!AF1555</f>
        <v>21</v>
      </c>
      <c r="AC28" s="355">
        <f>'[2]Format for District Mapping'!AG1555</f>
        <v>84121</v>
      </c>
      <c r="AD28" s="355">
        <f>'[2]Format for District Mapping'!AH1555</f>
        <v>83102</v>
      </c>
      <c r="AE28" s="355">
        <f>'[2]Format for District Mapping'!AI1555</f>
        <v>77438</v>
      </c>
      <c r="AF28" s="355">
        <f>'[2]Format for District Mapping'!AJ1555</f>
        <v>8</v>
      </c>
      <c r="AG28" s="355">
        <f>'[2]Format for District Mapping'!AK1555</f>
        <v>93787</v>
      </c>
      <c r="AH28" s="355">
        <f>'[2]Format for District Mapping'!AL1555</f>
        <v>103812</v>
      </c>
      <c r="AI28" s="355">
        <f>'[2]Format for District Mapping'!AM1555</f>
        <v>0</v>
      </c>
      <c r="AJ28" s="355">
        <f>'[2]Format for District Mapping'!AN1555</f>
        <v>358147</v>
      </c>
      <c r="AK28" s="355">
        <f>'[2]Format for District Mapping'!AO1555</f>
        <v>1132</v>
      </c>
      <c r="AL28" s="355">
        <f>'[2]Format for District Mapping'!AP1555</f>
        <v>728</v>
      </c>
      <c r="AM28" s="355">
        <f>'[2]Format for District Mapping'!AQ1555</f>
        <v>0</v>
      </c>
      <c r="AN28" s="355">
        <f>'[2]Format for District Mapping'!AR1555</f>
        <v>835</v>
      </c>
      <c r="AO28" s="355">
        <f>'[2]Format for District Mapping'!AS1555</f>
        <v>355</v>
      </c>
      <c r="AP28" s="355">
        <f>'[2]Format for District Mapping'!AT1555</f>
        <v>1</v>
      </c>
      <c r="AQ28" s="355">
        <f>'[2]Format for District Mapping'!AU1555</f>
        <v>3051</v>
      </c>
    </row>
    <row r="29" spans="1:43" ht="20.100000000000001" customHeight="1">
      <c r="A29" s="353" t="s">
        <v>580</v>
      </c>
      <c r="B29" s="355">
        <f>'[2]Format for District Mapping'!F1556</f>
        <v>318261</v>
      </c>
      <c r="C29" s="355">
        <f>'[2]Format for District Mapping'!G1556</f>
        <v>309115</v>
      </c>
      <c r="D29" s="355">
        <f>'[2]Format for District Mapping'!H1556</f>
        <v>19</v>
      </c>
      <c r="E29" s="355">
        <f>'[2]Format for District Mapping'!I1556</f>
        <v>418399</v>
      </c>
      <c r="F29" s="355">
        <f>'[2]Format for District Mapping'!J1556</f>
        <v>351321</v>
      </c>
      <c r="G29" s="355">
        <f>'[2]Format for District Mapping'!K1556</f>
        <v>27</v>
      </c>
      <c r="H29" s="355">
        <f>'[2]Format for District Mapping'!L1556</f>
        <v>1397142</v>
      </c>
      <c r="I29" s="355">
        <f>'[2]Format for District Mapping'!M1556</f>
        <v>28362</v>
      </c>
      <c r="J29" s="355">
        <f>'[2]Format for District Mapping'!N1556</f>
        <v>24710</v>
      </c>
      <c r="K29" s="355">
        <f>'[2]Format for District Mapping'!O1556</f>
        <v>4</v>
      </c>
      <c r="L29" s="355">
        <f>'[2]Format for District Mapping'!P1556</f>
        <v>24116</v>
      </c>
      <c r="M29" s="355">
        <f>'[2]Format for District Mapping'!Q1556</f>
        <v>18019</v>
      </c>
      <c r="N29" s="355">
        <f>'[2]Format for District Mapping'!R1556</f>
        <v>8</v>
      </c>
      <c r="O29" s="355">
        <f>'[2]Format for District Mapping'!S1556</f>
        <v>95219</v>
      </c>
      <c r="P29" s="355">
        <f>'[2]Format for District Mapping'!T1556</f>
        <v>349243</v>
      </c>
      <c r="Q29" s="355">
        <f>'[2]Format for District Mapping'!U1556</f>
        <v>294596</v>
      </c>
      <c r="R29" s="355">
        <f>'[2]Format for District Mapping'!V1556</f>
        <v>63</v>
      </c>
      <c r="S29" s="355">
        <f>'[2]Format for District Mapping'!W1556</f>
        <v>516653</v>
      </c>
      <c r="T29" s="355">
        <f>'[2]Format for District Mapping'!X1556</f>
        <v>355605</v>
      </c>
      <c r="U29" s="355">
        <f>'[2]Format for District Mapping'!Y1556</f>
        <v>65</v>
      </c>
      <c r="V29" s="355">
        <f>'[2]Format for District Mapping'!Z1556</f>
        <v>1516225</v>
      </c>
      <c r="W29" s="355">
        <f>'[2]Format for District Mapping'!AA1556</f>
        <v>53570</v>
      </c>
      <c r="X29" s="355">
        <f>'[2]Format for District Mapping'!AB1556</f>
        <v>45392</v>
      </c>
      <c r="Y29" s="355">
        <f>'[2]Format for District Mapping'!AC1556</f>
        <v>8</v>
      </c>
      <c r="Z29" s="355">
        <f>'[2]Format for District Mapping'!AD1556</f>
        <v>52714</v>
      </c>
      <c r="AA29" s="355">
        <f>'[2]Format for District Mapping'!AE1556</f>
        <v>42304</v>
      </c>
      <c r="AB29" s="355">
        <f>'[2]Format for District Mapping'!AF1556</f>
        <v>39</v>
      </c>
      <c r="AC29" s="355">
        <f>'[2]Format for District Mapping'!AG1556</f>
        <v>194027</v>
      </c>
      <c r="AD29" s="355">
        <f>'[2]Format for District Mapping'!AH1556</f>
        <v>126153</v>
      </c>
      <c r="AE29" s="355">
        <f>'[2]Format for District Mapping'!AI1556</f>
        <v>116224</v>
      </c>
      <c r="AF29" s="355">
        <f>'[2]Format for District Mapping'!AJ1556</f>
        <v>2</v>
      </c>
      <c r="AG29" s="355">
        <f>'[2]Format for District Mapping'!AK1556</f>
        <v>223542</v>
      </c>
      <c r="AH29" s="355">
        <f>'[2]Format for District Mapping'!AL1556</f>
        <v>175065</v>
      </c>
      <c r="AI29" s="355">
        <f>'[2]Format for District Mapping'!AM1556</f>
        <v>13</v>
      </c>
      <c r="AJ29" s="355">
        <f>'[2]Format for District Mapping'!AN1556</f>
        <v>640999</v>
      </c>
      <c r="AK29" s="355">
        <f>'[2]Format for District Mapping'!AO1556</f>
        <v>958</v>
      </c>
      <c r="AL29" s="355">
        <f>'[2]Format for District Mapping'!AP1556</f>
        <v>803</v>
      </c>
      <c r="AM29" s="355">
        <f>'[2]Format for District Mapping'!AQ1556</f>
        <v>0</v>
      </c>
      <c r="AN29" s="355">
        <f>'[2]Format for District Mapping'!AR1556</f>
        <v>1791</v>
      </c>
      <c r="AO29" s="355">
        <f>'[2]Format for District Mapping'!AS1556</f>
        <v>1237</v>
      </c>
      <c r="AP29" s="355">
        <f>'[2]Format for District Mapping'!AT1556</f>
        <v>0</v>
      </c>
      <c r="AQ29" s="355">
        <f>'[2]Format for District Mapping'!AU1556</f>
        <v>4789</v>
      </c>
    </row>
    <row r="30" spans="1:43" ht="20.100000000000001" customHeight="1">
      <c r="A30" s="353" t="s">
        <v>581</v>
      </c>
      <c r="B30" s="355">
        <f>'[2]Format for District Mapping'!F1557</f>
        <v>424704</v>
      </c>
      <c r="C30" s="355">
        <f>'[2]Format for District Mapping'!G1557</f>
        <v>419741</v>
      </c>
      <c r="D30" s="355">
        <f>'[2]Format for District Mapping'!H1557</f>
        <v>1</v>
      </c>
      <c r="E30" s="355">
        <f>'[2]Format for District Mapping'!I1557</f>
        <v>420033</v>
      </c>
      <c r="F30" s="355">
        <f>'[2]Format for District Mapping'!J1557</f>
        <v>404722</v>
      </c>
      <c r="G30" s="355">
        <f>'[2]Format for District Mapping'!K1557</f>
        <v>12</v>
      </c>
      <c r="H30" s="355">
        <f>'[2]Format for District Mapping'!L1557</f>
        <v>1669213</v>
      </c>
      <c r="I30" s="355">
        <f>'[2]Format for District Mapping'!M1557</f>
        <v>32961</v>
      </c>
      <c r="J30" s="355">
        <f>'[2]Format for District Mapping'!N1557</f>
        <v>27293</v>
      </c>
      <c r="K30" s="355">
        <f>'[2]Format for District Mapping'!O1557</f>
        <v>2</v>
      </c>
      <c r="L30" s="355">
        <f>'[2]Format for District Mapping'!P1557</f>
        <v>20659</v>
      </c>
      <c r="M30" s="355">
        <f>'[2]Format for District Mapping'!Q1557</f>
        <v>14825</v>
      </c>
      <c r="N30" s="355">
        <f>'[2]Format for District Mapping'!R1557</f>
        <v>13</v>
      </c>
      <c r="O30" s="355">
        <f>'[2]Format for District Mapping'!S1557</f>
        <v>95753</v>
      </c>
      <c r="P30" s="355">
        <f>'[2]Format for District Mapping'!T1557</f>
        <v>507584</v>
      </c>
      <c r="Q30" s="355">
        <f>'[2]Format for District Mapping'!U1557</f>
        <v>477407</v>
      </c>
      <c r="R30" s="355">
        <f>'[2]Format for District Mapping'!V1557</f>
        <v>4</v>
      </c>
      <c r="S30" s="355">
        <f>'[2]Format for District Mapping'!W1557</f>
        <v>509258</v>
      </c>
      <c r="T30" s="355">
        <f>'[2]Format for District Mapping'!X1557</f>
        <v>424296</v>
      </c>
      <c r="U30" s="355">
        <f>'[2]Format for District Mapping'!Y1557</f>
        <v>22</v>
      </c>
      <c r="V30" s="355">
        <f>'[2]Format for District Mapping'!Z1557</f>
        <v>1918571</v>
      </c>
      <c r="W30" s="355">
        <f>'[2]Format for District Mapping'!AA1557</f>
        <v>60217</v>
      </c>
      <c r="X30" s="355">
        <f>'[2]Format for District Mapping'!AB1557</f>
        <v>48921</v>
      </c>
      <c r="Y30" s="355">
        <f>'[2]Format for District Mapping'!AC1557</f>
        <v>21</v>
      </c>
      <c r="Z30" s="355">
        <f>'[2]Format for District Mapping'!AD1557</f>
        <v>40947</v>
      </c>
      <c r="AA30" s="355">
        <f>'[2]Format for District Mapping'!AE1557</f>
        <v>29468</v>
      </c>
      <c r="AB30" s="355">
        <f>'[2]Format for District Mapping'!AF1557</f>
        <v>53</v>
      </c>
      <c r="AC30" s="355">
        <f>'[2]Format for District Mapping'!AG1557</f>
        <v>179627</v>
      </c>
      <c r="AD30" s="355">
        <f>'[2]Format for District Mapping'!AH1557</f>
        <v>205746</v>
      </c>
      <c r="AE30" s="355">
        <f>'[2]Format for District Mapping'!AI1557</f>
        <v>228170</v>
      </c>
      <c r="AF30" s="355">
        <f>'[2]Format for District Mapping'!AJ1557</f>
        <v>0</v>
      </c>
      <c r="AG30" s="355">
        <f>'[2]Format for District Mapping'!AK1557</f>
        <v>279026</v>
      </c>
      <c r="AH30" s="355">
        <f>'[2]Format for District Mapping'!AL1557</f>
        <v>230519</v>
      </c>
      <c r="AI30" s="355">
        <f>'[2]Format for District Mapping'!AM1557</f>
        <v>14</v>
      </c>
      <c r="AJ30" s="355">
        <f>'[2]Format for District Mapping'!AN1557</f>
        <v>943475</v>
      </c>
      <c r="AK30" s="355">
        <f>'[2]Format for District Mapping'!AO1557</f>
        <v>1962</v>
      </c>
      <c r="AL30" s="355">
        <f>'[2]Format for District Mapping'!AP1557</f>
        <v>1429</v>
      </c>
      <c r="AM30" s="355">
        <f>'[2]Format for District Mapping'!AQ1557</f>
        <v>0</v>
      </c>
      <c r="AN30" s="355">
        <f>'[2]Format for District Mapping'!AR1557</f>
        <v>1433</v>
      </c>
      <c r="AO30" s="355">
        <f>'[2]Format for District Mapping'!AS1557</f>
        <v>1272</v>
      </c>
      <c r="AP30" s="355">
        <f>'[2]Format for District Mapping'!AT1557</f>
        <v>1</v>
      </c>
      <c r="AQ30" s="355">
        <f>'[2]Format for District Mapping'!AU1557</f>
        <v>6097</v>
      </c>
    </row>
    <row r="31" spans="1:43" ht="20.100000000000001" customHeight="1">
      <c r="A31" s="353" t="s">
        <v>582</v>
      </c>
      <c r="B31" s="355">
        <f>'[2]Format for District Mapping'!F1558</f>
        <v>338339</v>
      </c>
      <c r="C31" s="355">
        <f>'[2]Format for District Mapping'!G1558</f>
        <v>394792</v>
      </c>
      <c r="D31" s="355">
        <f>'[2]Format for District Mapping'!H1558</f>
        <v>2</v>
      </c>
      <c r="E31" s="355">
        <f>'[2]Format for District Mapping'!I1558</f>
        <v>288886</v>
      </c>
      <c r="F31" s="355">
        <f>'[2]Format for District Mapping'!J1558</f>
        <v>255133</v>
      </c>
      <c r="G31" s="355">
        <f>'[2]Format for District Mapping'!K1558</f>
        <v>8</v>
      </c>
      <c r="H31" s="355">
        <f>'[2]Format for District Mapping'!L1558</f>
        <v>1277160</v>
      </c>
      <c r="I31" s="355">
        <f>'[2]Format for District Mapping'!M1558</f>
        <v>27237</v>
      </c>
      <c r="J31" s="355">
        <f>'[2]Format for District Mapping'!N1558</f>
        <v>24146</v>
      </c>
      <c r="K31" s="355">
        <f>'[2]Format for District Mapping'!O1558</f>
        <v>0</v>
      </c>
      <c r="L31" s="355">
        <f>'[2]Format for District Mapping'!P1558</f>
        <v>14727</v>
      </c>
      <c r="M31" s="355">
        <f>'[2]Format for District Mapping'!Q1558</f>
        <v>10295</v>
      </c>
      <c r="N31" s="355">
        <f>'[2]Format for District Mapping'!R1558</f>
        <v>3</v>
      </c>
      <c r="O31" s="355">
        <f>'[2]Format for District Mapping'!S1558</f>
        <v>76408</v>
      </c>
      <c r="P31" s="355">
        <f>'[2]Format for District Mapping'!T1558</f>
        <v>498404</v>
      </c>
      <c r="Q31" s="355">
        <f>'[2]Format for District Mapping'!U1558</f>
        <v>484883</v>
      </c>
      <c r="R31" s="355">
        <f>'[2]Format for District Mapping'!V1558</f>
        <v>6</v>
      </c>
      <c r="S31" s="355">
        <f>'[2]Format for District Mapping'!W1558</f>
        <v>332208</v>
      </c>
      <c r="T31" s="355">
        <f>'[2]Format for District Mapping'!X1558</f>
        <v>262215</v>
      </c>
      <c r="U31" s="355">
        <f>'[2]Format for District Mapping'!Y1558</f>
        <v>9</v>
      </c>
      <c r="V31" s="355">
        <f>'[2]Format for District Mapping'!Z1558</f>
        <v>1577725</v>
      </c>
      <c r="W31" s="355">
        <f>'[2]Format for District Mapping'!AA1558</f>
        <v>89574</v>
      </c>
      <c r="X31" s="355">
        <f>'[2]Format for District Mapping'!AB1558</f>
        <v>63522</v>
      </c>
      <c r="Y31" s="355">
        <f>'[2]Format for District Mapping'!AC1558</f>
        <v>3</v>
      </c>
      <c r="Z31" s="355">
        <f>'[2]Format for District Mapping'!AD1558</f>
        <v>34108</v>
      </c>
      <c r="AA31" s="355">
        <f>'[2]Format for District Mapping'!AE1558</f>
        <v>22404</v>
      </c>
      <c r="AB31" s="355">
        <f>'[2]Format for District Mapping'!AF1558</f>
        <v>5</v>
      </c>
      <c r="AC31" s="355">
        <f>'[2]Format for District Mapping'!AG1558</f>
        <v>209616</v>
      </c>
      <c r="AD31" s="355">
        <f>'[2]Format for District Mapping'!AH1558</f>
        <v>202441</v>
      </c>
      <c r="AE31" s="355">
        <f>'[2]Format for District Mapping'!AI1558</f>
        <v>207995</v>
      </c>
      <c r="AF31" s="355">
        <f>'[2]Format for District Mapping'!AJ1558</f>
        <v>1</v>
      </c>
      <c r="AG31" s="355">
        <f>'[2]Format for District Mapping'!AK1558</f>
        <v>138597</v>
      </c>
      <c r="AH31" s="355">
        <f>'[2]Format for District Mapping'!AL1558</f>
        <v>118869</v>
      </c>
      <c r="AI31" s="355">
        <f>'[2]Format for District Mapping'!AM1558</f>
        <v>1</v>
      </c>
      <c r="AJ31" s="355">
        <f>'[2]Format for District Mapping'!AN1558</f>
        <v>667904</v>
      </c>
      <c r="AK31" s="355">
        <f>'[2]Format for District Mapping'!AO1558</f>
        <v>2797</v>
      </c>
      <c r="AL31" s="355">
        <f>'[2]Format for District Mapping'!AP1558</f>
        <v>1915</v>
      </c>
      <c r="AM31" s="355">
        <f>'[2]Format for District Mapping'!AQ1558</f>
        <v>0</v>
      </c>
      <c r="AN31" s="355">
        <f>'[2]Format for District Mapping'!AR1558</f>
        <v>2573</v>
      </c>
      <c r="AO31" s="355">
        <f>'[2]Format for District Mapping'!AS1558</f>
        <v>1496</v>
      </c>
      <c r="AP31" s="355">
        <f>'[2]Format for District Mapping'!AT1558</f>
        <v>0</v>
      </c>
      <c r="AQ31" s="355">
        <f>'[2]Format for District Mapping'!AU1558</f>
        <v>8781</v>
      </c>
    </row>
    <row r="32" spans="1:43" ht="20.100000000000001" customHeight="1">
      <c r="A32" s="353" t="s">
        <v>583</v>
      </c>
      <c r="B32" s="355">
        <f>'[2]Format for District Mapping'!F1559</f>
        <v>318570</v>
      </c>
      <c r="C32" s="355">
        <f>'[2]Format for District Mapping'!G1559</f>
        <v>285925</v>
      </c>
      <c r="D32" s="355">
        <f>'[2]Format for District Mapping'!H1559</f>
        <v>3</v>
      </c>
      <c r="E32" s="355">
        <f>'[2]Format for District Mapping'!I1559</f>
        <v>213228</v>
      </c>
      <c r="F32" s="355">
        <f>'[2]Format for District Mapping'!J1559</f>
        <v>185085</v>
      </c>
      <c r="G32" s="355">
        <f>'[2]Format for District Mapping'!K1559</f>
        <v>0</v>
      </c>
      <c r="H32" s="355">
        <f>'[2]Format for District Mapping'!L1559</f>
        <v>1002811</v>
      </c>
      <c r="I32" s="355">
        <f>'[2]Format for District Mapping'!M1559</f>
        <v>32126</v>
      </c>
      <c r="J32" s="355">
        <f>'[2]Format for District Mapping'!N1559</f>
        <v>22021</v>
      </c>
      <c r="K32" s="355">
        <f>'[2]Format for District Mapping'!O1559</f>
        <v>9</v>
      </c>
      <c r="L32" s="355">
        <f>'[2]Format for District Mapping'!P1559</f>
        <v>13989</v>
      </c>
      <c r="M32" s="355">
        <f>'[2]Format for District Mapping'!Q1559</f>
        <v>7627</v>
      </c>
      <c r="N32" s="355">
        <f>'[2]Format for District Mapping'!R1559</f>
        <v>7</v>
      </c>
      <c r="O32" s="355">
        <f>'[2]Format for District Mapping'!S1559</f>
        <v>75779</v>
      </c>
      <c r="P32" s="355">
        <f>'[2]Format for District Mapping'!T1559</f>
        <v>433804</v>
      </c>
      <c r="Q32" s="355">
        <f>'[2]Format for District Mapping'!U1559</f>
        <v>380083</v>
      </c>
      <c r="R32" s="355">
        <f>'[2]Format for District Mapping'!V1559</f>
        <v>8</v>
      </c>
      <c r="S32" s="355">
        <f>'[2]Format for District Mapping'!W1559</f>
        <v>363654</v>
      </c>
      <c r="T32" s="355">
        <f>'[2]Format for District Mapping'!X1559</f>
        <v>280409</v>
      </c>
      <c r="U32" s="355">
        <f>'[2]Format for District Mapping'!Y1559</f>
        <v>3</v>
      </c>
      <c r="V32" s="355">
        <f>'[2]Format for District Mapping'!Z1559</f>
        <v>1457961</v>
      </c>
      <c r="W32" s="355">
        <f>'[2]Format for District Mapping'!AA1559</f>
        <v>87362</v>
      </c>
      <c r="X32" s="355">
        <f>'[2]Format for District Mapping'!AB1559</f>
        <v>65818</v>
      </c>
      <c r="Y32" s="355">
        <f>'[2]Format for District Mapping'!AC1559</f>
        <v>31</v>
      </c>
      <c r="Z32" s="355">
        <f>'[2]Format for District Mapping'!AD1559</f>
        <v>34596</v>
      </c>
      <c r="AA32" s="355">
        <f>'[2]Format for District Mapping'!AE1559</f>
        <v>20161</v>
      </c>
      <c r="AB32" s="355">
        <f>'[2]Format for District Mapping'!AF1559</f>
        <v>84</v>
      </c>
      <c r="AC32" s="355">
        <f>'[2]Format for District Mapping'!AG1559</f>
        <v>208052</v>
      </c>
      <c r="AD32" s="355">
        <f>'[2]Format for District Mapping'!AH1559</f>
        <v>208865</v>
      </c>
      <c r="AE32" s="355">
        <f>'[2]Format for District Mapping'!AI1559</f>
        <v>184779</v>
      </c>
      <c r="AF32" s="355">
        <f>'[2]Format for District Mapping'!AJ1559</f>
        <v>1</v>
      </c>
      <c r="AG32" s="355">
        <f>'[2]Format for District Mapping'!AK1559</f>
        <v>143499</v>
      </c>
      <c r="AH32" s="355">
        <f>'[2]Format for District Mapping'!AL1559</f>
        <v>142352</v>
      </c>
      <c r="AI32" s="355">
        <f>'[2]Format for District Mapping'!AM1559</f>
        <v>0</v>
      </c>
      <c r="AJ32" s="355">
        <f>'[2]Format for District Mapping'!AN1559</f>
        <v>679496</v>
      </c>
      <c r="AK32" s="355">
        <f>'[2]Format for District Mapping'!AO1559</f>
        <v>4296</v>
      </c>
      <c r="AL32" s="355">
        <f>'[2]Format for District Mapping'!AP1559</f>
        <v>2710</v>
      </c>
      <c r="AM32" s="355">
        <f>'[2]Format for District Mapping'!AQ1559</f>
        <v>0</v>
      </c>
      <c r="AN32" s="355">
        <f>'[2]Format for District Mapping'!AR1559</f>
        <v>2513</v>
      </c>
      <c r="AO32" s="355">
        <f>'[2]Format for District Mapping'!AS1559</f>
        <v>1307</v>
      </c>
      <c r="AP32" s="355">
        <f>'[2]Format for District Mapping'!AT1559</f>
        <v>0</v>
      </c>
      <c r="AQ32" s="355">
        <f>'[2]Format for District Mapping'!AU1559</f>
        <v>10826</v>
      </c>
    </row>
    <row r="33" spans="1:43" ht="20.100000000000001" customHeight="1">
      <c r="A33" s="353" t="s">
        <v>584</v>
      </c>
      <c r="B33" s="355">
        <f>'[2]Format for District Mapping'!F1560</f>
        <v>65182</v>
      </c>
      <c r="C33" s="355">
        <f>'[2]Format for District Mapping'!G1560</f>
        <v>96338</v>
      </c>
      <c r="D33" s="355">
        <f>'[2]Format for District Mapping'!H1560</f>
        <v>0</v>
      </c>
      <c r="E33" s="355">
        <f>'[2]Format for District Mapping'!I1560</f>
        <v>95292</v>
      </c>
      <c r="F33" s="355">
        <f>'[2]Format for District Mapping'!J1560</f>
        <v>91571</v>
      </c>
      <c r="G33" s="355">
        <f>'[2]Format for District Mapping'!K1560</f>
        <v>0</v>
      </c>
      <c r="H33" s="355">
        <f>'[2]Format for District Mapping'!L1560</f>
        <v>348383</v>
      </c>
      <c r="I33" s="355">
        <f>'[2]Format for District Mapping'!M1560</f>
        <v>6767</v>
      </c>
      <c r="J33" s="355">
        <f>'[2]Format for District Mapping'!N1560</f>
        <v>5555</v>
      </c>
      <c r="K33" s="355">
        <f>'[2]Format for District Mapping'!O1560</f>
        <v>1</v>
      </c>
      <c r="L33" s="355">
        <f>'[2]Format for District Mapping'!P1560</f>
        <v>7112</v>
      </c>
      <c r="M33" s="355">
        <f>'[2]Format for District Mapping'!Q1560</f>
        <v>4764</v>
      </c>
      <c r="N33" s="355">
        <f>'[2]Format for District Mapping'!R1560</f>
        <v>11</v>
      </c>
      <c r="O33" s="355">
        <f>'[2]Format for District Mapping'!S1560</f>
        <v>24210</v>
      </c>
      <c r="P33" s="355">
        <f>'[2]Format for District Mapping'!T1560</f>
        <v>97880</v>
      </c>
      <c r="Q33" s="355">
        <f>'[2]Format for District Mapping'!U1560</f>
        <v>130704</v>
      </c>
      <c r="R33" s="355">
        <f>'[2]Format for District Mapping'!V1560</f>
        <v>0</v>
      </c>
      <c r="S33" s="355">
        <f>'[2]Format for District Mapping'!W1560</f>
        <v>98569</v>
      </c>
      <c r="T33" s="355">
        <f>'[2]Format for District Mapping'!X1560</f>
        <v>105990</v>
      </c>
      <c r="U33" s="355">
        <f>'[2]Format for District Mapping'!Y1560</f>
        <v>1</v>
      </c>
      <c r="V33" s="355">
        <f>'[2]Format for District Mapping'!Z1560</f>
        <v>433144</v>
      </c>
      <c r="W33" s="355">
        <f>'[2]Format for District Mapping'!AA1560</f>
        <v>16290</v>
      </c>
      <c r="X33" s="355">
        <f>'[2]Format for District Mapping'!AB1560</f>
        <v>12526</v>
      </c>
      <c r="Y33" s="355">
        <f>'[2]Format for District Mapping'!AC1560</f>
        <v>8</v>
      </c>
      <c r="Z33" s="355">
        <f>'[2]Format for District Mapping'!AD1560</f>
        <v>13212</v>
      </c>
      <c r="AA33" s="355">
        <f>'[2]Format for District Mapping'!AE1560</f>
        <v>8549</v>
      </c>
      <c r="AB33" s="355">
        <f>'[2]Format for District Mapping'!AF1560</f>
        <v>13</v>
      </c>
      <c r="AC33" s="355">
        <f>'[2]Format for District Mapping'!AG1560</f>
        <v>50598</v>
      </c>
      <c r="AD33" s="355">
        <f>'[2]Format for District Mapping'!AH1560</f>
        <v>71842</v>
      </c>
      <c r="AE33" s="355">
        <f>'[2]Format for District Mapping'!AI1560</f>
        <v>81490</v>
      </c>
      <c r="AF33" s="355">
        <f>'[2]Format for District Mapping'!AJ1560</f>
        <v>0</v>
      </c>
      <c r="AG33" s="355">
        <f>'[2]Format for District Mapping'!AK1560</f>
        <v>114880</v>
      </c>
      <c r="AH33" s="355">
        <f>'[2]Format for District Mapping'!AL1560</f>
        <v>90309</v>
      </c>
      <c r="AI33" s="355">
        <f>'[2]Format for District Mapping'!AM1560</f>
        <v>0</v>
      </c>
      <c r="AJ33" s="355">
        <f>'[2]Format for District Mapping'!AN1560</f>
        <v>358521</v>
      </c>
      <c r="AK33" s="355">
        <f>'[2]Format for District Mapping'!AO1560</f>
        <v>1279</v>
      </c>
      <c r="AL33" s="355">
        <f>'[2]Format for District Mapping'!AP1560</f>
        <v>984</v>
      </c>
      <c r="AM33" s="355">
        <f>'[2]Format for District Mapping'!AQ1560</f>
        <v>0</v>
      </c>
      <c r="AN33" s="355">
        <f>'[2]Format for District Mapping'!AR1560</f>
        <v>1260</v>
      </c>
      <c r="AO33" s="355">
        <f>'[2]Format for District Mapping'!AS1560</f>
        <v>805</v>
      </c>
      <c r="AP33" s="355">
        <f>'[2]Format for District Mapping'!AT1560</f>
        <v>0</v>
      </c>
      <c r="AQ33" s="355">
        <f>'[2]Format for District Mapping'!AU1560</f>
        <v>4328</v>
      </c>
    </row>
    <row r="34" spans="1:43" ht="28.5" customHeight="1">
      <c r="A34" s="353" t="s">
        <v>194</v>
      </c>
      <c r="B34" s="353">
        <f>SUM(B4:B33)</f>
        <v>7712938</v>
      </c>
      <c r="C34" s="353">
        <f t="shared" ref="C34:AQ34" si="0">SUM(C4:C33)</f>
        <v>7105967</v>
      </c>
      <c r="D34" s="353">
        <f t="shared" si="0"/>
        <v>3654</v>
      </c>
      <c r="E34" s="353">
        <f t="shared" si="0"/>
        <v>12410570</v>
      </c>
      <c r="F34" s="353">
        <f t="shared" si="0"/>
        <v>9694059</v>
      </c>
      <c r="G34" s="353">
        <f t="shared" si="0"/>
        <v>898</v>
      </c>
      <c r="H34" s="353">
        <f t="shared" si="0"/>
        <v>36928086</v>
      </c>
      <c r="I34" s="353">
        <f t="shared" si="0"/>
        <v>751693</v>
      </c>
      <c r="J34" s="353">
        <f t="shared" si="0"/>
        <v>556648</v>
      </c>
      <c r="K34" s="353">
        <f t="shared" si="0"/>
        <v>304</v>
      </c>
      <c r="L34" s="353">
        <f t="shared" si="0"/>
        <v>931038</v>
      </c>
      <c r="M34" s="353">
        <f t="shared" si="0"/>
        <v>601929</v>
      </c>
      <c r="N34" s="353">
        <f t="shared" si="0"/>
        <v>513</v>
      </c>
      <c r="O34" s="353">
        <f t="shared" si="0"/>
        <v>2842125</v>
      </c>
      <c r="P34" s="353">
        <f t="shared" si="0"/>
        <v>9233936</v>
      </c>
      <c r="Q34" s="353">
        <f t="shared" si="0"/>
        <v>8071482</v>
      </c>
      <c r="R34" s="353">
        <f t="shared" si="0"/>
        <v>304</v>
      </c>
      <c r="S34" s="353">
        <f t="shared" si="0"/>
        <v>14658821</v>
      </c>
      <c r="T34" s="353">
        <f t="shared" si="0"/>
        <v>10567026</v>
      </c>
      <c r="U34" s="353">
        <f t="shared" si="0"/>
        <v>1748</v>
      </c>
      <c r="V34" s="353">
        <f t="shared" si="0"/>
        <v>42533317</v>
      </c>
      <c r="W34" s="353">
        <f t="shared" si="0"/>
        <v>1698364</v>
      </c>
      <c r="X34" s="353">
        <f t="shared" si="0"/>
        <v>1233791</v>
      </c>
      <c r="Y34" s="353">
        <f t="shared" si="0"/>
        <v>434</v>
      </c>
      <c r="Z34" s="353">
        <f t="shared" si="0"/>
        <v>2000524</v>
      </c>
      <c r="AA34" s="353">
        <f t="shared" si="0"/>
        <v>1289886</v>
      </c>
      <c r="AB34" s="353">
        <f t="shared" si="0"/>
        <v>2152</v>
      </c>
      <c r="AC34" s="353">
        <f t="shared" si="0"/>
        <v>6225151</v>
      </c>
      <c r="AD34" s="353">
        <f t="shared" si="0"/>
        <v>4392936</v>
      </c>
      <c r="AE34" s="353">
        <f t="shared" si="0"/>
        <v>4006539</v>
      </c>
      <c r="AF34" s="353">
        <f t="shared" si="0"/>
        <v>105</v>
      </c>
      <c r="AG34" s="353">
        <f t="shared" si="0"/>
        <v>7827669</v>
      </c>
      <c r="AH34" s="353">
        <f t="shared" si="0"/>
        <v>5961166</v>
      </c>
      <c r="AI34" s="353">
        <f t="shared" si="0"/>
        <v>626</v>
      </c>
      <c r="AJ34" s="353">
        <f t="shared" si="0"/>
        <v>22189041</v>
      </c>
      <c r="AK34" s="353">
        <f t="shared" si="0"/>
        <v>65548</v>
      </c>
      <c r="AL34" s="353">
        <f t="shared" si="0"/>
        <v>48884</v>
      </c>
      <c r="AM34" s="353">
        <f t="shared" si="0"/>
        <v>2</v>
      </c>
      <c r="AN34" s="353">
        <f t="shared" si="0"/>
        <v>97750</v>
      </c>
      <c r="AO34" s="353">
        <f t="shared" si="0"/>
        <v>66186</v>
      </c>
      <c r="AP34" s="353">
        <f t="shared" si="0"/>
        <v>19</v>
      </c>
      <c r="AQ34" s="353">
        <f t="shared" si="0"/>
        <v>278389</v>
      </c>
    </row>
    <row r="38" spans="1:43">
      <c r="B38" s="352">
        <f>'[2]Format for District Mapping'!F1561</f>
        <v>7712938</v>
      </c>
      <c r="C38" s="352">
        <f>'[2]Format for District Mapping'!G1561</f>
        <v>7105967</v>
      </c>
      <c r="D38" s="352">
        <f>'[2]Format for District Mapping'!H1561</f>
        <v>3654</v>
      </c>
      <c r="E38" s="352">
        <f>'[2]Format for District Mapping'!I1561</f>
        <v>12410570</v>
      </c>
      <c r="F38" s="352">
        <f>'[2]Format for District Mapping'!J1561</f>
        <v>9694059</v>
      </c>
      <c r="G38" s="352">
        <f>'[2]Format for District Mapping'!K1561</f>
        <v>898</v>
      </c>
      <c r="H38" s="352">
        <f>'[2]Format for District Mapping'!L1561</f>
        <v>36928086</v>
      </c>
      <c r="I38" s="352">
        <f>'[2]Format for District Mapping'!M1561</f>
        <v>751693</v>
      </c>
      <c r="J38" s="352">
        <f>'[2]Format for District Mapping'!N1561</f>
        <v>556648</v>
      </c>
      <c r="K38" s="352">
        <f>'[2]Format for District Mapping'!O1561</f>
        <v>304</v>
      </c>
      <c r="L38" s="352">
        <f>'[2]Format for District Mapping'!P1561</f>
        <v>931038</v>
      </c>
      <c r="M38" s="352">
        <f>'[2]Format for District Mapping'!Q1561</f>
        <v>601929</v>
      </c>
      <c r="N38" s="352">
        <f>'[2]Format for District Mapping'!R1561</f>
        <v>513</v>
      </c>
      <c r="O38" s="352">
        <f>'[2]Format for District Mapping'!S1561</f>
        <v>2842125</v>
      </c>
      <c r="P38" s="352">
        <f>'[2]Format for District Mapping'!T1561</f>
        <v>9233936</v>
      </c>
      <c r="Q38" s="352">
        <f>'[2]Format for District Mapping'!U1561</f>
        <v>8071482</v>
      </c>
      <c r="R38" s="352">
        <f>'[2]Format for District Mapping'!V1561</f>
        <v>304</v>
      </c>
      <c r="S38" s="352">
        <f>'[2]Format for District Mapping'!W1561</f>
        <v>14658821</v>
      </c>
      <c r="T38" s="352">
        <f>'[2]Format for District Mapping'!X1561</f>
        <v>10567026</v>
      </c>
      <c r="U38" s="352">
        <f>'[2]Format for District Mapping'!Y1561</f>
        <v>1748</v>
      </c>
      <c r="V38" s="352">
        <f>'[2]Format for District Mapping'!Z1561</f>
        <v>42533317</v>
      </c>
      <c r="W38" s="352">
        <f>'[2]Format for District Mapping'!AA1561</f>
        <v>1698364</v>
      </c>
      <c r="X38" s="352">
        <f>'[2]Format for District Mapping'!AB1561</f>
        <v>1233791</v>
      </c>
      <c r="Y38" s="352">
        <f>'[2]Format for District Mapping'!AC1561</f>
        <v>434</v>
      </c>
      <c r="Z38" s="352">
        <f>'[2]Format for District Mapping'!AD1561</f>
        <v>2000524</v>
      </c>
      <c r="AA38" s="352">
        <f>'[2]Format for District Mapping'!AE1561</f>
        <v>1289886</v>
      </c>
      <c r="AB38" s="352">
        <f>'[2]Format for District Mapping'!AF1561</f>
        <v>2152</v>
      </c>
      <c r="AC38" s="352">
        <f>'[2]Format for District Mapping'!AG1561</f>
        <v>6225151</v>
      </c>
      <c r="AD38" s="352">
        <f>'[2]Format for District Mapping'!AH1561</f>
        <v>4392936</v>
      </c>
      <c r="AE38" s="352">
        <f>'[2]Format for District Mapping'!AI1561</f>
        <v>4006539</v>
      </c>
      <c r="AF38" s="352">
        <f>'[2]Format for District Mapping'!AJ1561</f>
        <v>105</v>
      </c>
      <c r="AG38" s="352">
        <f>'[2]Format for District Mapping'!AK1561</f>
        <v>7827669</v>
      </c>
      <c r="AH38" s="352">
        <f>'[2]Format for District Mapping'!AL1561</f>
        <v>5961166</v>
      </c>
      <c r="AI38" s="352">
        <f>'[2]Format for District Mapping'!AM1561</f>
        <v>626</v>
      </c>
      <c r="AJ38" s="352">
        <f>'[2]Format for District Mapping'!AN1561</f>
        <v>22189041</v>
      </c>
      <c r="AK38" s="352">
        <f>'[2]Format for District Mapping'!AO1561</f>
        <v>65548</v>
      </c>
      <c r="AL38" s="352">
        <f>'[2]Format for District Mapping'!AP1561</f>
        <v>48884</v>
      </c>
      <c r="AM38" s="352">
        <f>'[2]Format for District Mapping'!AQ1561</f>
        <v>2</v>
      </c>
      <c r="AN38" s="352">
        <f>'[2]Format for District Mapping'!AR1561</f>
        <v>97750</v>
      </c>
      <c r="AO38" s="352">
        <f>'[2]Format for District Mapping'!AS1561</f>
        <v>66186</v>
      </c>
      <c r="AP38" s="352">
        <f>'[2]Format for District Mapping'!AT1561</f>
        <v>19</v>
      </c>
      <c r="AQ38" s="352">
        <f>'[2]Format for District Mapping'!AU1561</f>
        <v>278389</v>
      </c>
    </row>
    <row r="39" spans="1:43">
      <c r="B39" s="352">
        <f>B34-B38</f>
        <v>0</v>
      </c>
      <c r="C39" s="352">
        <f t="shared" ref="C39:AQ39" si="1">C34-C38</f>
        <v>0</v>
      </c>
      <c r="D39" s="352">
        <f t="shared" si="1"/>
        <v>0</v>
      </c>
      <c r="E39" s="352">
        <f t="shared" si="1"/>
        <v>0</v>
      </c>
      <c r="F39" s="352">
        <f t="shared" si="1"/>
        <v>0</v>
      </c>
      <c r="G39" s="352">
        <f t="shared" si="1"/>
        <v>0</v>
      </c>
      <c r="H39" s="352">
        <f t="shared" si="1"/>
        <v>0</v>
      </c>
      <c r="I39" s="352">
        <f t="shared" si="1"/>
        <v>0</v>
      </c>
      <c r="J39" s="352">
        <f t="shared" si="1"/>
        <v>0</v>
      </c>
      <c r="K39" s="352">
        <f t="shared" si="1"/>
        <v>0</v>
      </c>
      <c r="L39" s="352">
        <f t="shared" si="1"/>
        <v>0</v>
      </c>
      <c r="M39" s="352">
        <f t="shared" si="1"/>
        <v>0</v>
      </c>
      <c r="N39" s="352">
        <f t="shared" si="1"/>
        <v>0</v>
      </c>
      <c r="O39" s="352">
        <f t="shared" si="1"/>
        <v>0</v>
      </c>
      <c r="P39" s="352">
        <f t="shared" si="1"/>
        <v>0</v>
      </c>
      <c r="Q39" s="352">
        <f t="shared" si="1"/>
        <v>0</v>
      </c>
      <c r="R39" s="352">
        <f t="shared" si="1"/>
        <v>0</v>
      </c>
      <c r="S39" s="352">
        <f t="shared" si="1"/>
        <v>0</v>
      </c>
      <c r="T39" s="352">
        <f t="shared" si="1"/>
        <v>0</v>
      </c>
      <c r="U39" s="352">
        <f t="shared" si="1"/>
        <v>0</v>
      </c>
      <c r="V39" s="352">
        <f t="shared" si="1"/>
        <v>0</v>
      </c>
      <c r="W39" s="352">
        <f t="shared" si="1"/>
        <v>0</v>
      </c>
      <c r="X39" s="352">
        <f t="shared" si="1"/>
        <v>0</v>
      </c>
      <c r="Y39" s="352">
        <f t="shared" si="1"/>
        <v>0</v>
      </c>
      <c r="Z39" s="352">
        <f t="shared" si="1"/>
        <v>0</v>
      </c>
      <c r="AA39" s="352">
        <f t="shared" si="1"/>
        <v>0</v>
      </c>
      <c r="AB39" s="352">
        <f t="shared" si="1"/>
        <v>0</v>
      </c>
      <c r="AC39" s="352">
        <f t="shared" si="1"/>
        <v>0</v>
      </c>
      <c r="AD39" s="352">
        <f t="shared" si="1"/>
        <v>0</v>
      </c>
      <c r="AE39" s="352">
        <f t="shared" si="1"/>
        <v>0</v>
      </c>
      <c r="AF39" s="352">
        <f t="shared" si="1"/>
        <v>0</v>
      </c>
      <c r="AG39" s="352">
        <f t="shared" si="1"/>
        <v>0</v>
      </c>
      <c r="AH39" s="352">
        <f t="shared" si="1"/>
        <v>0</v>
      </c>
      <c r="AI39" s="352">
        <f t="shared" si="1"/>
        <v>0</v>
      </c>
      <c r="AJ39" s="352">
        <f t="shared" si="1"/>
        <v>0</v>
      </c>
      <c r="AK39" s="352">
        <f t="shared" si="1"/>
        <v>0</v>
      </c>
      <c r="AL39" s="352">
        <f t="shared" si="1"/>
        <v>0</v>
      </c>
      <c r="AM39" s="352">
        <f t="shared" si="1"/>
        <v>0</v>
      </c>
      <c r="AN39" s="352">
        <f t="shared" si="1"/>
        <v>0</v>
      </c>
      <c r="AO39" s="352">
        <f t="shared" si="1"/>
        <v>0</v>
      </c>
      <c r="AP39" s="352">
        <f t="shared" si="1"/>
        <v>0</v>
      </c>
      <c r="AQ39" s="352">
        <f t="shared" si="1"/>
        <v>0</v>
      </c>
    </row>
  </sheetData>
  <mergeCells count="9">
    <mergeCell ref="B1:O1"/>
    <mergeCell ref="P1:AC1"/>
    <mergeCell ref="AD1:AQ1"/>
    <mergeCell ref="B2:H2"/>
    <mergeCell ref="I2:O2"/>
    <mergeCell ref="P2:V2"/>
    <mergeCell ref="W2:AC2"/>
    <mergeCell ref="AD2:AJ2"/>
    <mergeCell ref="AK2:AQ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58"/>
  <sheetViews>
    <sheetView workbookViewId="0">
      <selection activeCell="D9" sqref="D9"/>
    </sheetView>
  </sheetViews>
  <sheetFormatPr defaultColWidth="30.7109375" defaultRowHeight="15.75"/>
  <cols>
    <col min="1" max="1" width="17.140625" style="366" customWidth="1"/>
    <col min="2" max="2" width="75.85546875" style="367" customWidth="1"/>
    <col min="3" max="5" width="30.7109375" style="358"/>
    <col min="6" max="6" width="24" style="358" customWidth="1"/>
    <col min="7" max="7" width="27.42578125" style="358" customWidth="1"/>
    <col min="8" max="8" width="24.7109375" style="358" customWidth="1"/>
    <col min="9" max="9" width="26.7109375" style="358" customWidth="1"/>
    <col min="10" max="10" width="25.7109375" style="358" customWidth="1"/>
    <col min="11" max="11" width="23.5703125" style="358" customWidth="1"/>
    <col min="12" max="12" width="20.42578125" style="358" customWidth="1"/>
    <col min="13" max="13" width="24" style="358" customWidth="1"/>
    <col min="14" max="14" width="26" style="358" customWidth="1"/>
    <col min="15" max="15" width="29" style="358" customWidth="1"/>
    <col min="16" max="16" width="40.5703125" style="358" customWidth="1"/>
    <col min="17" max="18" width="25" style="358" customWidth="1"/>
    <col min="19" max="19" width="23.28515625" style="358" customWidth="1"/>
    <col min="20" max="20" width="24.28515625" style="358" customWidth="1"/>
    <col min="21" max="21" width="26.7109375" style="358" customWidth="1"/>
    <col min="22" max="22" width="24.28515625" style="358" customWidth="1"/>
    <col min="23" max="23" width="23.140625" style="358" customWidth="1"/>
    <col min="24" max="24" width="25.42578125" style="358" customWidth="1"/>
    <col min="25" max="27" width="30.7109375" style="358"/>
    <col min="28" max="28" width="26.140625" style="358" customWidth="1"/>
    <col min="29" max="29" width="30.7109375" style="358"/>
    <col min="30" max="30" width="44.5703125" style="358" customWidth="1"/>
    <col min="31" max="31" width="30.7109375" style="358"/>
    <col min="32" max="32" width="26.85546875" style="358" customWidth="1"/>
    <col min="33" max="36" width="30.7109375" style="358"/>
    <col min="37" max="37" width="26.5703125" style="358" customWidth="1"/>
    <col min="38" max="40" width="30.7109375" style="358"/>
    <col min="41" max="41" width="25.7109375" style="358" customWidth="1"/>
    <col min="42" max="42" width="30.7109375" style="358"/>
    <col min="43" max="43" width="23.85546875" style="358" customWidth="1"/>
    <col min="44" max="16384" width="30.7109375" style="358"/>
  </cols>
  <sheetData>
    <row r="1" spans="1:44" ht="47.25" customHeight="1">
      <c r="A1" s="356"/>
      <c r="B1" s="357" t="s">
        <v>195</v>
      </c>
      <c r="C1" s="497" t="s">
        <v>585</v>
      </c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 t="s">
        <v>585</v>
      </c>
      <c r="R1" s="497"/>
      <c r="S1" s="497"/>
      <c r="T1" s="497"/>
      <c r="U1" s="497"/>
      <c r="V1" s="497"/>
      <c r="W1" s="497"/>
      <c r="X1" s="497"/>
      <c r="Y1" s="497"/>
      <c r="Z1" s="497"/>
      <c r="AA1" s="497"/>
      <c r="AB1" s="497"/>
      <c r="AC1" s="497"/>
      <c r="AD1" s="497"/>
      <c r="AE1" s="497" t="s">
        <v>585</v>
      </c>
      <c r="AF1" s="497"/>
      <c r="AG1" s="497"/>
      <c r="AH1" s="497"/>
      <c r="AI1" s="497"/>
      <c r="AJ1" s="497"/>
      <c r="AK1" s="497"/>
      <c r="AL1" s="497"/>
      <c r="AM1" s="497"/>
      <c r="AN1" s="497"/>
      <c r="AO1" s="497"/>
      <c r="AP1" s="497"/>
      <c r="AQ1" s="497"/>
      <c r="AR1" s="497"/>
    </row>
    <row r="2" spans="1:44" ht="31.5" customHeight="1">
      <c r="A2" s="359"/>
      <c r="B2" s="359"/>
      <c r="C2" s="498" t="s">
        <v>586</v>
      </c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 t="s">
        <v>587</v>
      </c>
      <c r="R2" s="498"/>
      <c r="S2" s="498"/>
      <c r="T2" s="498"/>
      <c r="U2" s="498"/>
      <c r="V2" s="498"/>
      <c r="W2" s="498"/>
      <c r="X2" s="498"/>
      <c r="Y2" s="498"/>
      <c r="Z2" s="498"/>
      <c r="AA2" s="498"/>
      <c r="AB2" s="498"/>
      <c r="AC2" s="498"/>
      <c r="AD2" s="498"/>
      <c r="AE2" s="498" t="s">
        <v>588</v>
      </c>
      <c r="AF2" s="498"/>
      <c r="AG2" s="498"/>
      <c r="AH2" s="498"/>
      <c r="AI2" s="498"/>
      <c r="AJ2" s="498"/>
      <c r="AK2" s="498"/>
      <c r="AL2" s="498"/>
      <c r="AM2" s="498"/>
      <c r="AN2" s="498"/>
      <c r="AO2" s="498"/>
      <c r="AP2" s="498"/>
      <c r="AQ2" s="498"/>
      <c r="AR2" s="498"/>
    </row>
    <row r="3" spans="1:44" ht="48.75" customHeight="1">
      <c r="A3" s="494" t="s">
        <v>589</v>
      </c>
      <c r="B3" s="495" t="s">
        <v>226</v>
      </c>
      <c r="C3" s="496" t="s">
        <v>542</v>
      </c>
      <c r="D3" s="496"/>
      <c r="E3" s="496"/>
      <c r="F3" s="496"/>
      <c r="G3" s="496"/>
      <c r="H3" s="496"/>
      <c r="I3" s="496" t="s">
        <v>194</v>
      </c>
      <c r="J3" s="496" t="s">
        <v>543</v>
      </c>
      <c r="K3" s="496"/>
      <c r="L3" s="496"/>
      <c r="M3" s="496"/>
      <c r="N3" s="496"/>
      <c r="O3" s="496"/>
      <c r="P3" s="496" t="s">
        <v>194</v>
      </c>
      <c r="Q3" s="496" t="s">
        <v>590</v>
      </c>
      <c r="R3" s="496"/>
      <c r="S3" s="496"/>
      <c r="T3" s="496"/>
      <c r="U3" s="496"/>
      <c r="V3" s="496"/>
      <c r="W3" s="496" t="s">
        <v>194</v>
      </c>
      <c r="X3" s="496" t="s">
        <v>545</v>
      </c>
      <c r="Y3" s="496"/>
      <c r="Z3" s="496"/>
      <c r="AA3" s="496"/>
      <c r="AB3" s="496"/>
      <c r="AC3" s="496"/>
      <c r="AD3" s="496" t="s">
        <v>194</v>
      </c>
      <c r="AE3" s="496" t="s">
        <v>546</v>
      </c>
      <c r="AF3" s="496"/>
      <c r="AG3" s="496"/>
      <c r="AH3" s="496"/>
      <c r="AI3" s="496"/>
      <c r="AJ3" s="496"/>
      <c r="AK3" s="496" t="s">
        <v>194</v>
      </c>
      <c r="AL3" s="496" t="s">
        <v>547</v>
      </c>
      <c r="AM3" s="496"/>
      <c r="AN3" s="496"/>
      <c r="AO3" s="496"/>
      <c r="AP3" s="496"/>
      <c r="AQ3" s="496"/>
      <c r="AR3" s="496" t="s">
        <v>194</v>
      </c>
    </row>
    <row r="4" spans="1:44" ht="78" customHeight="1">
      <c r="A4" s="494"/>
      <c r="B4" s="495"/>
      <c r="C4" s="360" t="s">
        <v>528</v>
      </c>
      <c r="D4" s="360" t="s">
        <v>529</v>
      </c>
      <c r="E4" s="360" t="s">
        <v>530</v>
      </c>
      <c r="F4" s="360" t="s">
        <v>531</v>
      </c>
      <c r="G4" s="360" t="s">
        <v>532</v>
      </c>
      <c r="H4" s="360" t="s">
        <v>533</v>
      </c>
      <c r="I4" s="496"/>
      <c r="J4" s="360" t="s">
        <v>528</v>
      </c>
      <c r="K4" s="360" t="s">
        <v>529</v>
      </c>
      <c r="L4" s="360" t="s">
        <v>530</v>
      </c>
      <c r="M4" s="360" t="s">
        <v>531</v>
      </c>
      <c r="N4" s="360" t="s">
        <v>532</v>
      </c>
      <c r="O4" s="360" t="s">
        <v>533</v>
      </c>
      <c r="P4" s="496"/>
      <c r="Q4" s="360" t="s">
        <v>528</v>
      </c>
      <c r="R4" s="360" t="s">
        <v>529</v>
      </c>
      <c r="S4" s="360" t="s">
        <v>530</v>
      </c>
      <c r="T4" s="360" t="s">
        <v>531</v>
      </c>
      <c r="U4" s="360" t="s">
        <v>532</v>
      </c>
      <c r="V4" s="360" t="s">
        <v>533</v>
      </c>
      <c r="W4" s="496"/>
      <c r="X4" s="360" t="s">
        <v>528</v>
      </c>
      <c r="Y4" s="360" t="s">
        <v>529</v>
      </c>
      <c r="Z4" s="360" t="s">
        <v>530</v>
      </c>
      <c r="AA4" s="360" t="s">
        <v>531</v>
      </c>
      <c r="AB4" s="360" t="s">
        <v>532</v>
      </c>
      <c r="AC4" s="360" t="s">
        <v>533</v>
      </c>
      <c r="AD4" s="496"/>
      <c r="AE4" s="360" t="s">
        <v>528</v>
      </c>
      <c r="AF4" s="360" t="s">
        <v>529</v>
      </c>
      <c r="AG4" s="360" t="s">
        <v>530</v>
      </c>
      <c r="AH4" s="360" t="s">
        <v>531</v>
      </c>
      <c r="AI4" s="360" t="s">
        <v>532</v>
      </c>
      <c r="AJ4" s="360" t="s">
        <v>533</v>
      </c>
      <c r="AK4" s="496"/>
      <c r="AL4" s="360" t="s">
        <v>528</v>
      </c>
      <c r="AM4" s="360" t="s">
        <v>529</v>
      </c>
      <c r="AN4" s="360" t="s">
        <v>530</v>
      </c>
      <c r="AO4" s="360" t="s">
        <v>531</v>
      </c>
      <c r="AP4" s="360" t="s">
        <v>532</v>
      </c>
      <c r="AQ4" s="360" t="s">
        <v>533</v>
      </c>
      <c r="AR4" s="496"/>
    </row>
    <row r="5" spans="1:44" ht="54.95" customHeight="1">
      <c r="A5" s="361">
        <v>1</v>
      </c>
      <c r="B5" s="362" t="s">
        <v>14</v>
      </c>
      <c r="C5" s="363">
        <f>'[2]Format for District Mapping'!F223</f>
        <v>934286</v>
      </c>
      <c r="D5" s="363">
        <f>'[2]Format for District Mapping'!G223</f>
        <v>820660</v>
      </c>
      <c r="E5" s="363">
        <f>'[2]Format for District Mapping'!H223</f>
        <v>34</v>
      </c>
      <c r="F5" s="363">
        <f>'[2]Format for District Mapping'!I223</f>
        <v>1918879</v>
      </c>
      <c r="G5" s="363">
        <f>'[2]Format for District Mapping'!J223</f>
        <v>1643556</v>
      </c>
      <c r="H5" s="363">
        <f>'[2]Format for District Mapping'!K223</f>
        <v>27</v>
      </c>
      <c r="I5" s="363">
        <f>'[2]Format for District Mapping'!L223</f>
        <v>5317442</v>
      </c>
      <c r="J5" s="363">
        <f>'[2]Format for District Mapping'!M223</f>
        <v>130290</v>
      </c>
      <c r="K5" s="363">
        <f>'[2]Format for District Mapping'!N223</f>
        <v>106271</v>
      </c>
      <c r="L5" s="363">
        <f>'[2]Format for District Mapping'!O223</f>
        <v>0</v>
      </c>
      <c r="M5" s="363">
        <f>'[2]Format for District Mapping'!P223</f>
        <v>84461</v>
      </c>
      <c r="N5" s="363">
        <f>'[2]Format for District Mapping'!Q223</f>
        <v>76070</v>
      </c>
      <c r="O5" s="363">
        <f>'[2]Format for District Mapping'!R223</f>
        <v>0</v>
      </c>
      <c r="P5" s="363">
        <f>'[2]Format for District Mapping'!S223</f>
        <v>397092</v>
      </c>
      <c r="Q5" s="363">
        <f>'[2]Format for District Mapping'!T223</f>
        <v>708985</v>
      </c>
      <c r="R5" s="363">
        <f>'[2]Format for District Mapping'!U223</f>
        <v>501397</v>
      </c>
      <c r="S5" s="363">
        <f>'[2]Format for District Mapping'!V223</f>
        <v>160</v>
      </c>
      <c r="T5" s="363">
        <f>'[2]Format for District Mapping'!W223</f>
        <v>1777574</v>
      </c>
      <c r="U5" s="363">
        <f>'[2]Format for District Mapping'!X223</f>
        <v>1022473</v>
      </c>
      <c r="V5" s="363">
        <f>'[2]Format for District Mapping'!Y223</f>
        <v>218</v>
      </c>
      <c r="W5" s="363">
        <f>'[2]Format for District Mapping'!Z223</f>
        <v>4010807</v>
      </c>
      <c r="X5" s="363">
        <f>'[2]Format for District Mapping'!AA223</f>
        <v>233808</v>
      </c>
      <c r="Y5" s="363">
        <f>'[2]Format for District Mapping'!AB223</f>
        <v>185492</v>
      </c>
      <c r="Z5" s="363">
        <f>'[2]Format for District Mapping'!AC223</f>
        <v>0</v>
      </c>
      <c r="AA5" s="363">
        <f>'[2]Format for District Mapping'!AD223</f>
        <v>291205</v>
      </c>
      <c r="AB5" s="363">
        <f>'[2]Format for District Mapping'!AE223</f>
        <v>260075</v>
      </c>
      <c r="AC5" s="363">
        <f>'[2]Format for District Mapping'!AF223</f>
        <v>0</v>
      </c>
      <c r="AD5" s="363">
        <f>'[2]Format for District Mapping'!AG223</f>
        <v>970580</v>
      </c>
      <c r="AE5" s="363">
        <f>'[2]Format for District Mapping'!AH223</f>
        <v>7773</v>
      </c>
      <c r="AF5" s="363">
        <f>'[2]Format for District Mapping'!AI223</f>
        <v>6486</v>
      </c>
      <c r="AG5" s="363">
        <f>'[2]Format for District Mapping'!AJ223</f>
        <v>0</v>
      </c>
      <c r="AH5" s="363">
        <f>'[2]Format for District Mapping'!AK223</f>
        <v>11272</v>
      </c>
      <c r="AI5" s="363">
        <f>'[2]Format for District Mapping'!AL223</f>
        <v>9910</v>
      </c>
      <c r="AJ5" s="363">
        <f>'[2]Format for District Mapping'!AM223</f>
        <v>0</v>
      </c>
      <c r="AK5" s="363">
        <f>'[2]Format for District Mapping'!AN223</f>
        <v>35441</v>
      </c>
      <c r="AL5" s="363">
        <f>'[2]Format for District Mapping'!AO223</f>
        <v>7773</v>
      </c>
      <c r="AM5" s="363">
        <f>'[2]Format for District Mapping'!AP223</f>
        <v>6486</v>
      </c>
      <c r="AN5" s="363">
        <f>'[2]Format for District Mapping'!AQ223</f>
        <v>0</v>
      </c>
      <c r="AO5" s="363">
        <f>'[2]Format for District Mapping'!AR223</f>
        <v>11272</v>
      </c>
      <c r="AP5" s="363">
        <f>'[2]Format for District Mapping'!AS223</f>
        <v>9910</v>
      </c>
      <c r="AQ5" s="363">
        <f>'[2]Format for District Mapping'!AT223</f>
        <v>0</v>
      </c>
      <c r="AR5" s="363">
        <f>'[2]Format for District Mapping'!AU223</f>
        <v>35441</v>
      </c>
    </row>
    <row r="6" spans="1:44" ht="54.95" customHeight="1">
      <c r="A6" s="361">
        <v>2</v>
      </c>
      <c r="B6" s="362" t="s">
        <v>15</v>
      </c>
      <c r="C6" s="363">
        <f>'[2]Format for District Mapping'!F285</f>
        <v>364724</v>
      </c>
      <c r="D6" s="363">
        <f>'[2]Format for District Mapping'!G285</f>
        <v>400561</v>
      </c>
      <c r="E6" s="363">
        <f>'[2]Format for District Mapping'!H285</f>
        <v>0</v>
      </c>
      <c r="F6" s="363">
        <f>'[2]Format for District Mapping'!I285</f>
        <v>1507927</v>
      </c>
      <c r="G6" s="363">
        <f>'[2]Format for District Mapping'!J285</f>
        <v>1029491</v>
      </c>
      <c r="H6" s="363">
        <f>'[2]Format for District Mapping'!K285</f>
        <v>0</v>
      </c>
      <c r="I6" s="363">
        <f>'[2]Format for District Mapping'!L285</f>
        <v>3302703</v>
      </c>
      <c r="J6" s="363">
        <f>'[2]Format for District Mapping'!M285</f>
        <v>31615</v>
      </c>
      <c r="K6" s="363">
        <f>'[2]Format for District Mapping'!N285</f>
        <v>24928</v>
      </c>
      <c r="L6" s="363">
        <f>'[2]Format for District Mapping'!O285</f>
        <v>0</v>
      </c>
      <c r="M6" s="363">
        <f>'[2]Format for District Mapping'!P285</f>
        <v>74048</v>
      </c>
      <c r="N6" s="363">
        <f>'[2]Format for District Mapping'!Q285</f>
        <v>51048</v>
      </c>
      <c r="O6" s="363">
        <f>'[2]Format for District Mapping'!R285</f>
        <v>0</v>
      </c>
      <c r="P6" s="363">
        <f>'[2]Format for District Mapping'!S285</f>
        <v>181639</v>
      </c>
      <c r="Q6" s="363">
        <f>'[2]Format for District Mapping'!T285</f>
        <v>554684</v>
      </c>
      <c r="R6" s="363">
        <f>'[2]Format for District Mapping'!U285</f>
        <v>431157</v>
      </c>
      <c r="S6" s="363">
        <f>'[2]Format for District Mapping'!V285</f>
        <v>0</v>
      </c>
      <c r="T6" s="363">
        <f>'[2]Format for District Mapping'!W285</f>
        <v>2002109</v>
      </c>
      <c r="U6" s="363">
        <f>'[2]Format for District Mapping'!X285</f>
        <v>1245607</v>
      </c>
      <c r="V6" s="363">
        <f>'[2]Format for District Mapping'!Y285</f>
        <v>0</v>
      </c>
      <c r="W6" s="363">
        <f>'[2]Format for District Mapping'!Z285</f>
        <v>4233557</v>
      </c>
      <c r="X6" s="363">
        <f>'[2]Format for District Mapping'!AA285</f>
        <v>59696</v>
      </c>
      <c r="Y6" s="363">
        <f>'[2]Format for District Mapping'!AB285</f>
        <v>47095</v>
      </c>
      <c r="Z6" s="363">
        <f>'[2]Format for District Mapping'!AC285</f>
        <v>0</v>
      </c>
      <c r="AA6" s="363">
        <f>'[2]Format for District Mapping'!AD285</f>
        <v>127303</v>
      </c>
      <c r="AB6" s="363">
        <f>'[2]Format for District Mapping'!AE285</f>
        <v>86019</v>
      </c>
      <c r="AC6" s="363">
        <f>'[2]Format for District Mapping'!AF285</f>
        <v>0</v>
      </c>
      <c r="AD6" s="363">
        <f>'[2]Format for District Mapping'!AG285</f>
        <v>320113</v>
      </c>
      <c r="AE6" s="363">
        <f>'[2]Format for District Mapping'!AH285</f>
        <v>357349</v>
      </c>
      <c r="AF6" s="363">
        <f>'[2]Format for District Mapping'!AI285</f>
        <v>238460</v>
      </c>
      <c r="AG6" s="363">
        <f>'[2]Format for District Mapping'!AJ285</f>
        <v>0</v>
      </c>
      <c r="AH6" s="363">
        <f>'[2]Format for District Mapping'!AK285</f>
        <v>1210601</v>
      </c>
      <c r="AI6" s="363">
        <f>'[2]Format for District Mapping'!AL285</f>
        <v>786056</v>
      </c>
      <c r="AJ6" s="363">
        <f>'[2]Format for District Mapping'!AM285</f>
        <v>0</v>
      </c>
      <c r="AK6" s="363">
        <f>'[2]Format for District Mapping'!AN285</f>
        <v>2592466</v>
      </c>
      <c r="AL6" s="363">
        <f>'[2]Format for District Mapping'!AO285</f>
        <v>923</v>
      </c>
      <c r="AM6" s="363">
        <f>'[2]Format for District Mapping'!AP285</f>
        <v>723</v>
      </c>
      <c r="AN6" s="363">
        <f>'[2]Format for District Mapping'!AQ285</f>
        <v>0</v>
      </c>
      <c r="AO6" s="363">
        <f>'[2]Format for District Mapping'!AR285</f>
        <v>3571</v>
      </c>
      <c r="AP6" s="363">
        <f>'[2]Format for District Mapping'!AS285</f>
        <v>5812</v>
      </c>
      <c r="AQ6" s="363">
        <f>'[2]Format for District Mapping'!AT285</f>
        <v>3</v>
      </c>
      <c r="AR6" s="363">
        <f>'[2]Format for District Mapping'!AU285</f>
        <v>11032</v>
      </c>
    </row>
    <row r="7" spans="1:44" ht="54.95" customHeight="1">
      <c r="A7" s="361">
        <v>3</v>
      </c>
      <c r="B7" s="362" t="s">
        <v>16</v>
      </c>
      <c r="C7" s="363">
        <f>'[2]Format for District Mapping'!F719</f>
        <v>1416932</v>
      </c>
      <c r="D7" s="363">
        <f>'[2]Format for District Mapping'!G719</f>
        <v>1200107</v>
      </c>
      <c r="E7" s="363">
        <f>'[2]Format for District Mapping'!H719</f>
        <v>0</v>
      </c>
      <c r="F7" s="363">
        <f>'[2]Format for District Mapping'!I719</f>
        <v>1019728</v>
      </c>
      <c r="G7" s="363">
        <f>'[2]Format for District Mapping'!J719</f>
        <v>784215</v>
      </c>
      <c r="H7" s="363">
        <f>'[2]Format for District Mapping'!K719</f>
        <v>0</v>
      </c>
      <c r="I7" s="363">
        <f>'[2]Format for District Mapping'!L719</f>
        <v>4420982</v>
      </c>
      <c r="J7" s="363">
        <f>'[2]Format for District Mapping'!M719</f>
        <v>97062</v>
      </c>
      <c r="K7" s="363">
        <f>'[2]Format for District Mapping'!N719</f>
        <v>75050</v>
      </c>
      <c r="L7" s="363">
        <f>'[2]Format for District Mapping'!O719</f>
        <v>0</v>
      </c>
      <c r="M7" s="363">
        <f>'[2]Format for District Mapping'!P719</f>
        <v>47485</v>
      </c>
      <c r="N7" s="363">
        <f>'[2]Format for District Mapping'!Q719</f>
        <v>40597</v>
      </c>
      <c r="O7" s="363">
        <f>'[2]Format for District Mapping'!R719</f>
        <v>0</v>
      </c>
      <c r="P7" s="363">
        <f>'[2]Format for District Mapping'!S719</f>
        <v>260194</v>
      </c>
      <c r="Q7" s="363">
        <f>'[2]Format for District Mapping'!T719</f>
        <v>1809072</v>
      </c>
      <c r="R7" s="363">
        <f>'[2]Format for District Mapping'!U719</f>
        <v>1531660</v>
      </c>
      <c r="S7" s="363">
        <f>'[2]Format for District Mapping'!V719</f>
        <v>0</v>
      </c>
      <c r="T7" s="363">
        <f>'[2]Format for District Mapping'!W719</f>
        <v>886986</v>
      </c>
      <c r="U7" s="363">
        <f>'[2]Format for District Mapping'!X719</f>
        <v>682067</v>
      </c>
      <c r="V7" s="363">
        <f>'[2]Format for District Mapping'!Y719</f>
        <v>0</v>
      </c>
      <c r="W7" s="363">
        <f>'[2]Format for District Mapping'!Z719</f>
        <v>4909785</v>
      </c>
      <c r="X7" s="363">
        <f>'[2]Format for District Mapping'!AA719</f>
        <v>180327</v>
      </c>
      <c r="Y7" s="363">
        <f>'[2]Format for District Mapping'!AB719</f>
        <v>224279</v>
      </c>
      <c r="Z7" s="363">
        <f>'[2]Format for District Mapping'!AC719</f>
        <v>0</v>
      </c>
      <c r="AA7" s="363">
        <f>'[2]Format for District Mapping'!AD719</f>
        <v>115553</v>
      </c>
      <c r="AB7" s="363">
        <f>'[2]Format for District Mapping'!AE719</f>
        <v>94739</v>
      </c>
      <c r="AC7" s="363">
        <f>'[2]Format for District Mapping'!AF719</f>
        <v>0</v>
      </c>
      <c r="AD7" s="363">
        <f>'[2]Format for District Mapping'!AG719</f>
        <v>614898</v>
      </c>
      <c r="AE7" s="363">
        <f>'[2]Format for District Mapping'!AH719</f>
        <v>1057597</v>
      </c>
      <c r="AF7" s="363">
        <f>'[2]Format for District Mapping'!AI719</f>
        <v>880276</v>
      </c>
      <c r="AG7" s="363">
        <f>'[2]Format for District Mapping'!AJ719</f>
        <v>0</v>
      </c>
      <c r="AH7" s="363">
        <f>'[2]Format for District Mapping'!AK719</f>
        <v>531458</v>
      </c>
      <c r="AI7" s="363">
        <f>'[2]Format for District Mapping'!AL719</f>
        <v>414105</v>
      </c>
      <c r="AJ7" s="363">
        <f>'[2]Format for District Mapping'!AM719</f>
        <v>0</v>
      </c>
      <c r="AK7" s="363">
        <f>'[2]Format for District Mapping'!AN719</f>
        <v>2883436</v>
      </c>
      <c r="AL7" s="363">
        <f>'[2]Format for District Mapping'!AO719</f>
        <v>13551</v>
      </c>
      <c r="AM7" s="363">
        <f>'[2]Format for District Mapping'!AP719</f>
        <v>7139</v>
      </c>
      <c r="AN7" s="363">
        <f>'[2]Format for District Mapping'!AQ719</f>
        <v>0</v>
      </c>
      <c r="AO7" s="363">
        <f>'[2]Format for District Mapping'!AR719</f>
        <v>4625</v>
      </c>
      <c r="AP7" s="363">
        <f>'[2]Format for District Mapping'!AS719</f>
        <v>3500</v>
      </c>
      <c r="AQ7" s="363">
        <f>'[2]Format for District Mapping'!AT719</f>
        <v>0</v>
      </c>
      <c r="AR7" s="363">
        <f>'[2]Format for District Mapping'!AU719</f>
        <v>28815</v>
      </c>
    </row>
    <row r="8" spans="1:44" ht="54.95" customHeight="1">
      <c r="A8" s="361">
        <v>4</v>
      </c>
      <c r="B8" s="362" t="s">
        <v>227</v>
      </c>
      <c r="C8" s="363">
        <f>'[2]Format for District Mapping'!F564</f>
        <v>164270</v>
      </c>
      <c r="D8" s="363">
        <f>'[2]Format for District Mapping'!G564</f>
        <v>292958</v>
      </c>
      <c r="E8" s="363">
        <f>'[2]Format for District Mapping'!H564</f>
        <v>0</v>
      </c>
      <c r="F8" s="363">
        <f>'[2]Format for District Mapping'!I564</f>
        <v>114698</v>
      </c>
      <c r="G8" s="363">
        <f>'[2]Format for District Mapping'!J564</f>
        <v>161474</v>
      </c>
      <c r="H8" s="363">
        <f>'[2]Format for District Mapping'!K564</f>
        <v>0</v>
      </c>
      <c r="I8" s="363">
        <f>'[2]Format for District Mapping'!L564</f>
        <v>733400</v>
      </c>
      <c r="J8" s="363">
        <f>'[2]Format for District Mapping'!M564</f>
        <v>7557</v>
      </c>
      <c r="K8" s="363">
        <f>'[2]Format for District Mapping'!N564</f>
        <v>12334</v>
      </c>
      <c r="L8" s="363">
        <f>'[2]Format for District Mapping'!O564</f>
        <v>0</v>
      </c>
      <c r="M8" s="363">
        <f>'[2]Format for District Mapping'!P564</f>
        <v>7280</v>
      </c>
      <c r="N8" s="363">
        <f>'[2]Format for District Mapping'!Q564</f>
        <v>10180</v>
      </c>
      <c r="O8" s="363">
        <f>'[2]Format for District Mapping'!R564</f>
        <v>0</v>
      </c>
      <c r="P8" s="363">
        <f>'[2]Format for District Mapping'!S564</f>
        <v>37351</v>
      </c>
      <c r="Q8" s="363">
        <f>'[2]Format for District Mapping'!T564</f>
        <v>211090</v>
      </c>
      <c r="R8" s="363">
        <f>'[2]Format for District Mapping'!U564</f>
        <v>373381</v>
      </c>
      <c r="S8" s="363">
        <f>'[2]Format for District Mapping'!V564</f>
        <v>0</v>
      </c>
      <c r="T8" s="363">
        <f>'[2]Format for District Mapping'!W564</f>
        <v>144361</v>
      </c>
      <c r="U8" s="363">
        <f>'[2]Format for District Mapping'!X564</f>
        <v>208757</v>
      </c>
      <c r="V8" s="363">
        <f>'[2]Format for District Mapping'!Y564</f>
        <v>0</v>
      </c>
      <c r="W8" s="363">
        <f>'[2]Format for District Mapping'!Z564</f>
        <v>937589</v>
      </c>
      <c r="X8" s="363">
        <f>'[2]Format for District Mapping'!AA564</f>
        <v>11719</v>
      </c>
      <c r="Y8" s="363">
        <f>'[2]Format for District Mapping'!AB564</f>
        <v>18628</v>
      </c>
      <c r="Z8" s="363">
        <f>'[2]Format for District Mapping'!AC564</f>
        <v>0</v>
      </c>
      <c r="AA8" s="363">
        <f>'[2]Format for District Mapping'!AD564</f>
        <v>11655</v>
      </c>
      <c r="AB8" s="363">
        <f>'[2]Format for District Mapping'!AE564</f>
        <v>15798</v>
      </c>
      <c r="AC8" s="363">
        <f>'[2]Format for District Mapping'!AF564</f>
        <v>0</v>
      </c>
      <c r="AD8" s="363">
        <f>'[2]Format for District Mapping'!AG564</f>
        <v>57800</v>
      </c>
      <c r="AE8" s="363">
        <f>'[2]Format for District Mapping'!AH564</f>
        <v>129007</v>
      </c>
      <c r="AF8" s="363">
        <f>'[2]Format for District Mapping'!AI564</f>
        <v>231330</v>
      </c>
      <c r="AG8" s="363">
        <f>'[2]Format for District Mapping'!AJ564</f>
        <v>0</v>
      </c>
      <c r="AH8" s="363">
        <f>'[2]Format for District Mapping'!AK564</f>
        <v>89203</v>
      </c>
      <c r="AI8" s="363">
        <f>'[2]Format for District Mapping'!AL564</f>
        <v>124238</v>
      </c>
      <c r="AJ8" s="363">
        <f>'[2]Format for District Mapping'!AM564</f>
        <v>0</v>
      </c>
      <c r="AK8" s="363">
        <f>'[2]Format for District Mapping'!AN564</f>
        <v>573778</v>
      </c>
      <c r="AL8" s="363">
        <f>'[2]Format for District Mapping'!AO564</f>
        <v>471</v>
      </c>
      <c r="AM8" s="363">
        <f>'[2]Format for District Mapping'!AP564</f>
        <v>923</v>
      </c>
      <c r="AN8" s="363">
        <f>'[2]Format for District Mapping'!AQ564</f>
        <v>0</v>
      </c>
      <c r="AO8" s="363">
        <f>'[2]Format for District Mapping'!AR564</f>
        <v>767</v>
      </c>
      <c r="AP8" s="363">
        <f>'[2]Format for District Mapping'!AS564</f>
        <v>957</v>
      </c>
      <c r="AQ8" s="363">
        <f>'[2]Format for District Mapping'!AT564</f>
        <v>0</v>
      </c>
      <c r="AR8" s="363">
        <f>'[2]Format for District Mapping'!AU564</f>
        <v>3118</v>
      </c>
    </row>
    <row r="9" spans="1:44" ht="54.95" customHeight="1">
      <c r="A9" s="361">
        <v>5</v>
      </c>
      <c r="B9" s="364" t="s">
        <v>228</v>
      </c>
      <c r="C9" s="363">
        <f>'[2]Format for District Mapping'!F626</f>
        <v>768543</v>
      </c>
      <c r="D9" s="363">
        <f>'[2]Format for District Mapping'!G626</f>
        <v>631737</v>
      </c>
      <c r="E9" s="363">
        <f>'[2]Format for District Mapping'!H626</f>
        <v>0</v>
      </c>
      <c r="F9" s="363">
        <f>'[2]Format for District Mapping'!I626</f>
        <v>1489206</v>
      </c>
      <c r="G9" s="363">
        <f>'[2]Format for District Mapping'!J626</f>
        <v>1077587</v>
      </c>
      <c r="H9" s="363">
        <f>'[2]Format for District Mapping'!K626</f>
        <v>0</v>
      </c>
      <c r="I9" s="363">
        <f>'[2]Format for District Mapping'!L626</f>
        <v>3967073</v>
      </c>
      <c r="J9" s="363">
        <f>'[2]Format for District Mapping'!M626</f>
        <v>65043</v>
      </c>
      <c r="K9" s="363">
        <f>'[2]Format for District Mapping'!N626</f>
        <v>50275</v>
      </c>
      <c r="L9" s="363">
        <f>'[2]Format for District Mapping'!O626</f>
        <v>0</v>
      </c>
      <c r="M9" s="363">
        <f>'[2]Format for District Mapping'!P626</f>
        <v>42159</v>
      </c>
      <c r="N9" s="363">
        <f>'[2]Format for District Mapping'!Q626</f>
        <v>33209</v>
      </c>
      <c r="O9" s="363">
        <f>'[2]Format for District Mapping'!R626</f>
        <v>0</v>
      </c>
      <c r="P9" s="363">
        <f>'[2]Format for District Mapping'!S626</f>
        <v>190686</v>
      </c>
      <c r="Q9" s="363">
        <f>'[2]Format for District Mapping'!T626</f>
        <v>1047913</v>
      </c>
      <c r="R9" s="363">
        <f>'[2]Format for District Mapping'!U626</f>
        <v>835335</v>
      </c>
      <c r="S9" s="363">
        <f>'[2]Format for District Mapping'!V626</f>
        <v>0</v>
      </c>
      <c r="T9" s="363">
        <f>'[2]Format for District Mapping'!W626</f>
        <v>1975075</v>
      </c>
      <c r="U9" s="363">
        <f>'[2]Format for District Mapping'!X626</f>
        <v>1391229</v>
      </c>
      <c r="V9" s="363">
        <f>'[2]Format for District Mapping'!Y626</f>
        <v>0</v>
      </c>
      <c r="W9" s="363">
        <f>'[2]Format for District Mapping'!Z626</f>
        <v>5249552</v>
      </c>
      <c r="X9" s="363">
        <f>'[2]Format for District Mapping'!AA626</f>
        <v>119677</v>
      </c>
      <c r="Y9" s="363">
        <f>'[2]Format for District Mapping'!AB626</f>
        <v>88312</v>
      </c>
      <c r="Z9" s="363">
        <f>'[2]Format for District Mapping'!AC626</f>
        <v>0</v>
      </c>
      <c r="AA9" s="363">
        <f>'[2]Format for District Mapping'!AD626</f>
        <v>71674</v>
      </c>
      <c r="AB9" s="363">
        <f>'[2]Format for District Mapping'!AE626</f>
        <v>53831</v>
      </c>
      <c r="AC9" s="363">
        <f>'[2]Format for District Mapping'!AF626</f>
        <v>0</v>
      </c>
      <c r="AD9" s="363">
        <f>'[2]Format for District Mapping'!AG626</f>
        <v>333494</v>
      </c>
      <c r="AE9" s="363">
        <f>'[2]Format for District Mapping'!AH626</f>
        <v>422699</v>
      </c>
      <c r="AF9" s="363">
        <f>'[2]Format for District Mapping'!AI626</f>
        <v>347457</v>
      </c>
      <c r="AG9" s="363">
        <f>'[2]Format for District Mapping'!AJ626</f>
        <v>0</v>
      </c>
      <c r="AH9" s="363">
        <f>'[2]Format for District Mapping'!AK626</f>
        <v>819064</v>
      </c>
      <c r="AI9" s="363">
        <f>'[2]Format for District Mapping'!AL626</f>
        <v>592673</v>
      </c>
      <c r="AJ9" s="363">
        <f>'[2]Format for District Mapping'!AM626</f>
        <v>0</v>
      </c>
      <c r="AK9" s="363">
        <f>'[2]Format for District Mapping'!AN626</f>
        <v>2181893</v>
      </c>
      <c r="AL9" s="363">
        <f>'[2]Format for District Mapping'!AO626</f>
        <v>7981</v>
      </c>
      <c r="AM9" s="363">
        <f>'[2]Format for District Mapping'!AP626</f>
        <v>9176</v>
      </c>
      <c r="AN9" s="363">
        <f>'[2]Format for District Mapping'!AQ626</f>
        <v>0</v>
      </c>
      <c r="AO9" s="363">
        <f>'[2]Format for District Mapping'!AR626</f>
        <v>3381</v>
      </c>
      <c r="AP9" s="363">
        <f>'[2]Format for District Mapping'!AS626</f>
        <v>2967</v>
      </c>
      <c r="AQ9" s="363">
        <f>'[2]Format for District Mapping'!AT626</f>
        <v>0</v>
      </c>
      <c r="AR9" s="363">
        <f>'[2]Format for District Mapping'!AU626</f>
        <v>23505</v>
      </c>
    </row>
    <row r="10" spans="1:44" ht="54.95" customHeight="1">
      <c r="A10" s="361">
        <v>6</v>
      </c>
      <c r="B10" s="364" t="s">
        <v>20</v>
      </c>
      <c r="C10" s="363">
        <f>'[2]Format for District Mapping'!F843</f>
        <v>710094</v>
      </c>
      <c r="D10" s="363">
        <f>'[2]Format for District Mapping'!G843</f>
        <v>661018</v>
      </c>
      <c r="E10" s="363">
        <f>'[2]Format for District Mapping'!H843</f>
        <v>1</v>
      </c>
      <c r="F10" s="363">
        <f>'[2]Format for District Mapping'!I843</f>
        <v>988648</v>
      </c>
      <c r="G10" s="363">
        <f>'[2]Format for District Mapping'!J843</f>
        <v>855762</v>
      </c>
      <c r="H10" s="363">
        <f>'[2]Format for District Mapping'!K843</f>
        <v>2</v>
      </c>
      <c r="I10" s="363">
        <f>'[2]Format for District Mapping'!L843</f>
        <v>3215525</v>
      </c>
      <c r="J10" s="363">
        <f>'[2]Format for District Mapping'!M843</f>
        <v>69836</v>
      </c>
      <c r="K10" s="363">
        <f>'[2]Format for District Mapping'!N843</f>
        <v>52992</v>
      </c>
      <c r="L10" s="363">
        <f>'[2]Format for District Mapping'!O843</f>
        <v>1</v>
      </c>
      <c r="M10" s="363">
        <f>'[2]Format for District Mapping'!P843</f>
        <v>44588</v>
      </c>
      <c r="N10" s="363">
        <f>'[2]Format for District Mapping'!Q843</f>
        <v>36003</v>
      </c>
      <c r="O10" s="363">
        <f>'[2]Format for District Mapping'!R843</f>
        <v>0</v>
      </c>
      <c r="P10" s="363">
        <f>'[2]Format for District Mapping'!S843</f>
        <v>203420</v>
      </c>
      <c r="Q10" s="363">
        <f>'[2]Format for District Mapping'!T843</f>
        <v>975746</v>
      </c>
      <c r="R10" s="363">
        <f>'[2]Format for District Mapping'!U843</f>
        <v>895547</v>
      </c>
      <c r="S10" s="363">
        <f>'[2]Format for District Mapping'!V843</f>
        <v>1</v>
      </c>
      <c r="T10" s="363">
        <f>'[2]Format for District Mapping'!W843</f>
        <v>1307396</v>
      </c>
      <c r="U10" s="363">
        <f>'[2]Format for District Mapping'!X843</f>
        <v>1114777</v>
      </c>
      <c r="V10" s="363">
        <f>'[2]Format for District Mapping'!Y843</f>
        <v>2</v>
      </c>
      <c r="W10" s="363">
        <f>'[2]Format for District Mapping'!Z843</f>
        <v>4293469</v>
      </c>
      <c r="X10" s="363">
        <f>'[2]Format for District Mapping'!AA843</f>
        <v>185752</v>
      </c>
      <c r="Y10" s="363">
        <f>'[2]Format for District Mapping'!AB843</f>
        <v>162001</v>
      </c>
      <c r="Z10" s="363">
        <f>'[2]Format for District Mapping'!AC843</f>
        <v>138</v>
      </c>
      <c r="AA10" s="363">
        <f>'[2]Format for District Mapping'!AD843</f>
        <v>109243</v>
      </c>
      <c r="AB10" s="363">
        <f>'[2]Format for District Mapping'!AE843</f>
        <v>91805</v>
      </c>
      <c r="AC10" s="363">
        <f>'[2]Format for District Mapping'!AF843</f>
        <v>0</v>
      </c>
      <c r="AD10" s="363">
        <f>'[2]Format for District Mapping'!AG843</f>
        <v>548939</v>
      </c>
      <c r="AE10" s="363">
        <f>'[2]Format for District Mapping'!AH843</f>
        <v>476678</v>
      </c>
      <c r="AF10" s="363">
        <f>'[2]Format for District Mapping'!AI843</f>
        <v>449446</v>
      </c>
      <c r="AG10" s="363">
        <f>'[2]Format for District Mapping'!AJ843</f>
        <v>0</v>
      </c>
      <c r="AH10" s="363">
        <f>'[2]Format for District Mapping'!AK843</f>
        <v>689967</v>
      </c>
      <c r="AI10" s="363">
        <f>'[2]Format for District Mapping'!AL843</f>
        <v>605452</v>
      </c>
      <c r="AJ10" s="363">
        <f>'[2]Format for District Mapping'!AM843</f>
        <v>0</v>
      </c>
      <c r="AK10" s="363">
        <f>'[2]Format for District Mapping'!AN843</f>
        <v>2221543</v>
      </c>
      <c r="AL10" s="363">
        <f>'[2]Format for District Mapping'!AO843</f>
        <v>5676</v>
      </c>
      <c r="AM10" s="363">
        <f>'[2]Format for District Mapping'!AP843</f>
        <v>3748</v>
      </c>
      <c r="AN10" s="363">
        <f>'[2]Format for District Mapping'!AQ843</f>
        <v>2</v>
      </c>
      <c r="AO10" s="363">
        <f>'[2]Format for District Mapping'!AR843</f>
        <v>4835</v>
      </c>
      <c r="AP10" s="363">
        <f>'[2]Format for District Mapping'!AS843</f>
        <v>3557</v>
      </c>
      <c r="AQ10" s="363">
        <f>'[2]Format for District Mapping'!AT843</f>
        <v>2</v>
      </c>
      <c r="AR10" s="363">
        <f>'[2]Format for District Mapping'!AU843</f>
        <v>17820</v>
      </c>
    </row>
    <row r="11" spans="1:44" ht="54.95" customHeight="1">
      <c r="A11" s="361">
        <v>7</v>
      </c>
      <c r="B11" s="364" t="s">
        <v>162</v>
      </c>
      <c r="C11" s="363">
        <f>'[2]Format for District Mapping'!F595</f>
        <v>740962</v>
      </c>
      <c r="D11" s="363">
        <f>'[2]Format for District Mapping'!G595</f>
        <v>1111442</v>
      </c>
      <c r="E11" s="363">
        <f>'[2]Format for District Mapping'!H595</f>
        <v>0</v>
      </c>
      <c r="F11" s="363">
        <f>'[2]Format for District Mapping'!I595</f>
        <v>1074495</v>
      </c>
      <c r="G11" s="363">
        <f>'[2]Format for District Mapping'!J595</f>
        <v>1704109</v>
      </c>
      <c r="H11" s="363">
        <f>'[2]Format for District Mapping'!K595</f>
        <v>0</v>
      </c>
      <c r="I11" s="363">
        <f>'[2]Format for District Mapping'!L595</f>
        <v>4631008</v>
      </c>
      <c r="J11" s="363">
        <f>'[2]Format for District Mapping'!M595</f>
        <v>11598</v>
      </c>
      <c r="K11" s="363">
        <f>'[2]Format for District Mapping'!N595</f>
        <v>5342</v>
      </c>
      <c r="L11" s="363">
        <f>'[2]Format for District Mapping'!O595</f>
        <v>80</v>
      </c>
      <c r="M11" s="363">
        <f>'[2]Format for District Mapping'!P595</f>
        <v>148786</v>
      </c>
      <c r="N11" s="363">
        <f>'[2]Format for District Mapping'!Q595</f>
        <v>69935</v>
      </c>
      <c r="O11" s="363">
        <f>'[2]Format for District Mapping'!R595</f>
        <v>510</v>
      </c>
      <c r="P11" s="363">
        <f>'[2]Format for District Mapping'!S595</f>
        <v>236251</v>
      </c>
      <c r="Q11" s="363">
        <f>'[2]Format for District Mapping'!T595</f>
        <v>916320</v>
      </c>
      <c r="R11" s="363">
        <f>'[2]Format for District Mapping'!U595</f>
        <v>1374480</v>
      </c>
      <c r="S11" s="363">
        <f>'[2]Format for District Mapping'!V595</f>
        <v>0</v>
      </c>
      <c r="T11" s="363">
        <f>'[2]Format for District Mapping'!W595</f>
        <v>1321991</v>
      </c>
      <c r="U11" s="363">
        <f>'[2]Format for District Mapping'!X595</f>
        <v>2114209</v>
      </c>
      <c r="V11" s="363">
        <f>'[2]Format for District Mapping'!Y595</f>
        <v>0</v>
      </c>
      <c r="W11" s="363">
        <f>'[2]Format for District Mapping'!Z595</f>
        <v>5727000</v>
      </c>
      <c r="X11" s="363">
        <f>'[2]Format for District Mapping'!AA595</f>
        <v>28025</v>
      </c>
      <c r="Y11" s="363">
        <f>'[2]Format for District Mapping'!AB595</f>
        <v>13391</v>
      </c>
      <c r="Z11" s="363">
        <f>'[2]Format for District Mapping'!AC595</f>
        <v>294</v>
      </c>
      <c r="AA11" s="363">
        <f>'[2]Format for District Mapping'!AD595</f>
        <v>268363</v>
      </c>
      <c r="AB11" s="363">
        <f>'[2]Format for District Mapping'!AE595</f>
        <v>128600</v>
      </c>
      <c r="AC11" s="363">
        <f>'[2]Format for District Mapping'!AF595</f>
        <v>2144</v>
      </c>
      <c r="AD11" s="363">
        <f>'[2]Format for District Mapping'!AG595</f>
        <v>440817</v>
      </c>
      <c r="AE11" s="363">
        <f>'[2]Format for District Mapping'!AH595</f>
        <v>575200</v>
      </c>
      <c r="AF11" s="363">
        <f>'[2]Format for District Mapping'!AI595</f>
        <v>862800</v>
      </c>
      <c r="AG11" s="363">
        <f>'[2]Format for District Mapping'!AJ595</f>
        <v>0</v>
      </c>
      <c r="AH11" s="363">
        <f>'[2]Format for District Mapping'!AK595</f>
        <v>762800</v>
      </c>
      <c r="AI11" s="363">
        <f>'[2]Format for District Mapping'!AL595</f>
        <v>1394200</v>
      </c>
      <c r="AJ11" s="363">
        <f>'[2]Format for District Mapping'!AM595</f>
        <v>0</v>
      </c>
      <c r="AK11" s="363">
        <f>'[2]Format for District Mapping'!AN595</f>
        <v>3595000</v>
      </c>
      <c r="AL11" s="363">
        <f>'[2]Format for District Mapping'!AO595</f>
        <v>936</v>
      </c>
      <c r="AM11" s="363">
        <f>'[2]Format for District Mapping'!AP595</f>
        <v>539</v>
      </c>
      <c r="AN11" s="363">
        <f>'[2]Format for District Mapping'!AQ595</f>
        <v>0</v>
      </c>
      <c r="AO11" s="363">
        <f>'[2]Format for District Mapping'!AR595</f>
        <v>14432</v>
      </c>
      <c r="AP11" s="363">
        <f>'[2]Format for District Mapping'!AS595</f>
        <v>9576</v>
      </c>
      <c r="AQ11" s="363">
        <f>'[2]Format for District Mapping'!AT595</f>
        <v>7</v>
      </c>
      <c r="AR11" s="363">
        <f>'[2]Format for District Mapping'!AU595</f>
        <v>25490</v>
      </c>
    </row>
    <row r="12" spans="1:44" ht="54.95" customHeight="1">
      <c r="A12" s="361">
        <v>8</v>
      </c>
      <c r="B12" s="364" t="s">
        <v>24</v>
      </c>
      <c r="C12" s="363">
        <f>'[2]Format for District Mapping'!F37</f>
        <v>6293</v>
      </c>
      <c r="D12" s="363">
        <f>'[2]Format for District Mapping'!G37</f>
        <v>835</v>
      </c>
      <c r="E12" s="363">
        <f>'[2]Format for District Mapping'!H37</f>
        <v>0</v>
      </c>
      <c r="F12" s="363">
        <f>'[2]Format for District Mapping'!I37</f>
        <v>29043</v>
      </c>
      <c r="G12" s="363">
        <f>'[2]Format for District Mapping'!J37</f>
        <v>2452</v>
      </c>
      <c r="H12" s="363">
        <f>'[2]Format for District Mapping'!K37</f>
        <v>0</v>
      </c>
      <c r="I12" s="363">
        <f>'[2]Format for District Mapping'!L37</f>
        <v>38623</v>
      </c>
      <c r="J12" s="363">
        <f>'[2]Format for District Mapping'!M37</f>
        <v>2669</v>
      </c>
      <c r="K12" s="363">
        <f>'[2]Format for District Mapping'!N37</f>
        <v>345</v>
      </c>
      <c r="L12" s="363">
        <f>'[2]Format for District Mapping'!O37</f>
        <v>0</v>
      </c>
      <c r="M12" s="363">
        <f>'[2]Format for District Mapping'!P37</f>
        <v>12985</v>
      </c>
      <c r="N12" s="363">
        <f>'[2]Format for District Mapping'!Q37</f>
        <v>907</v>
      </c>
      <c r="O12" s="363">
        <f>'[2]Format for District Mapping'!R37</f>
        <v>0</v>
      </c>
      <c r="P12" s="363">
        <f>'[2]Format for District Mapping'!S37</f>
        <v>16906</v>
      </c>
      <c r="Q12" s="363">
        <f>'[2]Format for District Mapping'!T37</f>
        <v>6946</v>
      </c>
      <c r="R12" s="363">
        <f>'[2]Format for District Mapping'!U37</f>
        <v>1196</v>
      </c>
      <c r="S12" s="363">
        <f>'[2]Format for District Mapping'!V37</f>
        <v>0</v>
      </c>
      <c r="T12" s="363">
        <f>'[2]Format for District Mapping'!W37</f>
        <v>41396</v>
      </c>
      <c r="U12" s="363">
        <f>'[2]Format for District Mapping'!X37</f>
        <v>3442</v>
      </c>
      <c r="V12" s="363">
        <f>'[2]Format for District Mapping'!Y37</f>
        <v>0</v>
      </c>
      <c r="W12" s="363">
        <f>'[2]Format for District Mapping'!Z37</f>
        <v>52980</v>
      </c>
      <c r="X12" s="363">
        <f>'[2]Format for District Mapping'!AA37</f>
        <v>3054</v>
      </c>
      <c r="Y12" s="363">
        <f>'[2]Format for District Mapping'!AB37</f>
        <v>418</v>
      </c>
      <c r="Z12" s="363">
        <f>'[2]Format for District Mapping'!AC37</f>
        <v>0</v>
      </c>
      <c r="AA12" s="363">
        <f>'[2]Format for District Mapping'!AD37</f>
        <v>26103</v>
      </c>
      <c r="AB12" s="363">
        <f>'[2]Format for District Mapping'!AE37</f>
        <v>1431</v>
      </c>
      <c r="AC12" s="363">
        <f>'[2]Format for District Mapping'!AF37</f>
        <v>0</v>
      </c>
      <c r="AD12" s="363">
        <f>'[2]Format for District Mapping'!AG37</f>
        <v>31006</v>
      </c>
      <c r="AE12" s="363">
        <f>'[2]Format for District Mapping'!AH37</f>
        <v>4606</v>
      </c>
      <c r="AF12" s="363">
        <f>'[2]Format for District Mapping'!AI37</f>
        <v>588</v>
      </c>
      <c r="AG12" s="363">
        <f>'[2]Format for District Mapping'!AJ37</f>
        <v>0</v>
      </c>
      <c r="AH12" s="363">
        <f>'[2]Format for District Mapping'!AK37</f>
        <v>18729</v>
      </c>
      <c r="AI12" s="363">
        <f>'[2]Format for District Mapping'!AL37</f>
        <v>1361</v>
      </c>
      <c r="AJ12" s="363">
        <f>'[2]Format for District Mapping'!AM37</f>
        <v>0</v>
      </c>
      <c r="AK12" s="363">
        <f>'[2]Format for District Mapping'!AN37</f>
        <v>25284</v>
      </c>
      <c r="AL12" s="363">
        <f>'[2]Format for District Mapping'!AO37</f>
        <v>90</v>
      </c>
      <c r="AM12" s="363">
        <f>'[2]Format for District Mapping'!AP37</f>
        <v>0</v>
      </c>
      <c r="AN12" s="363">
        <f>'[2]Format for District Mapping'!AQ37</f>
        <v>0</v>
      </c>
      <c r="AO12" s="363">
        <f>'[2]Format for District Mapping'!AR37</f>
        <v>2127</v>
      </c>
      <c r="AP12" s="363">
        <f>'[2]Format for District Mapping'!AS37</f>
        <v>15</v>
      </c>
      <c r="AQ12" s="363">
        <f>'[2]Format for District Mapping'!AT37</f>
        <v>0</v>
      </c>
      <c r="AR12" s="363">
        <f>'[2]Format for District Mapping'!AU37</f>
        <v>2232</v>
      </c>
    </row>
    <row r="13" spans="1:44" ht="54.95" customHeight="1">
      <c r="A13" s="361">
        <v>9</v>
      </c>
      <c r="B13" s="364" t="s">
        <v>229</v>
      </c>
      <c r="C13" s="363">
        <f>'[2]Format for District Mapping'!F68</f>
        <v>22775</v>
      </c>
      <c r="D13" s="363">
        <f>'[2]Format for District Mapping'!G68</f>
        <v>13202</v>
      </c>
      <c r="E13" s="363">
        <f>'[2]Format for District Mapping'!H68</f>
        <v>83</v>
      </c>
      <c r="F13" s="363">
        <f>'[2]Format for District Mapping'!I68</f>
        <v>117874</v>
      </c>
      <c r="G13" s="363">
        <f>'[2]Format for District Mapping'!J68</f>
        <v>77608</v>
      </c>
      <c r="H13" s="363">
        <f>'[2]Format for District Mapping'!K68</f>
        <v>729</v>
      </c>
      <c r="I13" s="363">
        <f>'[2]Format for District Mapping'!L68</f>
        <v>232271</v>
      </c>
      <c r="J13" s="363">
        <f>'[2]Format for District Mapping'!M68</f>
        <v>1663</v>
      </c>
      <c r="K13" s="363">
        <f>'[2]Format for District Mapping'!N68</f>
        <v>862</v>
      </c>
      <c r="L13" s="363">
        <f>'[2]Format for District Mapping'!O68</f>
        <v>0</v>
      </c>
      <c r="M13" s="363">
        <f>'[2]Format for District Mapping'!P68</f>
        <v>10724</v>
      </c>
      <c r="N13" s="363">
        <f>'[2]Format for District Mapping'!Q68</f>
        <v>7460</v>
      </c>
      <c r="O13" s="363">
        <f>'[2]Format for District Mapping'!R68</f>
        <v>0</v>
      </c>
      <c r="P13" s="363">
        <f>'[2]Format for District Mapping'!S68</f>
        <v>20709</v>
      </c>
      <c r="Q13" s="363">
        <f>'[2]Format for District Mapping'!T68</f>
        <v>36362</v>
      </c>
      <c r="R13" s="363">
        <f>'[2]Format for District Mapping'!U68</f>
        <v>20641</v>
      </c>
      <c r="S13" s="363">
        <f>'[2]Format for District Mapping'!V68</f>
        <v>94</v>
      </c>
      <c r="T13" s="363">
        <f>'[2]Format for District Mapping'!W68</f>
        <v>199678</v>
      </c>
      <c r="U13" s="363">
        <f>'[2]Format for District Mapping'!X68</f>
        <v>121121</v>
      </c>
      <c r="V13" s="363">
        <f>'[2]Format for District Mapping'!Y68</f>
        <v>1147</v>
      </c>
      <c r="W13" s="363">
        <f>'[2]Format for District Mapping'!Z68</f>
        <v>379043</v>
      </c>
      <c r="X13" s="363">
        <f>'[2]Format for District Mapping'!AA68</f>
        <v>10720</v>
      </c>
      <c r="Y13" s="363">
        <f>'[2]Format for District Mapping'!AB68</f>
        <v>4442</v>
      </c>
      <c r="Z13" s="363">
        <f>'[2]Format for District Mapping'!AC68</f>
        <v>0</v>
      </c>
      <c r="AA13" s="363">
        <f>'[2]Format for District Mapping'!AD68</f>
        <v>84953</v>
      </c>
      <c r="AB13" s="363">
        <f>'[2]Format for District Mapping'!AE68</f>
        <v>40063</v>
      </c>
      <c r="AC13" s="363">
        <f>'[2]Format for District Mapping'!AF68</f>
        <v>0</v>
      </c>
      <c r="AD13" s="363">
        <f>'[2]Format for District Mapping'!AG68</f>
        <v>140178</v>
      </c>
      <c r="AE13" s="363">
        <f>'[2]Format for District Mapping'!AH68</f>
        <v>19439</v>
      </c>
      <c r="AF13" s="363">
        <f>'[2]Format for District Mapping'!AI68</f>
        <v>11638</v>
      </c>
      <c r="AG13" s="363">
        <f>'[2]Format for District Mapping'!AJ68</f>
        <v>65</v>
      </c>
      <c r="AH13" s="363">
        <f>'[2]Format for District Mapping'!AK68</f>
        <v>104782</v>
      </c>
      <c r="AI13" s="363">
        <f>'[2]Format for District Mapping'!AL68</f>
        <v>67203</v>
      </c>
      <c r="AJ13" s="363">
        <f>'[2]Format for District Mapping'!AM68</f>
        <v>524</v>
      </c>
      <c r="AK13" s="363">
        <f>'[2]Format for District Mapping'!AN68</f>
        <v>203651</v>
      </c>
      <c r="AL13" s="363">
        <f>'[2]Format for District Mapping'!AO68</f>
        <v>877</v>
      </c>
      <c r="AM13" s="363">
        <f>'[2]Format for District Mapping'!AP68</f>
        <v>378</v>
      </c>
      <c r="AN13" s="363">
        <f>'[2]Format for District Mapping'!AQ68</f>
        <v>0</v>
      </c>
      <c r="AO13" s="363">
        <f>'[2]Format for District Mapping'!AR68</f>
        <v>4374</v>
      </c>
      <c r="AP13" s="363">
        <f>'[2]Format for District Mapping'!AS68</f>
        <v>2244</v>
      </c>
      <c r="AQ13" s="363">
        <f>'[2]Format for District Mapping'!AT68</f>
        <v>2</v>
      </c>
      <c r="AR13" s="363">
        <f>'[2]Format for District Mapping'!AU68</f>
        <v>7875</v>
      </c>
    </row>
    <row r="14" spans="1:44" ht="54.95" customHeight="1">
      <c r="A14" s="361">
        <v>10</v>
      </c>
      <c r="B14" s="364" t="s">
        <v>26</v>
      </c>
      <c r="C14" s="363">
        <f>'[2]Format for District Mapping'!F99</f>
        <v>25853</v>
      </c>
      <c r="D14" s="363">
        <f>'[2]Format for District Mapping'!G99</f>
        <v>15743</v>
      </c>
      <c r="E14" s="363">
        <f>'[2]Format for District Mapping'!H99</f>
        <v>0</v>
      </c>
      <c r="F14" s="363">
        <f>'[2]Format for District Mapping'!I99</f>
        <v>144063</v>
      </c>
      <c r="G14" s="363">
        <f>'[2]Format for District Mapping'!J99</f>
        <v>106951</v>
      </c>
      <c r="H14" s="363">
        <f>'[2]Format for District Mapping'!K99</f>
        <v>0</v>
      </c>
      <c r="I14" s="363">
        <f>'[2]Format for District Mapping'!L99</f>
        <v>292610</v>
      </c>
      <c r="J14" s="363">
        <f>'[2]Format for District Mapping'!M99</f>
        <v>1490</v>
      </c>
      <c r="K14" s="363">
        <f>'[2]Format for District Mapping'!N99</f>
        <v>953</v>
      </c>
      <c r="L14" s="363">
        <f>'[2]Format for District Mapping'!O99</f>
        <v>220</v>
      </c>
      <c r="M14" s="363">
        <f>'[2]Format for District Mapping'!P99</f>
        <v>21035</v>
      </c>
      <c r="N14" s="363">
        <f>'[2]Format for District Mapping'!Q99</f>
        <v>7221</v>
      </c>
      <c r="O14" s="363">
        <f>'[2]Format for District Mapping'!R99</f>
        <v>0</v>
      </c>
      <c r="P14" s="363">
        <f>'[2]Format for District Mapping'!S99</f>
        <v>30919</v>
      </c>
      <c r="Q14" s="363">
        <f>'[2]Format for District Mapping'!T99</f>
        <v>26468</v>
      </c>
      <c r="R14" s="363">
        <f>'[2]Format for District Mapping'!U99</f>
        <v>15991</v>
      </c>
      <c r="S14" s="363">
        <f>'[2]Format for District Mapping'!V99</f>
        <v>0</v>
      </c>
      <c r="T14" s="363">
        <f>'[2]Format for District Mapping'!W99</f>
        <v>178476</v>
      </c>
      <c r="U14" s="363">
        <f>'[2]Format for District Mapping'!X99</f>
        <v>124987</v>
      </c>
      <c r="V14" s="363">
        <f>'[2]Format for District Mapping'!Y99</f>
        <v>0</v>
      </c>
      <c r="W14" s="363">
        <f>'[2]Format for District Mapping'!Z99</f>
        <v>345922</v>
      </c>
      <c r="X14" s="363">
        <f>'[2]Format for District Mapping'!AA99</f>
        <v>5041</v>
      </c>
      <c r="Y14" s="363">
        <f>'[2]Format for District Mapping'!AB99</f>
        <v>3443</v>
      </c>
      <c r="Z14" s="363">
        <f>'[2]Format for District Mapping'!AC99</f>
        <v>0</v>
      </c>
      <c r="AA14" s="363">
        <f>'[2]Format for District Mapping'!AD99</f>
        <v>30210</v>
      </c>
      <c r="AB14" s="363">
        <f>'[2]Format for District Mapping'!AE99</f>
        <v>19085</v>
      </c>
      <c r="AC14" s="363">
        <f>'[2]Format for District Mapping'!AF99</f>
        <v>0</v>
      </c>
      <c r="AD14" s="363">
        <f>'[2]Format for District Mapping'!AG99</f>
        <v>57779</v>
      </c>
      <c r="AE14" s="363">
        <f>'[2]Format for District Mapping'!AH99</f>
        <v>6182</v>
      </c>
      <c r="AF14" s="363">
        <f>'[2]Format for District Mapping'!AI99</f>
        <v>3777</v>
      </c>
      <c r="AG14" s="363">
        <f>'[2]Format for District Mapping'!AJ99</f>
        <v>0</v>
      </c>
      <c r="AH14" s="363">
        <f>'[2]Format for District Mapping'!AK99</f>
        <v>82215</v>
      </c>
      <c r="AI14" s="363">
        <f>'[2]Format for District Mapping'!AL99</f>
        <v>55115</v>
      </c>
      <c r="AJ14" s="363">
        <f>'[2]Format for District Mapping'!AM99</f>
        <v>0</v>
      </c>
      <c r="AK14" s="363">
        <f>'[2]Format for District Mapping'!AN99</f>
        <v>147289</v>
      </c>
      <c r="AL14" s="363">
        <f>'[2]Format for District Mapping'!AO99</f>
        <v>366</v>
      </c>
      <c r="AM14" s="363">
        <f>'[2]Format for District Mapping'!AP99</f>
        <v>192</v>
      </c>
      <c r="AN14" s="363">
        <f>'[2]Format for District Mapping'!AQ99</f>
        <v>0</v>
      </c>
      <c r="AO14" s="363">
        <f>'[2]Format for District Mapping'!AR99</f>
        <v>1891</v>
      </c>
      <c r="AP14" s="363">
        <f>'[2]Format for District Mapping'!AS99</f>
        <v>801</v>
      </c>
      <c r="AQ14" s="363">
        <f>'[2]Format for District Mapping'!AT99</f>
        <v>0</v>
      </c>
      <c r="AR14" s="363">
        <f>'[2]Format for District Mapping'!AU99</f>
        <v>3250</v>
      </c>
    </row>
    <row r="15" spans="1:44" ht="54.95" customHeight="1">
      <c r="A15" s="361">
        <v>11</v>
      </c>
      <c r="B15" s="364" t="s">
        <v>27</v>
      </c>
      <c r="C15" s="363">
        <f>'[2]Format for District Mapping'!F130</f>
        <v>178653</v>
      </c>
      <c r="D15" s="363">
        <f>'[2]Format for District Mapping'!G130</f>
        <v>133014</v>
      </c>
      <c r="E15" s="363">
        <f>'[2]Format for District Mapping'!H130</f>
        <v>0</v>
      </c>
      <c r="F15" s="363">
        <f>'[2]Format for District Mapping'!I130</f>
        <v>217585</v>
      </c>
      <c r="G15" s="363">
        <f>'[2]Format for District Mapping'!J130</f>
        <v>162206</v>
      </c>
      <c r="H15" s="363">
        <f>'[2]Format for District Mapping'!K130</f>
        <v>0</v>
      </c>
      <c r="I15" s="363">
        <f>'[2]Format for District Mapping'!L130</f>
        <v>691458</v>
      </c>
      <c r="J15" s="363">
        <f>'[2]Format for District Mapping'!M130</f>
        <v>7916</v>
      </c>
      <c r="K15" s="363">
        <f>'[2]Format for District Mapping'!N130</f>
        <v>6624</v>
      </c>
      <c r="L15" s="363">
        <f>'[2]Format for District Mapping'!O130</f>
        <v>0</v>
      </c>
      <c r="M15" s="363">
        <f>'[2]Format for District Mapping'!P130</f>
        <v>9930</v>
      </c>
      <c r="N15" s="363">
        <f>'[2]Format for District Mapping'!Q130</f>
        <v>10548</v>
      </c>
      <c r="O15" s="363">
        <f>'[2]Format for District Mapping'!R130</f>
        <v>0</v>
      </c>
      <c r="P15" s="363">
        <f>'[2]Format for District Mapping'!S130</f>
        <v>35018</v>
      </c>
      <c r="Q15" s="363">
        <f>'[2]Format for District Mapping'!T130</f>
        <v>130864</v>
      </c>
      <c r="R15" s="363">
        <f>'[2]Format for District Mapping'!U130</f>
        <v>71508</v>
      </c>
      <c r="S15" s="363">
        <f>'[2]Format for District Mapping'!V130</f>
        <v>0</v>
      </c>
      <c r="T15" s="363">
        <f>'[2]Format for District Mapping'!W130</f>
        <v>85347</v>
      </c>
      <c r="U15" s="363">
        <f>'[2]Format for District Mapping'!X130</f>
        <v>57530</v>
      </c>
      <c r="V15" s="363">
        <f>'[2]Format for District Mapping'!Y130</f>
        <v>165</v>
      </c>
      <c r="W15" s="363">
        <f>'[2]Format for District Mapping'!Z130</f>
        <v>345414</v>
      </c>
      <c r="X15" s="363">
        <f>'[2]Format for District Mapping'!AA130</f>
        <v>11208</v>
      </c>
      <c r="Y15" s="363">
        <f>'[2]Format for District Mapping'!AB130</f>
        <v>9493</v>
      </c>
      <c r="Z15" s="363">
        <f>'[2]Format for District Mapping'!AC130</f>
        <v>0</v>
      </c>
      <c r="AA15" s="363">
        <f>'[2]Format for District Mapping'!AD130</f>
        <v>14715</v>
      </c>
      <c r="AB15" s="363">
        <f>'[2]Format for District Mapping'!AE130</f>
        <v>16268</v>
      </c>
      <c r="AC15" s="363">
        <f>'[2]Format for District Mapping'!AF130</f>
        <v>0</v>
      </c>
      <c r="AD15" s="363">
        <f>'[2]Format for District Mapping'!AG130</f>
        <v>51684</v>
      </c>
      <c r="AE15" s="363">
        <f>'[2]Format for District Mapping'!AH130</f>
        <v>8505</v>
      </c>
      <c r="AF15" s="363">
        <f>'[2]Format for District Mapping'!AI130</f>
        <v>5445</v>
      </c>
      <c r="AG15" s="363">
        <f>'[2]Format for District Mapping'!AJ130</f>
        <v>0</v>
      </c>
      <c r="AH15" s="363">
        <f>'[2]Format for District Mapping'!AK130</f>
        <v>11329</v>
      </c>
      <c r="AI15" s="363">
        <f>'[2]Format for District Mapping'!AL130</f>
        <v>8510</v>
      </c>
      <c r="AJ15" s="363">
        <f>'[2]Format for District Mapping'!AM130</f>
        <v>0</v>
      </c>
      <c r="AK15" s="363">
        <f>'[2]Format for District Mapping'!AN130</f>
        <v>33789</v>
      </c>
      <c r="AL15" s="363">
        <f>'[2]Format for District Mapping'!AO130</f>
        <v>897</v>
      </c>
      <c r="AM15" s="363">
        <f>'[2]Format for District Mapping'!AP130</f>
        <v>432</v>
      </c>
      <c r="AN15" s="363">
        <f>'[2]Format for District Mapping'!AQ130</f>
        <v>0</v>
      </c>
      <c r="AO15" s="363">
        <f>'[2]Format for District Mapping'!AR130</f>
        <v>1613</v>
      </c>
      <c r="AP15" s="363">
        <f>'[2]Format for District Mapping'!AS130</f>
        <v>1062</v>
      </c>
      <c r="AQ15" s="363">
        <f>'[2]Format for District Mapping'!AT130</f>
        <v>0</v>
      </c>
      <c r="AR15" s="363">
        <f>'[2]Format for District Mapping'!AU130</f>
        <v>4004</v>
      </c>
    </row>
    <row r="16" spans="1:44" ht="54.95" customHeight="1">
      <c r="A16" s="361">
        <v>12</v>
      </c>
      <c r="B16" s="364" t="s">
        <v>28</v>
      </c>
      <c r="C16" s="363">
        <f>'[2]Format for District Mapping'!F161</f>
        <v>40207</v>
      </c>
      <c r="D16" s="363">
        <f>'[2]Format for District Mapping'!G161</f>
        <v>7093</v>
      </c>
      <c r="E16" s="363">
        <f>'[2]Format for District Mapping'!H161</f>
        <v>0</v>
      </c>
      <c r="F16" s="363">
        <f>'[2]Format for District Mapping'!I161</f>
        <v>101844</v>
      </c>
      <c r="G16" s="363">
        <f>'[2]Format for District Mapping'!J161</f>
        <v>15911</v>
      </c>
      <c r="H16" s="363">
        <f>'[2]Format for District Mapping'!K161</f>
        <v>0</v>
      </c>
      <c r="I16" s="363">
        <f>'[2]Format for District Mapping'!L161</f>
        <v>165055</v>
      </c>
      <c r="J16" s="363">
        <f>'[2]Format for District Mapping'!M161</f>
        <v>1619</v>
      </c>
      <c r="K16" s="363">
        <f>'[2]Format for District Mapping'!N161</f>
        <v>418</v>
      </c>
      <c r="L16" s="363">
        <f>'[2]Format for District Mapping'!O161</f>
        <v>0</v>
      </c>
      <c r="M16" s="363">
        <f>'[2]Format for District Mapping'!P161</f>
        <v>9612</v>
      </c>
      <c r="N16" s="363">
        <f>'[2]Format for District Mapping'!Q161</f>
        <v>2019</v>
      </c>
      <c r="O16" s="363">
        <f>'[2]Format for District Mapping'!R161</f>
        <v>0</v>
      </c>
      <c r="P16" s="363">
        <f>'[2]Format for District Mapping'!S161</f>
        <v>13668</v>
      </c>
      <c r="Q16" s="363">
        <f>'[2]Format for District Mapping'!T161</f>
        <v>42107</v>
      </c>
      <c r="R16" s="363">
        <f>'[2]Format for District Mapping'!U161</f>
        <v>7253</v>
      </c>
      <c r="S16" s="363">
        <f>'[2]Format for District Mapping'!V161</f>
        <v>0</v>
      </c>
      <c r="T16" s="363">
        <f>'[2]Format for District Mapping'!W161</f>
        <v>119364</v>
      </c>
      <c r="U16" s="363">
        <f>'[2]Format for District Mapping'!X161</f>
        <v>23087</v>
      </c>
      <c r="V16" s="363">
        <f>'[2]Format for District Mapping'!Y161</f>
        <v>0</v>
      </c>
      <c r="W16" s="363">
        <f>'[2]Format for District Mapping'!Z161</f>
        <v>191811</v>
      </c>
      <c r="X16" s="363">
        <f>'[2]Format for District Mapping'!AA161</f>
        <v>3134</v>
      </c>
      <c r="Y16" s="363">
        <f>'[2]Format for District Mapping'!AB161</f>
        <v>986</v>
      </c>
      <c r="Z16" s="363">
        <f>'[2]Format for District Mapping'!AC161</f>
        <v>0</v>
      </c>
      <c r="AA16" s="363">
        <f>'[2]Format for District Mapping'!AD161</f>
        <v>14791</v>
      </c>
      <c r="AB16" s="363">
        <f>'[2]Format for District Mapping'!AE161</f>
        <v>2847</v>
      </c>
      <c r="AC16" s="363">
        <f>'[2]Format for District Mapping'!AF161</f>
        <v>0</v>
      </c>
      <c r="AD16" s="363">
        <f>'[2]Format for District Mapping'!AG161</f>
        <v>21758</v>
      </c>
      <c r="AE16" s="363">
        <f>'[2]Format for District Mapping'!AH161</f>
        <v>14467</v>
      </c>
      <c r="AF16" s="363">
        <f>'[2]Format for District Mapping'!AI161</f>
        <v>3795</v>
      </c>
      <c r="AG16" s="363">
        <f>'[2]Format for District Mapping'!AJ161</f>
        <v>0</v>
      </c>
      <c r="AH16" s="363">
        <f>'[2]Format for District Mapping'!AK161</f>
        <v>83501</v>
      </c>
      <c r="AI16" s="363">
        <f>'[2]Format for District Mapping'!AL161</f>
        <v>15911</v>
      </c>
      <c r="AJ16" s="363">
        <f>'[2]Format for District Mapping'!AM161</f>
        <v>0</v>
      </c>
      <c r="AK16" s="363">
        <f>'[2]Format for District Mapping'!AN161</f>
        <v>117674</v>
      </c>
      <c r="AL16" s="363">
        <f>'[2]Format for District Mapping'!AO161</f>
        <v>144</v>
      </c>
      <c r="AM16" s="363">
        <f>'[2]Format for District Mapping'!AP161</f>
        <v>10</v>
      </c>
      <c r="AN16" s="363">
        <f>'[2]Format for District Mapping'!AQ161</f>
        <v>0</v>
      </c>
      <c r="AO16" s="363">
        <f>'[2]Format for District Mapping'!AR161</f>
        <v>735</v>
      </c>
      <c r="AP16" s="363">
        <f>'[2]Format for District Mapping'!AS161</f>
        <v>40</v>
      </c>
      <c r="AQ16" s="363">
        <f>'[2]Format for District Mapping'!AT161</f>
        <v>0</v>
      </c>
      <c r="AR16" s="363">
        <f>'[2]Format for District Mapping'!AU161</f>
        <v>929</v>
      </c>
    </row>
    <row r="17" spans="1:44" ht="54.95" customHeight="1">
      <c r="A17" s="361">
        <v>13</v>
      </c>
      <c r="B17" s="364" t="s">
        <v>230</v>
      </c>
      <c r="C17" s="363">
        <f>'[2]Format for District Mapping'!F254</f>
        <v>11808</v>
      </c>
      <c r="D17" s="363">
        <f>'[2]Format for District Mapping'!G254</f>
        <v>4582</v>
      </c>
      <c r="E17" s="363">
        <f>'[2]Format for District Mapping'!H254</f>
        <v>0</v>
      </c>
      <c r="F17" s="363">
        <f>'[2]Format for District Mapping'!I254</f>
        <v>18961</v>
      </c>
      <c r="G17" s="363">
        <f>'[2]Format for District Mapping'!J254</f>
        <v>11554</v>
      </c>
      <c r="H17" s="363">
        <f>'[2]Format for District Mapping'!K254</f>
        <v>0</v>
      </c>
      <c r="I17" s="363">
        <f>'[2]Format for District Mapping'!L254</f>
        <v>46905</v>
      </c>
      <c r="J17" s="363">
        <f>'[2]Format for District Mapping'!M254</f>
        <v>6238</v>
      </c>
      <c r="K17" s="363">
        <f>'[2]Format for District Mapping'!N254</f>
        <v>2381</v>
      </c>
      <c r="L17" s="363">
        <f>'[2]Format for District Mapping'!O254</f>
        <v>0</v>
      </c>
      <c r="M17" s="363">
        <f>'[2]Format for District Mapping'!P254</f>
        <v>11045</v>
      </c>
      <c r="N17" s="363">
        <f>'[2]Format for District Mapping'!Q254</f>
        <v>5974</v>
      </c>
      <c r="O17" s="363">
        <f>'[2]Format for District Mapping'!R254</f>
        <v>0</v>
      </c>
      <c r="P17" s="363">
        <f>'[2]Format for District Mapping'!S254</f>
        <v>25638</v>
      </c>
      <c r="Q17" s="363">
        <f>'[2]Format for District Mapping'!T254</f>
        <v>17671</v>
      </c>
      <c r="R17" s="363">
        <f>'[2]Format for District Mapping'!U254</f>
        <v>12821</v>
      </c>
      <c r="S17" s="363">
        <f>'[2]Format for District Mapping'!V254</f>
        <v>0</v>
      </c>
      <c r="T17" s="363">
        <f>'[2]Format for District Mapping'!W254</f>
        <v>37670</v>
      </c>
      <c r="U17" s="363">
        <f>'[2]Format for District Mapping'!X254</f>
        <v>18010</v>
      </c>
      <c r="V17" s="363">
        <f>'[2]Format for District Mapping'!Y254</f>
        <v>0</v>
      </c>
      <c r="W17" s="363">
        <f>'[2]Format for District Mapping'!Z254</f>
        <v>86172</v>
      </c>
      <c r="X17" s="363">
        <f>'[2]Format for District Mapping'!AA254</f>
        <v>7394</v>
      </c>
      <c r="Y17" s="363">
        <f>'[2]Format for District Mapping'!AB254</f>
        <v>8864</v>
      </c>
      <c r="Z17" s="363">
        <f>'[2]Format for District Mapping'!AC254</f>
        <v>0</v>
      </c>
      <c r="AA17" s="363">
        <f>'[2]Format for District Mapping'!AD254</f>
        <v>21763</v>
      </c>
      <c r="AB17" s="363">
        <f>'[2]Format for District Mapping'!AE254</f>
        <v>9168</v>
      </c>
      <c r="AC17" s="363">
        <f>'[2]Format for District Mapping'!AF254</f>
        <v>0</v>
      </c>
      <c r="AD17" s="363">
        <f>'[2]Format for District Mapping'!AG254</f>
        <v>47189</v>
      </c>
      <c r="AE17" s="363">
        <f>'[2]Format for District Mapping'!AH254</f>
        <v>1772</v>
      </c>
      <c r="AF17" s="363">
        <f>'[2]Format for District Mapping'!AI254</f>
        <v>898</v>
      </c>
      <c r="AG17" s="363">
        <f>'[2]Format for District Mapping'!AJ254</f>
        <v>0</v>
      </c>
      <c r="AH17" s="363">
        <f>'[2]Format for District Mapping'!AK254</f>
        <v>2806</v>
      </c>
      <c r="AI17" s="363">
        <f>'[2]Format for District Mapping'!AL254</f>
        <v>996</v>
      </c>
      <c r="AJ17" s="363">
        <f>'[2]Format for District Mapping'!AM254</f>
        <v>0</v>
      </c>
      <c r="AK17" s="363">
        <f>'[2]Format for District Mapping'!AN254</f>
        <v>6472</v>
      </c>
      <c r="AL17" s="363">
        <f>'[2]Format for District Mapping'!AO254</f>
        <v>992</v>
      </c>
      <c r="AM17" s="363">
        <f>'[2]Format for District Mapping'!AP254</f>
        <v>371</v>
      </c>
      <c r="AN17" s="363">
        <f>'[2]Format for District Mapping'!AQ254</f>
        <v>0</v>
      </c>
      <c r="AO17" s="363">
        <f>'[2]Format for District Mapping'!AR254</f>
        <v>1102</v>
      </c>
      <c r="AP17" s="363">
        <f>'[2]Format for District Mapping'!AS254</f>
        <v>218</v>
      </c>
      <c r="AQ17" s="363">
        <f>'[2]Format for District Mapping'!AT254</f>
        <v>0</v>
      </c>
      <c r="AR17" s="363">
        <f>'[2]Format for District Mapping'!AU254</f>
        <v>2683</v>
      </c>
    </row>
    <row r="18" spans="1:44" ht="54.95" customHeight="1">
      <c r="A18" s="361">
        <v>14</v>
      </c>
      <c r="B18" s="364" t="s">
        <v>30</v>
      </c>
      <c r="C18" s="363">
        <f>'[2]Format for District Mapping'!F316</f>
        <v>24685</v>
      </c>
      <c r="D18" s="363">
        <f>'[2]Format for District Mapping'!G316</f>
        <v>21238</v>
      </c>
      <c r="E18" s="363">
        <f>'[2]Format for District Mapping'!H316</f>
        <v>4</v>
      </c>
      <c r="F18" s="363">
        <f>'[2]Format for District Mapping'!I316</f>
        <v>26052</v>
      </c>
      <c r="G18" s="363">
        <f>'[2]Format for District Mapping'!J316</f>
        <v>23246</v>
      </c>
      <c r="H18" s="363">
        <f>'[2]Format for District Mapping'!K316</f>
        <v>0</v>
      </c>
      <c r="I18" s="363">
        <f>'[2]Format for District Mapping'!L316</f>
        <v>95225</v>
      </c>
      <c r="J18" s="363">
        <f>'[2]Format for District Mapping'!M316</f>
        <v>1524</v>
      </c>
      <c r="K18" s="363">
        <f>'[2]Format for District Mapping'!N316</f>
        <v>982</v>
      </c>
      <c r="L18" s="363">
        <f>'[2]Format for District Mapping'!O316</f>
        <v>0</v>
      </c>
      <c r="M18" s="363">
        <f>'[2]Format for District Mapping'!P316</f>
        <v>3960</v>
      </c>
      <c r="N18" s="363">
        <f>'[2]Format for District Mapping'!Q316</f>
        <v>3167</v>
      </c>
      <c r="O18" s="363">
        <f>'[2]Format for District Mapping'!R316</f>
        <v>0</v>
      </c>
      <c r="P18" s="363">
        <f>'[2]Format for District Mapping'!S316</f>
        <v>9633</v>
      </c>
      <c r="Q18" s="363">
        <f>'[2]Format for District Mapping'!T316</f>
        <v>29025</v>
      </c>
      <c r="R18" s="363">
        <f>'[2]Format for District Mapping'!U316</f>
        <v>24728</v>
      </c>
      <c r="S18" s="363">
        <f>'[2]Format for District Mapping'!V316</f>
        <v>2</v>
      </c>
      <c r="T18" s="363">
        <f>'[2]Format for District Mapping'!W316</f>
        <v>39888</v>
      </c>
      <c r="U18" s="363">
        <f>'[2]Format for District Mapping'!X316</f>
        <v>36847</v>
      </c>
      <c r="V18" s="363">
        <f>'[2]Format for District Mapping'!Y316</f>
        <v>0</v>
      </c>
      <c r="W18" s="363">
        <f>'[2]Format for District Mapping'!Z316</f>
        <v>130490</v>
      </c>
      <c r="X18" s="363">
        <f>'[2]Format for District Mapping'!AA316</f>
        <v>10684</v>
      </c>
      <c r="Y18" s="363">
        <f>'[2]Format for District Mapping'!AB316</f>
        <v>7613</v>
      </c>
      <c r="Z18" s="363">
        <f>'[2]Format for District Mapping'!AC316</f>
        <v>0</v>
      </c>
      <c r="AA18" s="363">
        <f>'[2]Format for District Mapping'!AD316</f>
        <v>18410</v>
      </c>
      <c r="AB18" s="363">
        <f>'[2]Format for District Mapping'!AE316</f>
        <v>14425</v>
      </c>
      <c r="AC18" s="363">
        <f>'[2]Format for District Mapping'!AF316</f>
        <v>0</v>
      </c>
      <c r="AD18" s="363">
        <f>'[2]Format for District Mapping'!AG316</f>
        <v>51132</v>
      </c>
      <c r="AE18" s="363">
        <f>'[2]Format for District Mapping'!AH316</f>
        <v>17626</v>
      </c>
      <c r="AF18" s="363">
        <f>'[2]Format for District Mapping'!AI316</f>
        <v>14177</v>
      </c>
      <c r="AG18" s="363">
        <f>'[2]Format for District Mapping'!AJ316</f>
        <v>2</v>
      </c>
      <c r="AH18" s="363">
        <f>'[2]Format for District Mapping'!AK316</f>
        <v>20234</v>
      </c>
      <c r="AI18" s="363">
        <f>'[2]Format for District Mapping'!AL316</f>
        <v>15581</v>
      </c>
      <c r="AJ18" s="363">
        <f>'[2]Format for District Mapping'!AM316</f>
        <v>0</v>
      </c>
      <c r="AK18" s="363">
        <f>'[2]Format for District Mapping'!AN316</f>
        <v>67620</v>
      </c>
      <c r="AL18" s="363">
        <f>'[2]Format for District Mapping'!AO316</f>
        <v>212</v>
      </c>
      <c r="AM18" s="363">
        <f>'[2]Format for District Mapping'!AP316</f>
        <v>117</v>
      </c>
      <c r="AN18" s="363">
        <f>'[2]Format for District Mapping'!AQ316</f>
        <v>0</v>
      </c>
      <c r="AO18" s="363">
        <f>'[2]Format for District Mapping'!AR316</f>
        <v>302</v>
      </c>
      <c r="AP18" s="363">
        <f>'[2]Format for District Mapping'!AS316</f>
        <v>128</v>
      </c>
      <c r="AQ18" s="363">
        <f>'[2]Format for District Mapping'!AT316</f>
        <v>0</v>
      </c>
      <c r="AR18" s="363">
        <f>'[2]Format for District Mapping'!AU316</f>
        <v>759</v>
      </c>
    </row>
    <row r="19" spans="1:44" ht="54.95" customHeight="1">
      <c r="A19" s="361">
        <v>15</v>
      </c>
      <c r="B19" s="364" t="s">
        <v>231</v>
      </c>
      <c r="C19" s="363">
        <f>'[2]Format for District Mapping'!F378</f>
        <v>8058</v>
      </c>
      <c r="D19" s="363">
        <f>'[2]Format for District Mapping'!G378</f>
        <v>3051</v>
      </c>
      <c r="E19" s="363">
        <f>'[2]Format for District Mapping'!H378</f>
        <v>0</v>
      </c>
      <c r="F19" s="363">
        <f>'[2]Format for District Mapping'!I378</f>
        <v>22644</v>
      </c>
      <c r="G19" s="363">
        <f>'[2]Format for District Mapping'!J378</f>
        <v>10583</v>
      </c>
      <c r="H19" s="363">
        <f>'[2]Format for District Mapping'!K378</f>
        <v>0</v>
      </c>
      <c r="I19" s="363">
        <f>'[2]Format for District Mapping'!L378</f>
        <v>44336</v>
      </c>
      <c r="J19" s="363">
        <f>'[2]Format for District Mapping'!M378</f>
        <v>8058</v>
      </c>
      <c r="K19" s="363">
        <f>'[2]Format for District Mapping'!N378</f>
        <v>3051</v>
      </c>
      <c r="L19" s="363">
        <f>'[2]Format for District Mapping'!O378</f>
        <v>0</v>
      </c>
      <c r="M19" s="363">
        <f>'[2]Format for District Mapping'!P378</f>
        <v>22644</v>
      </c>
      <c r="N19" s="363">
        <f>'[2]Format for District Mapping'!Q378</f>
        <v>10583</v>
      </c>
      <c r="O19" s="363">
        <f>'[2]Format for District Mapping'!R378</f>
        <v>0</v>
      </c>
      <c r="P19" s="363">
        <f>'[2]Format for District Mapping'!S378</f>
        <v>44336</v>
      </c>
      <c r="Q19" s="363">
        <f>'[2]Format for District Mapping'!T378</f>
        <v>10899</v>
      </c>
      <c r="R19" s="363">
        <f>'[2]Format for District Mapping'!U378</f>
        <v>5038</v>
      </c>
      <c r="S19" s="363">
        <f>'[2]Format for District Mapping'!V378</f>
        <v>0</v>
      </c>
      <c r="T19" s="363">
        <f>'[2]Format for District Mapping'!W378</f>
        <v>30837</v>
      </c>
      <c r="U19" s="363">
        <f>'[2]Format for District Mapping'!X378</f>
        <v>17820</v>
      </c>
      <c r="V19" s="363">
        <f>'[2]Format for District Mapping'!Y378</f>
        <v>0</v>
      </c>
      <c r="W19" s="363">
        <f>'[2]Format for District Mapping'!Z378</f>
        <v>64594</v>
      </c>
      <c r="X19" s="363">
        <f>'[2]Format for District Mapping'!AA378</f>
        <v>10899</v>
      </c>
      <c r="Y19" s="363">
        <f>'[2]Format for District Mapping'!AB378</f>
        <v>5038</v>
      </c>
      <c r="Z19" s="363">
        <f>'[2]Format for District Mapping'!AC378</f>
        <v>0</v>
      </c>
      <c r="AA19" s="363">
        <f>'[2]Format for District Mapping'!AD378</f>
        <v>30837</v>
      </c>
      <c r="AB19" s="363">
        <f>'[2]Format for District Mapping'!AE378</f>
        <v>17820</v>
      </c>
      <c r="AC19" s="363">
        <f>'[2]Format for District Mapping'!AF378</f>
        <v>0</v>
      </c>
      <c r="AD19" s="363">
        <f>'[2]Format for District Mapping'!AG378</f>
        <v>64594</v>
      </c>
      <c r="AE19" s="363">
        <f>'[2]Format for District Mapping'!AH378</f>
        <v>281</v>
      </c>
      <c r="AF19" s="363">
        <f>'[2]Format for District Mapping'!AI378</f>
        <v>140</v>
      </c>
      <c r="AG19" s="363">
        <f>'[2]Format for District Mapping'!AJ378</f>
        <v>0</v>
      </c>
      <c r="AH19" s="363">
        <f>'[2]Format for District Mapping'!AK378</f>
        <v>912</v>
      </c>
      <c r="AI19" s="363">
        <f>'[2]Format for District Mapping'!AL378</f>
        <v>638</v>
      </c>
      <c r="AJ19" s="363">
        <f>'[2]Format for District Mapping'!AM378</f>
        <v>0</v>
      </c>
      <c r="AK19" s="363">
        <f>'[2]Format for District Mapping'!AN378</f>
        <v>1971</v>
      </c>
      <c r="AL19" s="363">
        <f>'[2]Format for District Mapping'!AO378</f>
        <v>281</v>
      </c>
      <c r="AM19" s="363">
        <f>'[2]Format for District Mapping'!AP378</f>
        <v>140</v>
      </c>
      <c r="AN19" s="363">
        <f>'[2]Format for District Mapping'!AQ378</f>
        <v>0</v>
      </c>
      <c r="AO19" s="363">
        <f>'[2]Format for District Mapping'!AR378</f>
        <v>912</v>
      </c>
      <c r="AP19" s="363">
        <f>'[2]Format for District Mapping'!AS378</f>
        <v>638</v>
      </c>
      <c r="AQ19" s="363">
        <f>'[2]Format for District Mapping'!AT378</f>
        <v>0</v>
      </c>
      <c r="AR19" s="363">
        <f>'[2]Format for District Mapping'!AU378</f>
        <v>1971</v>
      </c>
    </row>
    <row r="20" spans="1:44" ht="54.95" customHeight="1">
      <c r="A20" s="361">
        <v>16</v>
      </c>
      <c r="B20" s="364" t="s">
        <v>163</v>
      </c>
      <c r="C20" s="363">
        <f>'[2]Format for District Mapping'!F409</f>
        <v>37818</v>
      </c>
      <c r="D20" s="363">
        <f>'[2]Format for District Mapping'!G409</f>
        <v>23231</v>
      </c>
      <c r="E20" s="363">
        <f>'[2]Format for District Mapping'!H409</f>
        <v>0</v>
      </c>
      <c r="F20" s="363">
        <f>'[2]Format for District Mapping'!I409</f>
        <v>77082</v>
      </c>
      <c r="G20" s="363">
        <f>'[2]Format for District Mapping'!J409</f>
        <v>42274</v>
      </c>
      <c r="H20" s="363">
        <f>'[2]Format for District Mapping'!K409</f>
        <v>0</v>
      </c>
      <c r="I20" s="363">
        <f>'[2]Format for District Mapping'!L409</f>
        <v>180405</v>
      </c>
      <c r="J20" s="363">
        <f>'[2]Format for District Mapping'!M409</f>
        <v>13890</v>
      </c>
      <c r="K20" s="363">
        <f>'[2]Format for District Mapping'!N409</f>
        <v>10165</v>
      </c>
      <c r="L20" s="363">
        <f>'[2]Format for District Mapping'!O409</f>
        <v>0</v>
      </c>
      <c r="M20" s="363">
        <f>'[2]Format for District Mapping'!P409</f>
        <v>20462</v>
      </c>
      <c r="N20" s="363">
        <f>'[2]Format for District Mapping'!Q409</f>
        <v>15133</v>
      </c>
      <c r="O20" s="363">
        <f>'[2]Format for District Mapping'!R409</f>
        <v>0</v>
      </c>
      <c r="P20" s="363">
        <f>'[2]Format for District Mapping'!S409</f>
        <v>59650</v>
      </c>
      <c r="Q20" s="363">
        <f>'[2]Format for District Mapping'!T409</f>
        <v>42318</v>
      </c>
      <c r="R20" s="363">
        <f>'[2]Format for District Mapping'!U409</f>
        <v>26792</v>
      </c>
      <c r="S20" s="363">
        <f>'[2]Format for District Mapping'!V409</f>
        <v>0</v>
      </c>
      <c r="T20" s="363">
        <f>'[2]Format for District Mapping'!W409</f>
        <v>86509</v>
      </c>
      <c r="U20" s="363">
        <f>'[2]Format for District Mapping'!X409</f>
        <v>48516</v>
      </c>
      <c r="V20" s="363">
        <f>'[2]Format for District Mapping'!Y409</f>
        <v>0</v>
      </c>
      <c r="W20" s="363">
        <f>'[2]Format for District Mapping'!Z409</f>
        <v>204135</v>
      </c>
      <c r="X20" s="363">
        <f>'[2]Format for District Mapping'!AA409</f>
        <v>27676</v>
      </c>
      <c r="Y20" s="363">
        <f>'[2]Format for District Mapping'!AB409</f>
        <v>20384</v>
      </c>
      <c r="Z20" s="363">
        <f>'[2]Format for District Mapping'!AC409</f>
        <v>0</v>
      </c>
      <c r="AA20" s="363">
        <f>'[2]Format for District Mapping'!AD409</f>
        <v>47286</v>
      </c>
      <c r="AB20" s="363">
        <f>'[2]Format for District Mapping'!AE409</f>
        <v>34312</v>
      </c>
      <c r="AC20" s="363">
        <f>'[2]Format for District Mapping'!AF409</f>
        <v>0</v>
      </c>
      <c r="AD20" s="363">
        <f>'[2]Format for District Mapping'!AG409</f>
        <v>129658</v>
      </c>
      <c r="AE20" s="363">
        <f>'[2]Format for District Mapping'!AH409</f>
        <v>6832</v>
      </c>
      <c r="AF20" s="363">
        <f>'[2]Format for District Mapping'!AI409</f>
        <v>5528</v>
      </c>
      <c r="AG20" s="363">
        <f>'[2]Format for District Mapping'!AJ409</f>
        <v>0</v>
      </c>
      <c r="AH20" s="363">
        <f>'[2]Format for District Mapping'!AK409</f>
        <v>10016</v>
      </c>
      <c r="AI20" s="363">
        <f>'[2]Format for District Mapping'!AL409</f>
        <v>7041</v>
      </c>
      <c r="AJ20" s="363">
        <f>'[2]Format for District Mapping'!AM409</f>
        <v>0</v>
      </c>
      <c r="AK20" s="363">
        <f>'[2]Format for District Mapping'!AN409</f>
        <v>29417</v>
      </c>
      <c r="AL20" s="363">
        <f>'[2]Format for District Mapping'!AO409</f>
        <v>1450</v>
      </c>
      <c r="AM20" s="363">
        <f>'[2]Format for District Mapping'!AP409</f>
        <v>797</v>
      </c>
      <c r="AN20" s="363">
        <f>'[2]Format for District Mapping'!AQ409</f>
        <v>0</v>
      </c>
      <c r="AO20" s="363">
        <f>'[2]Format for District Mapping'!AR409</f>
        <v>1658</v>
      </c>
      <c r="AP20" s="363">
        <f>'[2]Format for District Mapping'!AS409</f>
        <v>845</v>
      </c>
      <c r="AQ20" s="363">
        <f>'[2]Format for District Mapping'!AT409</f>
        <v>0</v>
      </c>
      <c r="AR20" s="363">
        <f>'[2]Format for District Mapping'!AU409</f>
        <v>4750</v>
      </c>
    </row>
    <row r="21" spans="1:44" ht="54.95" customHeight="1">
      <c r="A21" s="361">
        <v>17</v>
      </c>
      <c r="B21" s="364" t="s">
        <v>232</v>
      </c>
      <c r="C21" s="363">
        <f>'[2]Format for District Mapping'!F440</f>
        <v>3233</v>
      </c>
      <c r="D21" s="363">
        <f>'[2]Format for District Mapping'!G440</f>
        <v>1401</v>
      </c>
      <c r="E21" s="363">
        <f>'[2]Format for District Mapping'!H440</f>
        <v>0</v>
      </c>
      <c r="F21" s="363">
        <f>'[2]Format for District Mapping'!I440</f>
        <v>82190</v>
      </c>
      <c r="G21" s="363">
        <f>'[2]Format for District Mapping'!J440</f>
        <v>46213</v>
      </c>
      <c r="H21" s="363">
        <f>'[2]Format for District Mapping'!K440</f>
        <v>0</v>
      </c>
      <c r="I21" s="363">
        <f>'[2]Format for District Mapping'!L440</f>
        <v>133037</v>
      </c>
      <c r="J21" s="363">
        <f>'[2]Format for District Mapping'!M440</f>
        <v>235</v>
      </c>
      <c r="K21" s="363">
        <f>'[2]Format for District Mapping'!N440</f>
        <v>147</v>
      </c>
      <c r="L21" s="363">
        <f>'[2]Format for District Mapping'!O440</f>
        <v>0</v>
      </c>
      <c r="M21" s="363">
        <f>'[2]Format for District Mapping'!P440</f>
        <v>11098</v>
      </c>
      <c r="N21" s="363">
        <f>'[2]Format for District Mapping'!Q440</f>
        <v>5667</v>
      </c>
      <c r="O21" s="363">
        <f>'[2]Format for District Mapping'!R440</f>
        <v>0</v>
      </c>
      <c r="P21" s="363">
        <f>'[2]Format for District Mapping'!S440</f>
        <v>17147</v>
      </c>
      <c r="Q21" s="363">
        <f>'[2]Format for District Mapping'!T440</f>
        <v>3496</v>
      </c>
      <c r="R21" s="363">
        <f>'[2]Format for District Mapping'!U440</f>
        <v>1589</v>
      </c>
      <c r="S21" s="363">
        <f>'[2]Format for District Mapping'!V440</f>
        <v>0</v>
      </c>
      <c r="T21" s="363">
        <f>'[2]Format for District Mapping'!W440</f>
        <v>107189</v>
      </c>
      <c r="U21" s="363">
        <f>'[2]Format for District Mapping'!X440</f>
        <v>57664</v>
      </c>
      <c r="V21" s="363">
        <f>'[2]Format for District Mapping'!Y440</f>
        <v>0</v>
      </c>
      <c r="W21" s="363">
        <f>'[2]Format for District Mapping'!Z440</f>
        <v>169938</v>
      </c>
      <c r="X21" s="363">
        <f>'[2]Format for District Mapping'!AA440</f>
        <v>1069</v>
      </c>
      <c r="Y21" s="363">
        <f>'[2]Format for District Mapping'!AB440</f>
        <v>734</v>
      </c>
      <c r="Z21" s="363">
        <f>'[2]Format for District Mapping'!AC440</f>
        <v>0</v>
      </c>
      <c r="AA21" s="363">
        <f>'[2]Format for District Mapping'!AD440</f>
        <v>45380</v>
      </c>
      <c r="AB21" s="363">
        <f>'[2]Format for District Mapping'!AE440</f>
        <v>24695</v>
      </c>
      <c r="AC21" s="363">
        <f>'[2]Format for District Mapping'!AF440</f>
        <v>0</v>
      </c>
      <c r="AD21" s="363">
        <f>'[2]Format for District Mapping'!AG440</f>
        <v>71878</v>
      </c>
      <c r="AE21" s="363">
        <f>'[2]Format for District Mapping'!AH440</f>
        <v>2747</v>
      </c>
      <c r="AF21" s="363">
        <f>'[2]Format for District Mapping'!AI440</f>
        <v>1187</v>
      </c>
      <c r="AG21" s="363">
        <f>'[2]Format for District Mapping'!AJ440</f>
        <v>0</v>
      </c>
      <c r="AH21" s="363">
        <f>'[2]Format for District Mapping'!AK440</f>
        <v>68245</v>
      </c>
      <c r="AI21" s="363">
        <f>'[2]Format for District Mapping'!AL440</f>
        <v>42932</v>
      </c>
      <c r="AJ21" s="363">
        <f>'[2]Format for District Mapping'!AM440</f>
        <v>0</v>
      </c>
      <c r="AK21" s="363">
        <f>'[2]Format for District Mapping'!AN440</f>
        <v>115111</v>
      </c>
      <c r="AL21" s="363">
        <f>'[2]Format for District Mapping'!AO440</f>
        <v>19</v>
      </c>
      <c r="AM21" s="363">
        <f>'[2]Format for District Mapping'!AP440</f>
        <v>2</v>
      </c>
      <c r="AN21" s="363">
        <f>'[2]Format for District Mapping'!AQ440</f>
        <v>0</v>
      </c>
      <c r="AO21" s="363">
        <f>'[2]Format for District Mapping'!AR440</f>
        <v>481</v>
      </c>
      <c r="AP21" s="363">
        <f>'[2]Format for District Mapping'!AS440</f>
        <v>255</v>
      </c>
      <c r="AQ21" s="363">
        <f>'[2]Format for District Mapping'!AT440</f>
        <v>0</v>
      </c>
      <c r="AR21" s="363">
        <f>'[2]Format for District Mapping'!AU440</f>
        <v>757</v>
      </c>
    </row>
    <row r="22" spans="1:44" ht="54.95" customHeight="1">
      <c r="A22" s="361">
        <v>18</v>
      </c>
      <c r="B22" s="364" t="s">
        <v>164</v>
      </c>
      <c r="C22" s="363">
        <f>'[2]Format for District Mapping'!F502</f>
        <v>4074</v>
      </c>
      <c r="D22" s="363">
        <f>'[2]Format for District Mapping'!G502</f>
        <v>3111</v>
      </c>
      <c r="E22" s="363">
        <f>'[2]Format for District Mapping'!H502</f>
        <v>0</v>
      </c>
      <c r="F22" s="363">
        <f>'[2]Format for District Mapping'!I502</f>
        <v>22696</v>
      </c>
      <c r="G22" s="363">
        <f>'[2]Format for District Mapping'!J502</f>
        <v>13608</v>
      </c>
      <c r="H22" s="363">
        <f>'[2]Format for District Mapping'!K502</f>
        <v>0</v>
      </c>
      <c r="I22" s="363">
        <f>'[2]Format for District Mapping'!L502</f>
        <v>43489</v>
      </c>
      <c r="J22" s="363">
        <f>'[2]Format for District Mapping'!M502</f>
        <v>1657</v>
      </c>
      <c r="K22" s="363">
        <f>'[2]Format for District Mapping'!N502</f>
        <v>1461</v>
      </c>
      <c r="L22" s="363">
        <f>'[2]Format for District Mapping'!O502</f>
        <v>0</v>
      </c>
      <c r="M22" s="363">
        <f>'[2]Format for District Mapping'!P502</f>
        <v>8337</v>
      </c>
      <c r="N22" s="363">
        <f>'[2]Format for District Mapping'!Q502</f>
        <v>5682</v>
      </c>
      <c r="O22" s="363">
        <f>'[2]Format for District Mapping'!R502</f>
        <v>0</v>
      </c>
      <c r="P22" s="363">
        <f>'[2]Format for District Mapping'!S502</f>
        <v>17137</v>
      </c>
      <c r="Q22" s="363">
        <f>'[2]Format for District Mapping'!T502</f>
        <v>8205</v>
      </c>
      <c r="R22" s="363">
        <f>'[2]Format for District Mapping'!U502</f>
        <v>6099</v>
      </c>
      <c r="S22" s="363">
        <f>'[2]Format for District Mapping'!V502</f>
        <v>0</v>
      </c>
      <c r="T22" s="363">
        <f>'[2]Format for District Mapping'!W502</f>
        <v>46485</v>
      </c>
      <c r="U22" s="363">
        <f>'[2]Format for District Mapping'!X502</f>
        <v>28162</v>
      </c>
      <c r="V22" s="363">
        <f>'[2]Format for District Mapping'!Y502</f>
        <v>0</v>
      </c>
      <c r="W22" s="363">
        <f>'[2]Format for District Mapping'!Z502</f>
        <v>88951</v>
      </c>
      <c r="X22" s="363">
        <f>'[2]Format for District Mapping'!AA502</f>
        <v>3151</v>
      </c>
      <c r="Y22" s="363">
        <f>'[2]Format for District Mapping'!AB502</f>
        <v>1623</v>
      </c>
      <c r="Z22" s="363">
        <f>'[2]Format for District Mapping'!AC502</f>
        <v>0</v>
      </c>
      <c r="AA22" s="363">
        <f>'[2]Format for District Mapping'!AD502</f>
        <v>26238</v>
      </c>
      <c r="AB22" s="363">
        <f>'[2]Format for District Mapping'!AE502</f>
        <v>14604</v>
      </c>
      <c r="AC22" s="363">
        <f>'[2]Format for District Mapping'!AF502</f>
        <v>0</v>
      </c>
      <c r="AD22" s="363">
        <f>'[2]Format for District Mapping'!AG502</f>
        <v>45616</v>
      </c>
      <c r="AE22" s="363">
        <f>'[2]Format for District Mapping'!AH502</f>
        <v>1962</v>
      </c>
      <c r="AF22" s="363">
        <f>'[2]Format for District Mapping'!AI502</f>
        <v>1484</v>
      </c>
      <c r="AG22" s="363">
        <f>'[2]Format for District Mapping'!AJ502</f>
        <v>0</v>
      </c>
      <c r="AH22" s="363">
        <f>'[2]Format for District Mapping'!AK502</f>
        <v>11765</v>
      </c>
      <c r="AI22" s="363">
        <f>'[2]Format for District Mapping'!AL502</f>
        <v>7107</v>
      </c>
      <c r="AJ22" s="363">
        <f>'[2]Format for District Mapping'!AM502</f>
        <v>0</v>
      </c>
      <c r="AK22" s="363">
        <f>'[2]Format for District Mapping'!AN502</f>
        <v>22318</v>
      </c>
      <c r="AL22" s="363">
        <f>'[2]Format for District Mapping'!AO502</f>
        <v>306</v>
      </c>
      <c r="AM22" s="363">
        <f>'[2]Format for District Mapping'!AP502</f>
        <v>240</v>
      </c>
      <c r="AN22" s="363">
        <f>'[2]Format for District Mapping'!AQ502</f>
        <v>0</v>
      </c>
      <c r="AO22" s="363">
        <f>'[2]Format for District Mapping'!AR502</f>
        <v>1584</v>
      </c>
      <c r="AP22" s="363">
        <f>'[2]Format for District Mapping'!AS502</f>
        <v>1063</v>
      </c>
      <c r="AQ22" s="363">
        <f>'[2]Format for District Mapping'!AT502</f>
        <v>0</v>
      </c>
      <c r="AR22" s="363">
        <f>'[2]Format for District Mapping'!AU502</f>
        <v>3193</v>
      </c>
    </row>
    <row r="23" spans="1:44" ht="54.95" customHeight="1">
      <c r="A23" s="361">
        <v>19</v>
      </c>
      <c r="B23" s="364" t="s">
        <v>233</v>
      </c>
      <c r="C23" s="363">
        <f>'[2]Format for District Mapping'!F471</f>
        <v>0</v>
      </c>
      <c r="D23" s="363">
        <f>'[2]Format for District Mapping'!G471</f>
        <v>0</v>
      </c>
      <c r="E23" s="363">
        <f>'[2]Format for District Mapping'!H471</f>
        <v>0</v>
      </c>
      <c r="F23" s="363">
        <f>'[2]Format for District Mapping'!I471</f>
        <v>6692</v>
      </c>
      <c r="G23" s="363">
        <f>'[2]Format for District Mapping'!J471</f>
        <v>6273</v>
      </c>
      <c r="H23" s="363">
        <f>'[2]Format for District Mapping'!K471</f>
        <v>0</v>
      </c>
      <c r="I23" s="363">
        <f>'[2]Format for District Mapping'!L471</f>
        <v>12965</v>
      </c>
      <c r="J23" s="363">
        <f>'[2]Format for District Mapping'!M471</f>
        <v>0</v>
      </c>
      <c r="K23" s="363">
        <f>'[2]Format for District Mapping'!N471</f>
        <v>0</v>
      </c>
      <c r="L23" s="363">
        <f>'[2]Format for District Mapping'!O471</f>
        <v>0</v>
      </c>
      <c r="M23" s="363">
        <f>'[2]Format for District Mapping'!P471</f>
        <v>839</v>
      </c>
      <c r="N23" s="363">
        <f>'[2]Format for District Mapping'!Q471</f>
        <v>679</v>
      </c>
      <c r="O23" s="363">
        <f>'[2]Format for District Mapping'!R471</f>
        <v>0</v>
      </c>
      <c r="P23" s="363">
        <f>'[2]Format for District Mapping'!S471</f>
        <v>1518</v>
      </c>
      <c r="Q23" s="363">
        <f>'[2]Format for District Mapping'!T471</f>
        <v>0</v>
      </c>
      <c r="R23" s="363">
        <f>'[2]Format for District Mapping'!U471</f>
        <v>0</v>
      </c>
      <c r="S23" s="363">
        <f>'[2]Format for District Mapping'!V471</f>
        <v>0</v>
      </c>
      <c r="T23" s="363">
        <f>'[2]Format for District Mapping'!W471</f>
        <v>7949</v>
      </c>
      <c r="U23" s="363">
        <f>'[2]Format for District Mapping'!X471</f>
        <v>7194</v>
      </c>
      <c r="V23" s="363">
        <f>'[2]Format for District Mapping'!Y471</f>
        <v>0</v>
      </c>
      <c r="W23" s="363">
        <f>'[2]Format for District Mapping'!Z471</f>
        <v>15143</v>
      </c>
      <c r="X23" s="363">
        <f>'[2]Format for District Mapping'!AA471</f>
        <v>0</v>
      </c>
      <c r="Y23" s="363">
        <f>'[2]Format for District Mapping'!AB471</f>
        <v>0</v>
      </c>
      <c r="Z23" s="363">
        <f>'[2]Format for District Mapping'!AC471</f>
        <v>0</v>
      </c>
      <c r="AA23" s="363">
        <f>'[2]Format for District Mapping'!AD471</f>
        <v>4259</v>
      </c>
      <c r="AB23" s="363">
        <f>'[2]Format for District Mapping'!AE471</f>
        <v>3373</v>
      </c>
      <c r="AC23" s="363">
        <f>'[2]Format for District Mapping'!AF471</f>
        <v>0</v>
      </c>
      <c r="AD23" s="363">
        <f>'[2]Format for District Mapping'!AG471</f>
        <v>7632</v>
      </c>
      <c r="AE23" s="363">
        <f>'[2]Format for District Mapping'!AH471</f>
        <v>0</v>
      </c>
      <c r="AF23" s="363">
        <f>'[2]Format for District Mapping'!AI471</f>
        <v>0</v>
      </c>
      <c r="AG23" s="363">
        <f>'[2]Format for District Mapping'!AJ471</f>
        <v>0</v>
      </c>
      <c r="AH23" s="363">
        <f>'[2]Format for District Mapping'!AK471</f>
        <v>4699</v>
      </c>
      <c r="AI23" s="363">
        <f>'[2]Format for District Mapping'!AL471</f>
        <v>4541</v>
      </c>
      <c r="AJ23" s="363">
        <f>'[2]Format for District Mapping'!AM471</f>
        <v>0</v>
      </c>
      <c r="AK23" s="363">
        <f>'[2]Format for District Mapping'!AN471</f>
        <v>9240</v>
      </c>
      <c r="AL23" s="363">
        <f>'[2]Format for District Mapping'!AO471</f>
        <v>0</v>
      </c>
      <c r="AM23" s="363">
        <f>'[2]Format for District Mapping'!AP471</f>
        <v>0</v>
      </c>
      <c r="AN23" s="363">
        <f>'[2]Format for District Mapping'!AQ471</f>
        <v>0</v>
      </c>
      <c r="AO23" s="363">
        <f>'[2]Format for District Mapping'!AR471</f>
        <v>279</v>
      </c>
      <c r="AP23" s="363">
        <f>'[2]Format for District Mapping'!AS471</f>
        <v>142</v>
      </c>
      <c r="AQ23" s="363">
        <f>'[2]Format for District Mapping'!AT471</f>
        <v>0</v>
      </c>
      <c r="AR23" s="363">
        <f>'[2]Format for District Mapping'!AU471</f>
        <v>421</v>
      </c>
    </row>
    <row r="24" spans="1:44" ht="54.95" customHeight="1">
      <c r="A24" s="361">
        <v>20</v>
      </c>
      <c r="B24" s="364" t="s">
        <v>234</v>
      </c>
      <c r="C24" s="363">
        <f>'[2]Format for District Mapping'!F657</f>
        <v>75</v>
      </c>
      <c r="D24" s="363">
        <f>'[2]Format for District Mapping'!G657</f>
        <v>26</v>
      </c>
      <c r="E24" s="363">
        <f>'[2]Format for District Mapping'!H657</f>
        <v>0</v>
      </c>
      <c r="F24" s="363">
        <f>'[2]Format for District Mapping'!I657</f>
        <v>1326</v>
      </c>
      <c r="G24" s="363">
        <f>'[2]Format for District Mapping'!J657</f>
        <v>1254</v>
      </c>
      <c r="H24" s="363">
        <f>'[2]Format for District Mapping'!K657</f>
        <v>0</v>
      </c>
      <c r="I24" s="363">
        <f>'[2]Format for District Mapping'!L657</f>
        <v>2681</v>
      </c>
      <c r="J24" s="363">
        <f>'[2]Format for District Mapping'!M657</f>
        <v>69</v>
      </c>
      <c r="K24" s="363">
        <f>'[2]Format for District Mapping'!N657</f>
        <v>12</v>
      </c>
      <c r="L24" s="363">
        <f>'[2]Format for District Mapping'!O657</f>
        <v>0</v>
      </c>
      <c r="M24" s="363">
        <f>'[2]Format for District Mapping'!P657</f>
        <v>939</v>
      </c>
      <c r="N24" s="363">
        <f>'[2]Format for District Mapping'!Q657</f>
        <v>539</v>
      </c>
      <c r="O24" s="363">
        <f>'[2]Format for District Mapping'!R657</f>
        <v>0</v>
      </c>
      <c r="P24" s="363">
        <f>'[2]Format for District Mapping'!S657</f>
        <v>1559</v>
      </c>
      <c r="Q24" s="363">
        <f>'[2]Format for District Mapping'!T657</f>
        <v>150</v>
      </c>
      <c r="R24" s="363">
        <f>'[2]Format for District Mapping'!U657</f>
        <v>80</v>
      </c>
      <c r="S24" s="363">
        <f>'[2]Format for District Mapping'!V657</f>
        <v>0</v>
      </c>
      <c r="T24" s="363">
        <f>'[2]Format for District Mapping'!W657</f>
        <v>1725</v>
      </c>
      <c r="U24" s="363">
        <f>'[2]Format for District Mapping'!X657</f>
        <v>1591</v>
      </c>
      <c r="V24" s="363">
        <f>'[2]Format for District Mapping'!Y657</f>
        <v>0</v>
      </c>
      <c r="W24" s="363">
        <f>'[2]Format for District Mapping'!Z657</f>
        <v>3546</v>
      </c>
      <c r="X24" s="363">
        <f>'[2]Format for District Mapping'!AA657</f>
        <v>182</v>
      </c>
      <c r="Y24" s="363">
        <f>'[2]Format for District Mapping'!AB657</f>
        <v>30</v>
      </c>
      <c r="Z24" s="363">
        <f>'[2]Format for District Mapping'!AC657</f>
        <v>0</v>
      </c>
      <c r="AA24" s="363">
        <f>'[2]Format for District Mapping'!AD657</f>
        <v>2331</v>
      </c>
      <c r="AB24" s="363">
        <f>'[2]Format for District Mapping'!AE657</f>
        <v>1594</v>
      </c>
      <c r="AC24" s="363">
        <f>'[2]Format for District Mapping'!AF657</f>
        <v>0</v>
      </c>
      <c r="AD24" s="363">
        <f>'[2]Format for District Mapping'!AG657</f>
        <v>4137</v>
      </c>
      <c r="AE24" s="363">
        <f>'[2]Format for District Mapping'!AH657</f>
        <v>150</v>
      </c>
      <c r="AF24" s="363">
        <f>'[2]Format for District Mapping'!AI657</f>
        <v>80</v>
      </c>
      <c r="AG24" s="363">
        <f>'[2]Format for District Mapping'!AJ657</f>
        <v>0</v>
      </c>
      <c r="AH24" s="363">
        <f>'[2]Format for District Mapping'!AK657</f>
        <v>986</v>
      </c>
      <c r="AI24" s="363">
        <f>'[2]Format for District Mapping'!AL657</f>
        <v>624</v>
      </c>
      <c r="AJ24" s="363">
        <f>'[2]Format for District Mapping'!AM657</f>
        <v>0</v>
      </c>
      <c r="AK24" s="363">
        <f>'[2]Format for District Mapping'!AN657</f>
        <v>1840</v>
      </c>
      <c r="AL24" s="363">
        <f>'[2]Format for District Mapping'!AO657</f>
        <v>4</v>
      </c>
      <c r="AM24" s="363">
        <f>'[2]Format for District Mapping'!AP657</f>
        <v>1</v>
      </c>
      <c r="AN24" s="363">
        <f>'[2]Format for District Mapping'!AQ657</f>
        <v>0</v>
      </c>
      <c r="AO24" s="363">
        <f>'[2]Format for District Mapping'!AR657</f>
        <v>22</v>
      </c>
      <c r="AP24" s="363">
        <f>'[2]Format for District Mapping'!AS657</f>
        <v>29</v>
      </c>
      <c r="AQ24" s="363">
        <f>'[2]Format for District Mapping'!AT657</f>
        <v>0</v>
      </c>
      <c r="AR24" s="363">
        <f>'[2]Format for District Mapping'!AU657</f>
        <v>56</v>
      </c>
    </row>
    <row r="25" spans="1:44" ht="54.95" customHeight="1">
      <c r="A25" s="361">
        <v>21</v>
      </c>
      <c r="B25" s="364" t="s">
        <v>591</v>
      </c>
      <c r="C25" s="363">
        <f>'[2]Format for District Mapping'!F533</f>
        <v>0</v>
      </c>
      <c r="D25" s="363">
        <f>'[2]Format for District Mapping'!G533</f>
        <v>0</v>
      </c>
      <c r="E25" s="363">
        <f>'[2]Format for District Mapping'!H533</f>
        <v>0</v>
      </c>
      <c r="F25" s="363">
        <f>'[2]Format for District Mapping'!I533</f>
        <v>320</v>
      </c>
      <c r="G25" s="363">
        <f>'[2]Format for District Mapping'!J533</f>
        <v>166</v>
      </c>
      <c r="H25" s="363">
        <f>'[2]Format for District Mapping'!K533</f>
        <v>0</v>
      </c>
      <c r="I25" s="363">
        <f>'[2]Format for District Mapping'!L533</f>
        <v>486</v>
      </c>
      <c r="J25" s="363">
        <f>'[2]Format for District Mapping'!M533</f>
        <v>0</v>
      </c>
      <c r="K25" s="363">
        <f>'[2]Format for District Mapping'!N533</f>
        <v>0</v>
      </c>
      <c r="L25" s="363">
        <f>'[2]Format for District Mapping'!O533</f>
        <v>0</v>
      </c>
      <c r="M25" s="363">
        <f>'[2]Format for District Mapping'!P533</f>
        <v>320</v>
      </c>
      <c r="N25" s="363">
        <f>'[2]Format for District Mapping'!Q533</f>
        <v>166</v>
      </c>
      <c r="O25" s="363">
        <f>'[2]Format for District Mapping'!R533</f>
        <v>0</v>
      </c>
      <c r="P25" s="363">
        <f>'[2]Format for District Mapping'!S533</f>
        <v>486</v>
      </c>
      <c r="Q25" s="363">
        <f>'[2]Format for District Mapping'!T533</f>
        <v>0</v>
      </c>
      <c r="R25" s="363">
        <f>'[2]Format for District Mapping'!U533</f>
        <v>0</v>
      </c>
      <c r="S25" s="363">
        <f>'[2]Format for District Mapping'!V533</f>
        <v>0</v>
      </c>
      <c r="T25" s="363">
        <f>'[2]Format for District Mapping'!W533</f>
        <v>511</v>
      </c>
      <c r="U25" s="363">
        <f>'[2]Format for District Mapping'!X533</f>
        <v>269</v>
      </c>
      <c r="V25" s="363">
        <f>'[2]Format for District Mapping'!Y533</f>
        <v>0</v>
      </c>
      <c r="W25" s="363">
        <f>'[2]Format for District Mapping'!Z533</f>
        <v>780</v>
      </c>
      <c r="X25" s="363">
        <f>'[2]Format for District Mapping'!AA533</f>
        <v>0</v>
      </c>
      <c r="Y25" s="363">
        <f>'[2]Format for District Mapping'!AB533</f>
        <v>0</v>
      </c>
      <c r="Z25" s="363">
        <f>'[2]Format for District Mapping'!AC533</f>
        <v>0</v>
      </c>
      <c r="AA25" s="363">
        <f>'[2]Format for District Mapping'!AD533</f>
        <v>691</v>
      </c>
      <c r="AB25" s="363">
        <f>'[2]Format for District Mapping'!AE533</f>
        <v>437</v>
      </c>
      <c r="AC25" s="363">
        <f>'[2]Format for District Mapping'!AF533</f>
        <v>0</v>
      </c>
      <c r="AD25" s="363">
        <f>'[2]Format for District Mapping'!AG533</f>
        <v>1128</v>
      </c>
      <c r="AE25" s="363">
        <f>'[2]Format for District Mapping'!AH533</f>
        <v>0</v>
      </c>
      <c r="AF25" s="363">
        <f>'[2]Format for District Mapping'!AI533</f>
        <v>0</v>
      </c>
      <c r="AG25" s="363">
        <f>'[2]Format for District Mapping'!AJ533</f>
        <v>0</v>
      </c>
      <c r="AH25" s="363">
        <f>'[2]Format for District Mapping'!AK533</f>
        <v>41</v>
      </c>
      <c r="AI25" s="363">
        <f>'[2]Format for District Mapping'!AL533</f>
        <v>36</v>
      </c>
      <c r="AJ25" s="363">
        <f>'[2]Format for District Mapping'!AM533</f>
        <v>0</v>
      </c>
      <c r="AK25" s="363">
        <f>'[2]Format for District Mapping'!AN533</f>
        <v>77</v>
      </c>
      <c r="AL25" s="363">
        <f>'[2]Format for District Mapping'!AO533</f>
        <v>0</v>
      </c>
      <c r="AM25" s="363">
        <f>'[2]Format for District Mapping'!AP533</f>
        <v>0</v>
      </c>
      <c r="AN25" s="363">
        <f>'[2]Format for District Mapping'!AQ533</f>
        <v>0</v>
      </c>
      <c r="AO25" s="363">
        <f>'[2]Format for District Mapping'!AR533</f>
        <v>319</v>
      </c>
      <c r="AP25" s="363">
        <f>'[2]Format for District Mapping'!AS533</f>
        <v>156</v>
      </c>
      <c r="AQ25" s="363">
        <f>'[2]Format for District Mapping'!AT533</f>
        <v>0</v>
      </c>
      <c r="AR25" s="363">
        <f>'[2]Format for District Mapping'!AU533</f>
        <v>475</v>
      </c>
    </row>
    <row r="26" spans="1:44" ht="54.95" customHeight="1">
      <c r="A26" s="361">
        <v>22</v>
      </c>
      <c r="B26" s="364" t="s">
        <v>592</v>
      </c>
      <c r="C26" s="363">
        <f>'[2]Format for District Mapping'!F688</f>
        <v>568</v>
      </c>
      <c r="D26" s="363">
        <f>'[2]Format for District Mapping'!G688</f>
        <v>351</v>
      </c>
      <c r="E26" s="363">
        <f>'[2]Format for District Mapping'!H688</f>
        <v>0</v>
      </c>
      <c r="F26" s="363">
        <f>'[2]Format for District Mapping'!I688</f>
        <v>2720</v>
      </c>
      <c r="G26" s="363">
        <f>'[2]Format for District Mapping'!J688</f>
        <v>1369</v>
      </c>
      <c r="H26" s="363">
        <f>'[2]Format for District Mapping'!K688</f>
        <v>0</v>
      </c>
      <c r="I26" s="363">
        <f>'[2]Format for District Mapping'!L688</f>
        <v>5008</v>
      </c>
      <c r="J26" s="363">
        <f>'[2]Format for District Mapping'!M688</f>
        <v>568</v>
      </c>
      <c r="K26" s="363">
        <f>'[2]Format for District Mapping'!N688</f>
        <v>351</v>
      </c>
      <c r="L26" s="363">
        <f>'[2]Format for District Mapping'!O688</f>
        <v>0</v>
      </c>
      <c r="M26" s="363">
        <f>'[2]Format for District Mapping'!P688</f>
        <v>2720</v>
      </c>
      <c r="N26" s="363">
        <f>'[2]Format for District Mapping'!Q688</f>
        <v>1369</v>
      </c>
      <c r="O26" s="363">
        <f>'[2]Format for District Mapping'!R688</f>
        <v>0</v>
      </c>
      <c r="P26" s="363">
        <f>'[2]Format for District Mapping'!S688</f>
        <v>5008</v>
      </c>
      <c r="Q26" s="363">
        <f>'[2]Format for District Mapping'!T688</f>
        <v>643</v>
      </c>
      <c r="R26" s="363">
        <f>'[2]Format for District Mapping'!U688</f>
        <v>275</v>
      </c>
      <c r="S26" s="363">
        <f>'[2]Format for District Mapping'!V688</f>
        <v>0</v>
      </c>
      <c r="T26" s="363">
        <f>'[2]Format for District Mapping'!W688</f>
        <v>4165</v>
      </c>
      <c r="U26" s="363">
        <f>'[2]Format for District Mapping'!X688</f>
        <v>2478</v>
      </c>
      <c r="V26" s="363">
        <f>'[2]Format for District Mapping'!Y688</f>
        <v>0</v>
      </c>
      <c r="W26" s="363">
        <f>'[2]Format for District Mapping'!Z688</f>
        <v>7561</v>
      </c>
      <c r="X26" s="363">
        <f>'[2]Format for District Mapping'!AA688</f>
        <v>474</v>
      </c>
      <c r="Y26" s="363">
        <f>'[2]Format for District Mapping'!AB688</f>
        <v>275</v>
      </c>
      <c r="Z26" s="363">
        <f>'[2]Format for District Mapping'!AC688</f>
        <v>0</v>
      </c>
      <c r="AA26" s="363">
        <f>'[2]Format for District Mapping'!AD688</f>
        <v>4165</v>
      </c>
      <c r="AB26" s="363">
        <f>'[2]Format for District Mapping'!AE688</f>
        <v>2478</v>
      </c>
      <c r="AC26" s="363">
        <f>'[2]Format for District Mapping'!AF688</f>
        <v>0</v>
      </c>
      <c r="AD26" s="363">
        <f>'[2]Format for District Mapping'!AG688</f>
        <v>7392</v>
      </c>
      <c r="AE26" s="363">
        <f>'[2]Format for District Mapping'!AH688</f>
        <v>201</v>
      </c>
      <c r="AF26" s="363">
        <f>'[2]Format for District Mapping'!AI688</f>
        <v>172</v>
      </c>
      <c r="AG26" s="363">
        <f>'[2]Format for District Mapping'!AJ688</f>
        <v>0</v>
      </c>
      <c r="AH26" s="363">
        <f>'[2]Format for District Mapping'!AK688</f>
        <v>531</v>
      </c>
      <c r="AI26" s="363">
        <f>'[2]Format for District Mapping'!AL688</f>
        <v>443</v>
      </c>
      <c r="AJ26" s="363">
        <f>'[2]Format for District Mapping'!AM688</f>
        <v>0</v>
      </c>
      <c r="AK26" s="363">
        <f>'[2]Format for District Mapping'!AN688</f>
        <v>1347</v>
      </c>
      <c r="AL26" s="363">
        <f>'[2]Format for District Mapping'!AO688</f>
        <v>201</v>
      </c>
      <c r="AM26" s="363">
        <f>'[2]Format for District Mapping'!AP688</f>
        <v>172</v>
      </c>
      <c r="AN26" s="363">
        <f>'[2]Format for District Mapping'!AQ688</f>
        <v>0</v>
      </c>
      <c r="AO26" s="363">
        <f>'[2]Format for District Mapping'!AR688</f>
        <v>531</v>
      </c>
      <c r="AP26" s="363">
        <f>'[2]Format for District Mapping'!AS688</f>
        <v>443</v>
      </c>
      <c r="AQ26" s="363">
        <f>'[2]Format for District Mapping'!AT688</f>
        <v>0</v>
      </c>
      <c r="AR26" s="363">
        <f>'[2]Format for District Mapping'!AU688</f>
        <v>1347</v>
      </c>
    </row>
    <row r="27" spans="1:44" ht="54.95" customHeight="1">
      <c r="A27" s="361">
        <v>23</v>
      </c>
      <c r="B27" s="364" t="s">
        <v>165</v>
      </c>
      <c r="C27" s="363">
        <f>'[2]Format for District Mapping'!F750</f>
        <v>15058</v>
      </c>
      <c r="D27" s="363">
        <f>'[2]Format for District Mapping'!G750</f>
        <v>12835</v>
      </c>
      <c r="E27" s="363">
        <f>'[2]Format for District Mapping'!H750</f>
        <v>0</v>
      </c>
      <c r="F27" s="363">
        <f>'[2]Format for District Mapping'!I750</f>
        <v>88272</v>
      </c>
      <c r="G27" s="363">
        <f>'[2]Format for District Mapping'!J750</f>
        <v>66560</v>
      </c>
      <c r="H27" s="363">
        <f>'[2]Format for District Mapping'!K750</f>
        <v>0</v>
      </c>
      <c r="I27" s="363">
        <f>'[2]Format for District Mapping'!L750</f>
        <v>182725</v>
      </c>
      <c r="J27" s="363">
        <f>'[2]Format for District Mapping'!M750</f>
        <v>2630</v>
      </c>
      <c r="K27" s="363">
        <f>'[2]Format for District Mapping'!N750</f>
        <v>1898</v>
      </c>
      <c r="L27" s="363">
        <f>'[2]Format for District Mapping'!O750</f>
        <v>0</v>
      </c>
      <c r="M27" s="363">
        <f>'[2]Format for District Mapping'!P750</f>
        <v>4683</v>
      </c>
      <c r="N27" s="363">
        <f>'[2]Format for District Mapping'!Q750</f>
        <v>3672</v>
      </c>
      <c r="O27" s="363">
        <f>'[2]Format for District Mapping'!R750</f>
        <v>0</v>
      </c>
      <c r="P27" s="363">
        <f>'[2]Format for District Mapping'!S750</f>
        <v>12883</v>
      </c>
      <c r="Q27" s="363">
        <f>'[2]Format for District Mapping'!T750</f>
        <v>20424</v>
      </c>
      <c r="R27" s="363">
        <f>'[2]Format for District Mapping'!U750</f>
        <v>17352</v>
      </c>
      <c r="S27" s="363">
        <f>'[2]Format for District Mapping'!V750</f>
        <v>0</v>
      </c>
      <c r="T27" s="363">
        <f>'[2]Format for District Mapping'!W750</f>
        <v>111880</v>
      </c>
      <c r="U27" s="363">
        <f>'[2]Format for District Mapping'!X750</f>
        <v>81541</v>
      </c>
      <c r="V27" s="363">
        <f>'[2]Format for District Mapping'!Y750</f>
        <v>0</v>
      </c>
      <c r="W27" s="363">
        <f>'[2]Format for District Mapping'!Z750</f>
        <v>231197</v>
      </c>
      <c r="X27" s="363">
        <f>'[2]Format for District Mapping'!AA750</f>
        <v>3947</v>
      </c>
      <c r="Y27" s="363">
        <f>'[2]Format for District Mapping'!AB750</f>
        <v>2916</v>
      </c>
      <c r="Z27" s="363">
        <f>'[2]Format for District Mapping'!AC750</f>
        <v>0</v>
      </c>
      <c r="AA27" s="363">
        <f>'[2]Format for District Mapping'!AD750</f>
        <v>8147</v>
      </c>
      <c r="AB27" s="363">
        <f>'[2]Format for District Mapping'!AE750</f>
        <v>5698</v>
      </c>
      <c r="AC27" s="363">
        <f>'[2]Format for District Mapping'!AF750</f>
        <v>0</v>
      </c>
      <c r="AD27" s="363">
        <f>'[2]Format for District Mapping'!AG750</f>
        <v>20708</v>
      </c>
      <c r="AE27" s="363">
        <f>'[2]Format for District Mapping'!AH750</f>
        <v>11195</v>
      </c>
      <c r="AF27" s="363">
        <f>'[2]Format for District Mapping'!AI750</f>
        <v>9727</v>
      </c>
      <c r="AG27" s="363">
        <f>'[2]Format for District Mapping'!AJ750</f>
        <v>0</v>
      </c>
      <c r="AH27" s="363">
        <f>'[2]Format for District Mapping'!AK750</f>
        <v>67716</v>
      </c>
      <c r="AI27" s="363">
        <f>'[2]Format for District Mapping'!AL750</f>
        <v>52556</v>
      </c>
      <c r="AJ27" s="363">
        <f>'[2]Format for District Mapping'!AM750</f>
        <v>0</v>
      </c>
      <c r="AK27" s="363">
        <f>'[2]Format for District Mapping'!AN750</f>
        <v>141194</v>
      </c>
      <c r="AL27" s="363">
        <f>'[2]Format for District Mapping'!AO750</f>
        <v>86</v>
      </c>
      <c r="AM27" s="363">
        <f>'[2]Format for District Mapping'!AP750</f>
        <v>59</v>
      </c>
      <c r="AN27" s="363">
        <f>'[2]Format for District Mapping'!AQ750</f>
        <v>0</v>
      </c>
      <c r="AO27" s="363">
        <f>'[2]Format for District Mapping'!AR750</f>
        <v>171</v>
      </c>
      <c r="AP27" s="363">
        <f>'[2]Format for District Mapping'!AS750</f>
        <v>163</v>
      </c>
      <c r="AQ27" s="363">
        <f>'[2]Format for District Mapping'!AT750</f>
        <v>0</v>
      </c>
      <c r="AR27" s="363">
        <f>'[2]Format for District Mapping'!AU750</f>
        <v>479</v>
      </c>
    </row>
    <row r="28" spans="1:44" ht="54.95" customHeight="1">
      <c r="A28" s="361">
        <v>24</v>
      </c>
      <c r="B28" s="364" t="s">
        <v>236</v>
      </c>
      <c r="C28" s="363">
        <f>'[2]Format for District Mapping'!F781</f>
        <v>18220</v>
      </c>
      <c r="D28" s="363">
        <f>'[2]Format for District Mapping'!G781</f>
        <v>10670</v>
      </c>
      <c r="E28" s="363">
        <f>'[2]Format for District Mapping'!H781</f>
        <v>0</v>
      </c>
      <c r="F28" s="363">
        <f>'[2]Format for District Mapping'!I781</f>
        <v>17760</v>
      </c>
      <c r="G28" s="363">
        <f>'[2]Format for District Mapping'!J781</f>
        <v>12850</v>
      </c>
      <c r="H28" s="363">
        <f>'[2]Format for District Mapping'!K781</f>
        <v>0</v>
      </c>
      <c r="I28" s="363">
        <f>'[2]Format for District Mapping'!L781</f>
        <v>59500</v>
      </c>
      <c r="J28" s="363">
        <f>'[2]Format for District Mapping'!M781</f>
        <v>13010</v>
      </c>
      <c r="K28" s="363">
        <f>'[2]Format for District Mapping'!N781</f>
        <v>7801</v>
      </c>
      <c r="L28" s="363">
        <f>'[2]Format for District Mapping'!O781</f>
        <v>0</v>
      </c>
      <c r="M28" s="363">
        <f>'[2]Format for District Mapping'!P781</f>
        <v>14950</v>
      </c>
      <c r="N28" s="363">
        <f>'[2]Format for District Mapping'!Q781</f>
        <v>10847</v>
      </c>
      <c r="O28" s="363">
        <f>'[2]Format for District Mapping'!R781</f>
        <v>0</v>
      </c>
      <c r="P28" s="363">
        <f>'[2]Format for District Mapping'!S781</f>
        <v>46608</v>
      </c>
      <c r="Q28" s="363">
        <f>'[2]Format for District Mapping'!T781</f>
        <v>30845</v>
      </c>
      <c r="R28" s="363">
        <f>'[2]Format for District Mapping'!U781</f>
        <v>19740</v>
      </c>
      <c r="S28" s="363">
        <f>'[2]Format for District Mapping'!V781</f>
        <v>0</v>
      </c>
      <c r="T28" s="363">
        <f>'[2]Format for District Mapping'!W781</f>
        <v>37050</v>
      </c>
      <c r="U28" s="363">
        <f>'[2]Format for District Mapping'!X781</f>
        <v>25140</v>
      </c>
      <c r="V28" s="363">
        <f>'[2]Format for District Mapping'!Y781</f>
        <v>0</v>
      </c>
      <c r="W28" s="363">
        <f>'[2]Format for District Mapping'!Z781</f>
        <v>112775</v>
      </c>
      <c r="X28" s="363">
        <f>'[2]Format for District Mapping'!AA781</f>
        <v>24052</v>
      </c>
      <c r="Y28" s="363">
        <f>'[2]Format for District Mapping'!AB781</f>
        <v>14583</v>
      </c>
      <c r="Z28" s="363">
        <f>'[2]Format for District Mapping'!AC781</f>
        <v>0</v>
      </c>
      <c r="AA28" s="363">
        <f>'[2]Format for District Mapping'!AD781</f>
        <v>26867</v>
      </c>
      <c r="AB28" s="363">
        <f>'[2]Format for District Mapping'!AE781</f>
        <v>20331</v>
      </c>
      <c r="AC28" s="363">
        <f>'[2]Format for District Mapping'!AF781</f>
        <v>0</v>
      </c>
      <c r="AD28" s="363">
        <f>'[2]Format for District Mapping'!AG781</f>
        <v>85833</v>
      </c>
      <c r="AE28" s="363">
        <f>'[2]Format for District Mapping'!AH781</f>
        <v>535</v>
      </c>
      <c r="AF28" s="363">
        <f>'[2]Format for District Mapping'!AI781</f>
        <v>448</v>
      </c>
      <c r="AG28" s="363">
        <f>'[2]Format for District Mapping'!AJ781</f>
        <v>0</v>
      </c>
      <c r="AH28" s="363">
        <f>'[2]Format for District Mapping'!AK781</f>
        <v>1085</v>
      </c>
      <c r="AI28" s="363">
        <f>'[2]Format for District Mapping'!AL781</f>
        <v>940</v>
      </c>
      <c r="AJ28" s="363">
        <f>'[2]Format for District Mapping'!AM781</f>
        <v>0</v>
      </c>
      <c r="AK28" s="363">
        <f>'[2]Format for District Mapping'!AN781</f>
        <v>3008</v>
      </c>
      <c r="AL28" s="363">
        <f>'[2]Format for District Mapping'!AO781</f>
        <v>378</v>
      </c>
      <c r="AM28" s="363">
        <f>'[2]Format for District Mapping'!AP781</f>
        <v>313</v>
      </c>
      <c r="AN28" s="363">
        <f>'[2]Format for District Mapping'!AQ781</f>
        <v>0</v>
      </c>
      <c r="AO28" s="363">
        <f>'[2]Format for District Mapping'!AR781</f>
        <v>793</v>
      </c>
      <c r="AP28" s="363">
        <f>'[2]Format for District Mapping'!AS781</f>
        <v>709</v>
      </c>
      <c r="AQ28" s="363">
        <f>'[2]Format for District Mapping'!AT781</f>
        <v>0</v>
      </c>
      <c r="AR28" s="363">
        <f>'[2]Format for District Mapping'!AU781</f>
        <v>2193</v>
      </c>
    </row>
    <row r="29" spans="1:44" ht="54.95" customHeight="1">
      <c r="A29" s="361">
        <v>25</v>
      </c>
      <c r="B29" s="364" t="s">
        <v>237</v>
      </c>
      <c r="C29" s="363">
        <f>'[2]Format for District Mapping'!F812</f>
        <v>0</v>
      </c>
      <c r="D29" s="363">
        <f>'[2]Format for District Mapping'!G812</f>
        <v>0</v>
      </c>
      <c r="E29" s="363">
        <f>'[2]Format for District Mapping'!H812</f>
        <v>0</v>
      </c>
      <c r="F29" s="363">
        <f>'[2]Format for District Mapping'!I812</f>
        <v>15934</v>
      </c>
      <c r="G29" s="363">
        <f>'[2]Format for District Mapping'!J812</f>
        <v>9444</v>
      </c>
      <c r="H29" s="363">
        <f>'[2]Format for District Mapping'!K812</f>
        <v>0</v>
      </c>
      <c r="I29" s="363">
        <f>'[2]Format for District Mapping'!L812</f>
        <v>25378</v>
      </c>
      <c r="J29" s="363">
        <f>'[2]Format for District Mapping'!M812</f>
        <v>0</v>
      </c>
      <c r="K29" s="363">
        <f>'[2]Format for District Mapping'!N812</f>
        <v>0</v>
      </c>
      <c r="L29" s="363">
        <f>'[2]Format for District Mapping'!O812</f>
        <v>0</v>
      </c>
      <c r="M29" s="363">
        <f>'[2]Format for District Mapping'!P812</f>
        <v>1412</v>
      </c>
      <c r="N29" s="363">
        <f>'[2]Format for District Mapping'!Q812</f>
        <v>1122</v>
      </c>
      <c r="O29" s="363">
        <f>'[2]Format for District Mapping'!R812</f>
        <v>0</v>
      </c>
      <c r="P29" s="363">
        <f>'[2]Format for District Mapping'!S812</f>
        <v>2534</v>
      </c>
      <c r="Q29" s="363">
        <f>'[2]Format for District Mapping'!T812</f>
        <v>0</v>
      </c>
      <c r="R29" s="363">
        <f>'[2]Format for District Mapping'!U812</f>
        <v>0</v>
      </c>
      <c r="S29" s="363">
        <f>'[2]Format for District Mapping'!V812</f>
        <v>0</v>
      </c>
      <c r="T29" s="363">
        <f>'[2]Format for District Mapping'!W812</f>
        <v>18590</v>
      </c>
      <c r="U29" s="363">
        <f>'[2]Format for District Mapping'!X812</f>
        <v>11725</v>
      </c>
      <c r="V29" s="363">
        <f>'[2]Format for District Mapping'!Y812</f>
        <v>0</v>
      </c>
      <c r="W29" s="363">
        <f>'[2]Format for District Mapping'!Z812</f>
        <v>30315</v>
      </c>
      <c r="X29" s="363">
        <f>'[2]Format for District Mapping'!AA812</f>
        <v>0</v>
      </c>
      <c r="Y29" s="363">
        <f>'[2]Format for District Mapping'!AB812</f>
        <v>0</v>
      </c>
      <c r="Z29" s="363">
        <f>'[2]Format for District Mapping'!AC812</f>
        <v>0</v>
      </c>
      <c r="AA29" s="363">
        <f>'[2]Format for District Mapping'!AD812</f>
        <v>2245</v>
      </c>
      <c r="AB29" s="363">
        <f>'[2]Format for District Mapping'!AE812</f>
        <v>1694</v>
      </c>
      <c r="AC29" s="363">
        <f>'[2]Format for District Mapping'!AF812</f>
        <v>0</v>
      </c>
      <c r="AD29" s="363">
        <f>'[2]Format for District Mapping'!AG812</f>
        <v>3939</v>
      </c>
      <c r="AE29" s="363">
        <f>'[2]Format for District Mapping'!AH812</f>
        <v>0</v>
      </c>
      <c r="AF29" s="363">
        <f>'[2]Format for District Mapping'!AI812</f>
        <v>0</v>
      </c>
      <c r="AG29" s="363">
        <f>'[2]Format for District Mapping'!AJ812</f>
        <v>0</v>
      </c>
      <c r="AH29" s="363">
        <f>'[2]Format for District Mapping'!AK812</f>
        <v>11366</v>
      </c>
      <c r="AI29" s="363">
        <f>'[2]Format for District Mapping'!AL812</f>
        <v>5681</v>
      </c>
      <c r="AJ29" s="363">
        <f>'[2]Format for District Mapping'!AM812</f>
        <v>0</v>
      </c>
      <c r="AK29" s="363">
        <f>'[2]Format for District Mapping'!AN812</f>
        <v>17047</v>
      </c>
      <c r="AL29" s="363">
        <f>'[2]Format for District Mapping'!AO812</f>
        <v>0</v>
      </c>
      <c r="AM29" s="363">
        <f>'[2]Format for District Mapping'!AP812</f>
        <v>0</v>
      </c>
      <c r="AN29" s="363">
        <f>'[2]Format for District Mapping'!AQ812</f>
        <v>0</v>
      </c>
      <c r="AO29" s="363">
        <f>'[2]Format for District Mapping'!AR812</f>
        <v>158</v>
      </c>
      <c r="AP29" s="363">
        <f>'[2]Format for District Mapping'!AS812</f>
        <v>84</v>
      </c>
      <c r="AQ29" s="363">
        <f>'[2]Format for District Mapping'!AT812</f>
        <v>0</v>
      </c>
      <c r="AR29" s="363">
        <f>'[2]Format for District Mapping'!AU812</f>
        <v>242</v>
      </c>
    </row>
    <row r="30" spans="1:44" ht="54.95" customHeight="1">
      <c r="A30" s="361">
        <v>26</v>
      </c>
      <c r="B30" s="364" t="s">
        <v>238</v>
      </c>
      <c r="C30" s="363">
        <f>'[2]Format for District Mapping'!F347</f>
        <v>39269</v>
      </c>
      <c r="D30" s="363">
        <f>'[2]Format for District Mapping'!G347</f>
        <v>20597</v>
      </c>
      <c r="E30" s="363">
        <f>'[2]Format for District Mapping'!H347</f>
        <v>2</v>
      </c>
      <c r="F30" s="363">
        <f>'[2]Format for District Mapping'!I347</f>
        <v>68460</v>
      </c>
      <c r="G30" s="363">
        <f>'[2]Format for District Mapping'!J347</f>
        <v>49910</v>
      </c>
      <c r="H30" s="363">
        <f>'[2]Format for District Mapping'!K347</f>
        <v>8</v>
      </c>
      <c r="I30" s="363">
        <f>'[2]Format for District Mapping'!L347</f>
        <v>178246</v>
      </c>
      <c r="J30" s="363">
        <f>'[2]Format for District Mapping'!M347</f>
        <v>2366</v>
      </c>
      <c r="K30" s="363">
        <f>'[2]Format for District Mapping'!N347</f>
        <v>938</v>
      </c>
      <c r="L30" s="363">
        <f>'[2]Format for District Mapping'!O347</f>
        <v>1</v>
      </c>
      <c r="M30" s="363">
        <f>'[2]Format for District Mapping'!P347</f>
        <v>20224</v>
      </c>
      <c r="N30" s="363">
        <f>'[2]Format for District Mapping'!Q347</f>
        <v>7326</v>
      </c>
      <c r="O30" s="363">
        <f>'[2]Format for District Mapping'!R347</f>
        <v>2</v>
      </c>
      <c r="P30" s="363">
        <f>'[2]Format for District Mapping'!S347</f>
        <v>30857</v>
      </c>
      <c r="Q30" s="363">
        <f>'[2]Format for District Mapping'!T347</f>
        <v>39583</v>
      </c>
      <c r="R30" s="363">
        <f>'[2]Format for District Mapping'!U347</f>
        <v>20807</v>
      </c>
      <c r="S30" s="363">
        <f>'[2]Format for District Mapping'!V347</f>
        <v>2</v>
      </c>
      <c r="T30" s="363">
        <f>'[2]Format for District Mapping'!W347</f>
        <v>69478</v>
      </c>
      <c r="U30" s="363">
        <f>'[2]Format for District Mapping'!X347</f>
        <v>46017</v>
      </c>
      <c r="V30" s="363">
        <f>'[2]Format for District Mapping'!Y347</f>
        <v>8</v>
      </c>
      <c r="W30" s="363">
        <f>'[2]Format for District Mapping'!Z347</f>
        <v>175895</v>
      </c>
      <c r="X30" s="363">
        <f>'[2]Format for District Mapping'!AA347</f>
        <v>2850</v>
      </c>
      <c r="Y30" s="363">
        <f>'[2]Format for District Mapping'!AB347</f>
        <v>1233</v>
      </c>
      <c r="Z30" s="363">
        <f>'[2]Format for District Mapping'!AC347</f>
        <v>2</v>
      </c>
      <c r="AA30" s="363">
        <f>'[2]Format for District Mapping'!AD347</f>
        <v>27908</v>
      </c>
      <c r="AB30" s="363">
        <f>'[2]Format for District Mapping'!AE347</f>
        <v>10319</v>
      </c>
      <c r="AC30" s="363">
        <f>'[2]Format for District Mapping'!AF347</f>
        <v>8</v>
      </c>
      <c r="AD30" s="363">
        <f>'[2]Format for District Mapping'!AG347</f>
        <v>42320</v>
      </c>
      <c r="AE30" s="363">
        <f>'[2]Format for District Mapping'!AH347</f>
        <v>34546</v>
      </c>
      <c r="AF30" s="363">
        <f>'[2]Format for District Mapping'!AI347</f>
        <v>23995</v>
      </c>
      <c r="AG30" s="363">
        <f>'[2]Format for District Mapping'!AJ347</f>
        <v>0</v>
      </c>
      <c r="AH30" s="363">
        <f>'[2]Format for District Mapping'!AK347</f>
        <v>48568</v>
      </c>
      <c r="AI30" s="363">
        <f>'[2]Format for District Mapping'!AL347</f>
        <v>26994</v>
      </c>
      <c r="AJ30" s="363">
        <f>'[2]Format for District Mapping'!AM347</f>
        <v>0</v>
      </c>
      <c r="AK30" s="363">
        <f>'[2]Format for District Mapping'!AN347</f>
        <v>134103</v>
      </c>
      <c r="AL30" s="363">
        <f>'[2]Format for District Mapping'!AO347</f>
        <v>133</v>
      </c>
      <c r="AM30" s="363">
        <f>'[2]Format for District Mapping'!AP347</f>
        <v>134</v>
      </c>
      <c r="AN30" s="363">
        <f>'[2]Format for District Mapping'!AQ347</f>
        <v>0</v>
      </c>
      <c r="AO30" s="363">
        <f>'[2]Format for District Mapping'!AR347</f>
        <v>1872</v>
      </c>
      <c r="AP30" s="363">
        <f>'[2]Format for District Mapping'!AS347</f>
        <v>776</v>
      </c>
      <c r="AQ30" s="363">
        <f>'[2]Format for District Mapping'!AT347</f>
        <v>0</v>
      </c>
      <c r="AR30" s="363">
        <f>'[2]Format for District Mapping'!AU347</f>
        <v>2915</v>
      </c>
    </row>
    <row r="31" spans="1:44" ht="54.95" customHeight="1">
      <c r="A31" s="361">
        <v>27</v>
      </c>
      <c r="B31" s="364" t="s">
        <v>171</v>
      </c>
      <c r="C31" s="363">
        <f>'[2]Format for District Mapping'!F192</f>
        <v>1823</v>
      </c>
      <c r="D31" s="363">
        <f>'[2]Format for District Mapping'!G192</f>
        <v>982</v>
      </c>
      <c r="E31" s="363">
        <f>'[2]Format for District Mapping'!H192</f>
        <v>0</v>
      </c>
      <c r="F31" s="363">
        <f>'[2]Format for District Mapping'!I192</f>
        <v>6556</v>
      </c>
      <c r="G31" s="363">
        <f>'[2]Format for District Mapping'!J192</f>
        <v>4370</v>
      </c>
      <c r="H31" s="363">
        <f>'[2]Format for District Mapping'!K192</f>
        <v>0</v>
      </c>
      <c r="I31" s="363">
        <f>'[2]Format for District Mapping'!L192</f>
        <v>13731</v>
      </c>
      <c r="J31" s="363">
        <f>'[2]Format for District Mapping'!M192</f>
        <v>203</v>
      </c>
      <c r="K31" s="363">
        <f>'[2]Format for District Mapping'!N192</f>
        <v>265</v>
      </c>
      <c r="L31" s="363">
        <f>'[2]Format for District Mapping'!O192</f>
        <v>0</v>
      </c>
      <c r="M31" s="363">
        <f>'[2]Format for District Mapping'!P192</f>
        <v>421</v>
      </c>
      <c r="N31" s="363">
        <f>'[2]Format for District Mapping'!Q192</f>
        <v>982</v>
      </c>
      <c r="O31" s="363">
        <f>'[2]Format for District Mapping'!R192</f>
        <v>0</v>
      </c>
      <c r="P31" s="363">
        <f>'[2]Format for District Mapping'!S192</f>
        <v>1871</v>
      </c>
      <c r="Q31" s="363">
        <f>'[2]Format for District Mapping'!T192</f>
        <v>1937</v>
      </c>
      <c r="R31" s="363">
        <f>'[2]Format for District Mapping'!U192</f>
        <v>1044</v>
      </c>
      <c r="S31" s="363">
        <f>'[2]Format for District Mapping'!V192</f>
        <v>0</v>
      </c>
      <c r="T31" s="363">
        <f>'[2]Format for District Mapping'!W192</f>
        <v>6797</v>
      </c>
      <c r="U31" s="363">
        <f>'[2]Format for District Mapping'!X192</f>
        <v>4443</v>
      </c>
      <c r="V31" s="363">
        <f>'[2]Format for District Mapping'!Y192</f>
        <v>0</v>
      </c>
      <c r="W31" s="363">
        <f>'[2]Format for District Mapping'!Z192</f>
        <v>14221</v>
      </c>
      <c r="X31" s="363">
        <f>'[2]Format for District Mapping'!AA192</f>
        <v>581</v>
      </c>
      <c r="Y31" s="363">
        <f>'[2]Format for District Mapping'!AB192</f>
        <v>729</v>
      </c>
      <c r="Z31" s="363">
        <f>'[2]Format for District Mapping'!AC192</f>
        <v>0</v>
      </c>
      <c r="AA31" s="363">
        <f>'[2]Format for District Mapping'!AD192</f>
        <v>626</v>
      </c>
      <c r="AB31" s="363">
        <f>'[2]Format for District Mapping'!AE192</f>
        <v>1499</v>
      </c>
      <c r="AC31" s="363">
        <f>'[2]Format for District Mapping'!AF192</f>
        <v>0</v>
      </c>
      <c r="AD31" s="363">
        <f>'[2]Format for District Mapping'!AG192</f>
        <v>3435</v>
      </c>
      <c r="AE31" s="363">
        <f>'[2]Format for District Mapping'!AH192</f>
        <v>874</v>
      </c>
      <c r="AF31" s="363">
        <f>'[2]Format for District Mapping'!AI192</f>
        <v>472</v>
      </c>
      <c r="AG31" s="363">
        <f>'[2]Format for District Mapping'!AJ192</f>
        <v>0</v>
      </c>
      <c r="AH31" s="363">
        <f>'[2]Format for District Mapping'!AK192</f>
        <v>3885</v>
      </c>
      <c r="AI31" s="363">
        <f>'[2]Format for District Mapping'!AL192</f>
        <v>2782</v>
      </c>
      <c r="AJ31" s="363">
        <f>'[2]Format for District Mapping'!AM192</f>
        <v>0</v>
      </c>
      <c r="AK31" s="363">
        <f>'[2]Format for District Mapping'!AN192</f>
        <v>8013</v>
      </c>
      <c r="AL31" s="363">
        <f>'[2]Format for District Mapping'!AO192</f>
        <v>56</v>
      </c>
      <c r="AM31" s="363">
        <f>'[2]Format for District Mapping'!AP192</f>
        <v>65</v>
      </c>
      <c r="AN31" s="363">
        <f>'[2]Format for District Mapping'!AQ192</f>
        <v>0</v>
      </c>
      <c r="AO31" s="363">
        <f>'[2]Format for District Mapping'!AR192</f>
        <v>215</v>
      </c>
      <c r="AP31" s="363">
        <f>'[2]Format for District Mapping'!AS192</f>
        <v>440</v>
      </c>
      <c r="AQ31" s="363">
        <f>'[2]Format for District Mapping'!AT192</f>
        <v>0</v>
      </c>
      <c r="AR31" s="363">
        <f>'[2]Format for District Mapping'!AU192</f>
        <v>776</v>
      </c>
    </row>
    <row r="32" spans="1:44" ht="54.95" customHeight="1">
      <c r="A32" s="361"/>
      <c r="B32" s="364" t="s">
        <v>593</v>
      </c>
      <c r="C32" s="363">
        <f>SUM(C5:C31)</f>
        <v>5538281</v>
      </c>
      <c r="D32" s="363">
        <f t="shared" ref="D32:AR32" si="0">SUM(D5:D31)</f>
        <v>5390445</v>
      </c>
      <c r="E32" s="363">
        <f t="shared" si="0"/>
        <v>124</v>
      </c>
      <c r="F32" s="363">
        <f t="shared" si="0"/>
        <v>9181655</v>
      </c>
      <c r="G32" s="363">
        <f t="shared" si="0"/>
        <v>7920996</v>
      </c>
      <c r="H32" s="363">
        <f t="shared" si="0"/>
        <v>766</v>
      </c>
      <c r="I32" s="363">
        <f t="shared" si="0"/>
        <v>28032267</v>
      </c>
      <c r="J32" s="363">
        <f t="shared" si="0"/>
        <v>478806</v>
      </c>
      <c r="K32" s="363">
        <f t="shared" si="0"/>
        <v>365846</v>
      </c>
      <c r="L32" s="363">
        <f t="shared" si="0"/>
        <v>302</v>
      </c>
      <c r="M32" s="363">
        <f t="shared" si="0"/>
        <v>637147</v>
      </c>
      <c r="N32" s="363">
        <f t="shared" si="0"/>
        <v>418105</v>
      </c>
      <c r="O32" s="363">
        <f t="shared" si="0"/>
        <v>512</v>
      </c>
      <c r="P32" s="363">
        <f t="shared" si="0"/>
        <v>1900718</v>
      </c>
      <c r="Q32" s="363">
        <f t="shared" si="0"/>
        <v>6671753</v>
      </c>
      <c r="R32" s="363">
        <f t="shared" si="0"/>
        <v>6195911</v>
      </c>
      <c r="S32" s="363">
        <f t="shared" si="0"/>
        <v>259</v>
      </c>
      <c r="T32" s="363">
        <f t="shared" si="0"/>
        <v>10646476</v>
      </c>
      <c r="U32" s="363">
        <f t="shared" si="0"/>
        <v>8496703</v>
      </c>
      <c r="V32" s="363">
        <f t="shared" si="0"/>
        <v>1540</v>
      </c>
      <c r="W32" s="363">
        <f t="shared" si="0"/>
        <v>32012642</v>
      </c>
      <c r="X32" s="363">
        <f t="shared" si="0"/>
        <v>945120</v>
      </c>
      <c r="Y32" s="363">
        <f t="shared" si="0"/>
        <v>822002</v>
      </c>
      <c r="Z32" s="363">
        <f t="shared" si="0"/>
        <v>434</v>
      </c>
      <c r="AA32" s="363">
        <f t="shared" si="0"/>
        <v>1432921</v>
      </c>
      <c r="AB32" s="363">
        <f t="shared" si="0"/>
        <v>973008</v>
      </c>
      <c r="AC32" s="363">
        <f t="shared" si="0"/>
        <v>2152</v>
      </c>
      <c r="AD32" s="363">
        <f t="shared" si="0"/>
        <v>4175637</v>
      </c>
      <c r="AE32" s="363">
        <f t="shared" si="0"/>
        <v>3158223</v>
      </c>
      <c r="AF32" s="363">
        <f t="shared" si="0"/>
        <v>3099806</v>
      </c>
      <c r="AG32" s="363">
        <f t="shared" si="0"/>
        <v>67</v>
      </c>
      <c r="AH32" s="363">
        <f t="shared" si="0"/>
        <v>4667776</v>
      </c>
      <c r="AI32" s="363">
        <f t="shared" si="0"/>
        <v>4243626</v>
      </c>
      <c r="AJ32" s="363">
        <f t="shared" si="0"/>
        <v>524</v>
      </c>
      <c r="AK32" s="363">
        <f t="shared" si="0"/>
        <v>15170022</v>
      </c>
      <c r="AL32" s="363">
        <f t="shared" si="0"/>
        <v>43803</v>
      </c>
      <c r="AM32" s="363">
        <f t="shared" si="0"/>
        <v>32157</v>
      </c>
      <c r="AN32" s="363">
        <f t="shared" si="0"/>
        <v>2</v>
      </c>
      <c r="AO32" s="363">
        <f t="shared" si="0"/>
        <v>64022</v>
      </c>
      <c r="AP32" s="363">
        <f t="shared" si="0"/>
        <v>46530</v>
      </c>
      <c r="AQ32" s="363">
        <f t="shared" si="0"/>
        <v>14</v>
      </c>
      <c r="AR32" s="363">
        <f t="shared" si="0"/>
        <v>186528</v>
      </c>
    </row>
    <row r="33" spans="1:44" ht="54.95" customHeight="1">
      <c r="A33" s="361">
        <v>28</v>
      </c>
      <c r="B33" s="364" t="s">
        <v>239</v>
      </c>
      <c r="C33" s="363">
        <f>'[2]Format for District Mapping'!F1309</f>
        <v>690601</v>
      </c>
      <c r="D33" s="363">
        <f>'[2]Format for District Mapping'!G1309</f>
        <v>587083</v>
      </c>
      <c r="E33" s="363">
        <f>'[2]Format for District Mapping'!H1309</f>
        <v>0</v>
      </c>
      <c r="F33" s="363">
        <f>'[2]Format for District Mapping'!I1309</f>
        <v>839744</v>
      </c>
      <c r="G33" s="363">
        <f>'[2]Format for District Mapping'!J1309</f>
        <v>520753</v>
      </c>
      <c r="H33" s="363">
        <f>'[2]Format for District Mapping'!K1309</f>
        <v>0</v>
      </c>
      <c r="I33" s="363">
        <f>'[2]Format for District Mapping'!L1309</f>
        <v>2638181</v>
      </c>
      <c r="J33" s="363">
        <f>'[2]Format for District Mapping'!M1309</f>
        <v>16095</v>
      </c>
      <c r="K33" s="363">
        <f>'[2]Format for District Mapping'!N1309</f>
        <v>9447</v>
      </c>
      <c r="L33" s="363">
        <f>'[2]Format for District Mapping'!O1309</f>
        <v>0</v>
      </c>
      <c r="M33" s="363">
        <f>'[2]Format for District Mapping'!P1309</f>
        <v>51864</v>
      </c>
      <c r="N33" s="363">
        <f>'[2]Format for District Mapping'!Q1309</f>
        <v>39229</v>
      </c>
      <c r="O33" s="363">
        <f>'[2]Format for District Mapping'!R1309</f>
        <v>0</v>
      </c>
      <c r="P33" s="363">
        <f>'[2]Format for District Mapping'!S1309</f>
        <v>116635</v>
      </c>
      <c r="Q33" s="363">
        <f>'[2]Format for District Mapping'!T1309</f>
        <v>558853</v>
      </c>
      <c r="R33" s="363">
        <f>'[2]Format for District Mapping'!U1309</f>
        <v>453569</v>
      </c>
      <c r="S33" s="363">
        <f>'[2]Format for District Mapping'!V1309</f>
        <v>0</v>
      </c>
      <c r="T33" s="363">
        <f>'[2]Format for District Mapping'!W1309</f>
        <v>627623</v>
      </c>
      <c r="U33" s="363">
        <f>'[2]Format for District Mapping'!X1309</f>
        <v>406682</v>
      </c>
      <c r="V33" s="363">
        <f>'[2]Format for District Mapping'!Y1309</f>
        <v>0</v>
      </c>
      <c r="W33" s="363">
        <f>'[2]Format for District Mapping'!Z1309</f>
        <v>2046727</v>
      </c>
      <c r="X33" s="363">
        <f>'[2]Format for District Mapping'!AA1309</f>
        <v>23984</v>
      </c>
      <c r="Y33" s="363">
        <f>'[2]Format for District Mapping'!AB1309</f>
        <v>15796</v>
      </c>
      <c r="Z33" s="363">
        <f>'[2]Format for District Mapping'!AC1309</f>
        <v>0</v>
      </c>
      <c r="AA33" s="363">
        <f>'[2]Format for District Mapping'!AD1309</f>
        <v>71191</v>
      </c>
      <c r="AB33" s="363">
        <f>'[2]Format for District Mapping'!AE1309</f>
        <v>54430</v>
      </c>
      <c r="AC33" s="363">
        <f>'[2]Format for District Mapping'!AF1309</f>
        <v>0</v>
      </c>
      <c r="AD33" s="363">
        <f>'[2]Format for District Mapping'!AG1309</f>
        <v>165401</v>
      </c>
      <c r="AE33" s="363">
        <f>'[2]Format for District Mapping'!AH1309</f>
        <v>278301</v>
      </c>
      <c r="AF33" s="363">
        <f>'[2]Format for District Mapping'!AI1309</f>
        <v>209282</v>
      </c>
      <c r="AG33" s="363">
        <f>'[2]Format for District Mapping'!AJ1309</f>
        <v>7</v>
      </c>
      <c r="AH33" s="363">
        <f>'[2]Format for District Mapping'!AK1309</f>
        <v>1430839</v>
      </c>
      <c r="AI33" s="363">
        <f>'[2]Format for District Mapping'!AL1309</f>
        <v>782916</v>
      </c>
      <c r="AJ33" s="363">
        <f>'[2]Format for District Mapping'!AM1309</f>
        <v>14</v>
      </c>
      <c r="AK33" s="363">
        <f>'[2]Format for District Mapping'!AN1309</f>
        <v>2701359</v>
      </c>
      <c r="AL33" s="363">
        <f>'[2]Format for District Mapping'!AO1309</f>
        <v>1293</v>
      </c>
      <c r="AM33" s="363">
        <f>'[2]Format for District Mapping'!AP1309</f>
        <v>459</v>
      </c>
      <c r="AN33" s="363">
        <f>'[2]Format for District Mapping'!AQ1309</f>
        <v>0</v>
      </c>
      <c r="AO33" s="363">
        <f>'[2]Format for District Mapping'!AR1309</f>
        <v>4345</v>
      </c>
      <c r="AP33" s="363">
        <f>'[2]Format for District Mapping'!AS1309</f>
        <v>1822</v>
      </c>
      <c r="AQ33" s="363">
        <f>'[2]Format for District Mapping'!AT1309</f>
        <v>5</v>
      </c>
      <c r="AR33" s="363">
        <f>'[2]Format for District Mapping'!AU1309</f>
        <v>7924</v>
      </c>
    </row>
    <row r="34" spans="1:44" ht="54.95" customHeight="1">
      <c r="A34" s="361">
        <v>29</v>
      </c>
      <c r="B34" s="364" t="s">
        <v>98</v>
      </c>
      <c r="C34" s="363">
        <f>'[2]Format for District Mapping'!F1092</f>
        <v>65548</v>
      </c>
      <c r="D34" s="363">
        <f>'[2]Format for District Mapping'!G1092</f>
        <v>39136</v>
      </c>
      <c r="E34" s="363">
        <f>'[2]Format for District Mapping'!H1092</f>
        <v>0</v>
      </c>
      <c r="F34" s="363">
        <f>'[2]Format for District Mapping'!I1092</f>
        <v>331002</v>
      </c>
      <c r="G34" s="363">
        <f>'[2]Format for District Mapping'!J1092</f>
        <v>127928</v>
      </c>
      <c r="H34" s="363">
        <f>'[2]Format for District Mapping'!K1092</f>
        <v>0</v>
      </c>
      <c r="I34" s="363">
        <f>'[2]Format for District Mapping'!L1092</f>
        <v>563614</v>
      </c>
      <c r="J34" s="363">
        <f>'[2]Format for District Mapping'!M1092</f>
        <v>3574</v>
      </c>
      <c r="K34" s="363">
        <f>'[2]Format for District Mapping'!N1092</f>
        <v>1869</v>
      </c>
      <c r="L34" s="363">
        <f>'[2]Format for District Mapping'!O1092</f>
        <v>0</v>
      </c>
      <c r="M34" s="363">
        <f>'[2]Format for District Mapping'!P1092</f>
        <v>12581</v>
      </c>
      <c r="N34" s="363">
        <f>'[2]Format for District Mapping'!Q1092</f>
        <v>4605</v>
      </c>
      <c r="O34" s="363">
        <f>'[2]Format for District Mapping'!R1092</f>
        <v>0</v>
      </c>
      <c r="P34" s="363">
        <f>'[2]Format for District Mapping'!S1092</f>
        <v>22629</v>
      </c>
      <c r="Q34" s="363">
        <f>'[2]Format for District Mapping'!T1092</f>
        <v>81928</v>
      </c>
      <c r="R34" s="363">
        <f>'[2]Format for District Mapping'!U1092</f>
        <v>50385</v>
      </c>
      <c r="S34" s="363">
        <f>'[2]Format for District Mapping'!V1092</f>
        <v>0</v>
      </c>
      <c r="T34" s="363">
        <f>'[2]Format for District Mapping'!W1092</f>
        <v>378892</v>
      </c>
      <c r="U34" s="363">
        <f>'[2]Format for District Mapping'!X1092</f>
        <v>148690</v>
      </c>
      <c r="V34" s="363">
        <f>'[2]Format for District Mapping'!Y1092</f>
        <v>0</v>
      </c>
      <c r="W34" s="363">
        <f>'[2]Format for District Mapping'!Z1092</f>
        <v>659895</v>
      </c>
      <c r="X34" s="363">
        <f>'[2]Format for District Mapping'!AA1092</f>
        <v>5810</v>
      </c>
      <c r="Y34" s="363">
        <f>'[2]Format for District Mapping'!AB1092</f>
        <v>3258</v>
      </c>
      <c r="Z34" s="363">
        <f>'[2]Format for District Mapping'!AC1092</f>
        <v>0</v>
      </c>
      <c r="AA34" s="363">
        <f>'[2]Format for District Mapping'!AD1092</f>
        <v>22413</v>
      </c>
      <c r="AB34" s="363">
        <f>'[2]Format for District Mapping'!AE1092</f>
        <v>7687</v>
      </c>
      <c r="AC34" s="363">
        <f>'[2]Format for District Mapping'!AF1092</f>
        <v>0</v>
      </c>
      <c r="AD34" s="363">
        <f>'[2]Format for District Mapping'!AG1092</f>
        <v>39168</v>
      </c>
      <c r="AE34" s="363">
        <f>'[2]Format for District Mapping'!AH1092</f>
        <v>50143</v>
      </c>
      <c r="AF34" s="363">
        <f>'[2]Format for District Mapping'!AI1092</f>
        <v>28879</v>
      </c>
      <c r="AG34" s="363">
        <f>'[2]Format for District Mapping'!AJ1092</f>
        <v>0</v>
      </c>
      <c r="AH34" s="363">
        <f>'[2]Format for District Mapping'!AK1092</f>
        <v>277696</v>
      </c>
      <c r="AI34" s="363">
        <f>'[2]Format for District Mapping'!AL1092</f>
        <v>104960</v>
      </c>
      <c r="AJ34" s="363">
        <f>'[2]Format for District Mapping'!AM1092</f>
        <v>0</v>
      </c>
      <c r="AK34" s="363">
        <f>'[2]Format for District Mapping'!AN1092</f>
        <v>461678</v>
      </c>
      <c r="AL34" s="363">
        <f>'[2]Format for District Mapping'!AO1092</f>
        <v>22</v>
      </c>
      <c r="AM34" s="363">
        <f>'[2]Format for District Mapping'!AP1092</f>
        <v>9</v>
      </c>
      <c r="AN34" s="363">
        <f>'[2]Format for District Mapping'!AQ1092</f>
        <v>0</v>
      </c>
      <c r="AO34" s="363">
        <f>'[2]Format for District Mapping'!AR1092</f>
        <v>139</v>
      </c>
      <c r="AP34" s="363">
        <f>'[2]Format for District Mapping'!AS1092</f>
        <v>49</v>
      </c>
      <c r="AQ34" s="363">
        <f>'[2]Format for District Mapping'!AT1092</f>
        <v>0</v>
      </c>
      <c r="AR34" s="363">
        <f>'[2]Format for District Mapping'!AU1092</f>
        <v>219</v>
      </c>
    </row>
    <row r="35" spans="1:44" ht="54.95" customHeight="1">
      <c r="A35" s="361">
        <v>30</v>
      </c>
      <c r="B35" s="364" t="s">
        <v>240</v>
      </c>
      <c r="C35" s="363">
        <f>'[2]Format for District Mapping'!F1340</f>
        <v>16</v>
      </c>
      <c r="D35" s="363">
        <f>'[2]Format for District Mapping'!G1340</f>
        <v>9</v>
      </c>
      <c r="E35" s="363">
        <f>'[2]Format for District Mapping'!H1340</f>
        <v>0</v>
      </c>
      <c r="F35" s="363">
        <f>'[2]Format for District Mapping'!I1340</f>
        <v>216</v>
      </c>
      <c r="G35" s="363">
        <f>'[2]Format for District Mapping'!J1340</f>
        <v>159</v>
      </c>
      <c r="H35" s="363">
        <f>'[2]Format for District Mapping'!K1340</f>
        <v>0</v>
      </c>
      <c r="I35" s="363">
        <f>'[2]Format for District Mapping'!L1340</f>
        <v>400</v>
      </c>
      <c r="J35" s="363">
        <f>'[2]Format for District Mapping'!M1340</f>
        <v>16</v>
      </c>
      <c r="K35" s="363">
        <f>'[2]Format for District Mapping'!N1340</f>
        <v>9</v>
      </c>
      <c r="L35" s="363">
        <f>'[2]Format for District Mapping'!O1340</f>
        <v>0</v>
      </c>
      <c r="M35" s="363">
        <f>'[2]Format for District Mapping'!P1340</f>
        <v>216</v>
      </c>
      <c r="N35" s="363">
        <f>'[2]Format for District Mapping'!Q1340</f>
        <v>159</v>
      </c>
      <c r="O35" s="363">
        <f>'[2]Format for District Mapping'!R1340</f>
        <v>0</v>
      </c>
      <c r="P35" s="363">
        <f>'[2]Format for District Mapping'!S1340</f>
        <v>400</v>
      </c>
      <c r="Q35" s="363">
        <f>'[2]Format for District Mapping'!T1340</f>
        <v>32</v>
      </c>
      <c r="R35" s="363">
        <f>'[2]Format for District Mapping'!U1340</f>
        <v>11</v>
      </c>
      <c r="S35" s="363">
        <f>'[2]Format for District Mapping'!V1340</f>
        <v>0</v>
      </c>
      <c r="T35" s="363">
        <f>'[2]Format for District Mapping'!W1340</f>
        <v>241</v>
      </c>
      <c r="U35" s="363">
        <f>'[2]Format for District Mapping'!X1340</f>
        <v>137</v>
      </c>
      <c r="V35" s="363">
        <f>'[2]Format for District Mapping'!Y1340</f>
        <v>0</v>
      </c>
      <c r="W35" s="363">
        <f>'[2]Format for District Mapping'!Z1340</f>
        <v>421</v>
      </c>
      <c r="X35" s="363">
        <f>'[2]Format for District Mapping'!AA1340</f>
        <v>32</v>
      </c>
      <c r="Y35" s="363">
        <f>'[2]Format for District Mapping'!AB1340</f>
        <v>11</v>
      </c>
      <c r="Z35" s="363">
        <f>'[2]Format for District Mapping'!AC1340</f>
        <v>0</v>
      </c>
      <c r="AA35" s="363">
        <f>'[2]Format for District Mapping'!AD1340</f>
        <v>241</v>
      </c>
      <c r="AB35" s="363">
        <f>'[2]Format for District Mapping'!AE1340</f>
        <v>137</v>
      </c>
      <c r="AC35" s="363">
        <f>'[2]Format for District Mapping'!AF1340</f>
        <v>0</v>
      </c>
      <c r="AD35" s="363">
        <f>'[2]Format for District Mapping'!AG1340</f>
        <v>421</v>
      </c>
      <c r="AE35" s="363">
        <f>'[2]Format for District Mapping'!AH1340</f>
        <v>9</v>
      </c>
      <c r="AF35" s="363">
        <f>'[2]Format for District Mapping'!AI1340</f>
        <v>5</v>
      </c>
      <c r="AG35" s="363">
        <f>'[2]Format for District Mapping'!AJ1340</f>
        <v>0</v>
      </c>
      <c r="AH35" s="363">
        <f>'[2]Format for District Mapping'!AK1340</f>
        <v>43</v>
      </c>
      <c r="AI35" s="363">
        <f>'[2]Format for District Mapping'!AL1340</f>
        <v>20</v>
      </c>
      <c r="AJ35" s="363">
        <f>'[2]Format for District Mapping'!AM1340</f>
        <v>0</v>
      </c>
      <c r="AK35" s="363">
        <f>'[2]Format for District Mapping'!AN1340</f>
        <v>77</v>
      </c>
      <c r="AL35" s="363">
        <f>'[2]Format for District Mapping'!AO1340</f>
        <v>9</v>
      </c>
      <c r="AM35" s="363">
        <f>'[2]Format for District Mapping'!AP1340</f>
        <v>5</v>
      </c>
      <c r="AN35" s="363">
        <f>'[2]Format for District Mapping'!AQ1340</f>
        <v>0</v>
      </c>
      <c r="AO35" s="363">
        <f>'[2]Format for District Mapping'!AR1340</f>
        <v>35</v>
      </c>
      <c r="AP35" s="363">
        <f>'[2]Format for District Mapping'!AS1340</f>
        <v>19</v>
      </c>
      <c r="AQ35" s="363">
        <f>'[2]Format for District Mapping'!AT1340</f>
        <v>0</v>
      </c>
      <c r="AR35" s="363">
        <f>'[2]Format for District Mapping'!AU1340</f>
        <v>68</v>
      </c>
    </row>
    <row r="36" spans="1:44" ht="54.95" customHeight="1">
      <c r="A36" s="361">
        <v>31</v>
      </c>
      <c r="B36" s="364" t="s">
        <v>241</v>
      </c>
      <c r="C36" s="363">
        <f>'[2]Format for District Mapping'!F1278</f>
        <v>1223</v>
      </c>
      <c r="D36" s="363">
        <f>'[2]Format for District Mapping'!G1278</f>
        <v>329</v>
      </c>
      <c r="E36" s="363">
        <f>'[2]Format for District Mapping'!H1278</f>
        <v>0</v>
      </c>
      <c r="F36" s="363">
        <f>'[2]Format for District Mapping'!I1278</f>
        <v>19371</v>
      </c>
      <c r="G36" s="363">
        <f>'[2]Format for District Mapping'!J1278</f>
        <v>14553</v>
      </c>
      <c r="H36" s="363">
        <f>'[2]Format for District Mapping'!K1278</f>
        <v>0</v>
      </c>
      <c r="I36" s="363">
        <f>'[2]Format for District Mapping'!L1278</f>
        <v>35476</v>
      </c>
      <c r="J36" s="363">
        <f>'[2]Format for District Mapping'!M1278</f>
        <v>79</v>
      </c>
      <c r="K36" s="363">
        <f>'[2]Format for District Mapping'!N1278</f>
        <v>34</v>
      </c>
      <c r="L36" s="363">
        <f>'[2]Format for District Mapping'!O1278</f>
        <v>0</v>
      </c>
      <c r="M36" s="363">
        <f>'[2]Format for District Mapping'!P1278</f>
        <v>1750</v>
      </c>
      <c r="N36" s="363">
        <f>'[2]Format for District Mapping'!Q1278</f>
        <v>1156</v>
      </c>
      <c r="O36" s="363">
        <f>'[2]Format for District Mapping'!R1278</f>
        <v>0</v>
      </c>
      <c r="P36" s="363">
        <f>'[2]Format for District Mapping'!S1278</f>
        <v>3019</v>
      </c>
      <c r="Q36" s="363">
        <f>'[2]Format for District Mapping'!T1278</f>
        <v>1531</v>
      </c>
      <c r="R36" s="363">
        <f>'[2]Format for District Mapping'!U1278</f>
        <v>397</v>
      </c>
      <c r="S36" s="363">
        <f>'[2]Format for District Mapping'!V1278</f>
        <v>0</v>
      </c>
      <c r="T36" s="363">
        <f>'[2]Format for District Mapping'!W1278</f>
        <v>26147</v>
      </c>
      <c r="U36" s="363">
        <f>'[2]Format for District Mapping'!X1278</f>
        <v>14814</v>
      </c>
      <c r="V36" s="363">
        <f>'[2]Format for District Mapping'!Y1278</f>
        <v>0</v>
      </c>
      <c r="W36" s="363">
        <f>'[2]Format for District Mapping'!Z1278</f>
        <v>42889</v>
      </c>
      <c r="X36" s="363">
        <f>'[2]Format for District Mapping'!AA1278</f>
        <v>104</v>
      </c>
      <c r="Y36" s="363">
        <f>'[2]Format for District Mapping'!AB1278</f>
        <v>42</v>
      </c>
      <c r="Z36" s="363">
        <f>'[2]Format for District Mapping'!AC1278</f>
        <v>0</v>
      </c>
      <c r="AA36" s="363">
        <f>'[2]Format for District Mapping'!AD1278</f>
        <v>2235</v>
      </c>
      <c r="AB36" s="363">
        <f>'[2]Format for District Mapping'!AE1278</f>
        <v>1442</v>
      </c>
      <c r="AC36" s="363">
        <f>'[2]Format for District Mapping'!AF1278</f>
        <v>0</v>
      </c>
      <c r="AD36" s="363">
        <f>'[2]Format for District Mapping'!AG1278</f>
        <v>3823</v>
      </c>
      <c r="AE36" s="363">
        <f>'[2]Format for District Mapping'!AH1278</f>
        <v>1149</v>
      </c>
      <c r="AF36" s="363">
        <f>'[2]Format for District Mapping'!AI1278</f>
        <v>292</v>
      </c>
      <c r="AG36" s="363">
        <f>'[2]Format for District Mapping'!AJ1278</f>
        <v>0</v>
      </c>
      <c r="AH36" s="363">
        <f>'[2]Format for District Mapping'!AK1278</f>
        <v>14672</v>
      </c>
      <c r="AI36" s="363">
        <f>'[2]Format for District Mapping'!AL1278</f>
        <v>8170</v>
      </c>
      <c r="AJ36" s="363">
        <f>'[2]Format for District Mapping'!AM1278</f>
        <v>0</v>
      </c>
      <c r="AK36" s="363">
        <f>'[2]Format for District Mapping'!AN1278</f>
        <v>24283</v>
      </c>
      <c r="AL36" s="363">
        <f>'[2]Format for District Mapping'!AO1278</f>
        <v>0</v>
      </c>
      <c r="AM36" s="363">
        <f>'[2]Format for District Mapping'!AP1278</f>
        <v>0</v>
      </c>
      <c r="AN36" s="363">
        <f>'[2]Format for District Mapping'!AQ1278</f>
        <v>0</v>
      </c>
      <c r="AO36" s="363">
        <f>'[2]Format for District Mapping'!AR1278</f>
        <v>50</v>
      </c>
      <c r="AP36" s="363">
        <f>'[2]Format for District Mapping'!AS1278</f>
        <v>36</v>
      </c>
      <c r="AQ36" s="363">
        <f>'[2]Format for District Mapping'!AT1278</f>
        <v>0</v>
      </c>
      <c r="AR36" s="363">
        <f>'[2]Format for District Mapping'!AU1278</f>
        <v>86</v>
      </c>
    </row>
    <row r="37" spans="1:44" ht="54.95" customHeight="1">
      <c r="A37" s="361">
        <v>32</v>
      </c>
      <c r="B37" s="364" t="s">
        <v>242</v>
      </c>
      <c r="C37" s="363">
        <f>'[2]Format for District Mapping'!F1371</f>
        <v>150</v>
      </c>
      <c r="D37" s="363">
        <f>'[2]Format for District Mapping'!G1371</f>
        <v>100</v>
      </c>
      <c r="E37" s="363">
        <f>'[2]Format for District Mapping'!H1371</f>
        <v>0</v>
      </c>
      <c r="F37" s="363">
        <f>'[2]Format for District Mapping'!I1371</f>
        <v>1150</v>
      </c>
      <c r="G37" s="363">
        <f>'[2]Format for District Mapping'!J1371</f>
        <v>500</v>
      </c>
      <c r="H37" s="363">
        <f>'[2]Format for District Mapping'!K1371</f>
        <v>0</v>
      </c>
      <c r="I37" s="363">
        <f>'[2]Format for District Mapping'!L1371</f>
        <v>1900</v>
      </c>
      <c r="J37" s="363">
        <f>'[2]Format for District Mapping'!M1371</f>
        <v>87</v>
      </c>
      <c r="K37" s="363">
        <f>'[2]Format for District Mapping'!N1371</f>
        <v>42</v>
      </c>
      <c r="L37" s="363">
        <f>'[2]Format for District Mapping'!O1371</f>
        <v>0</v>
      </c>
      <c r="M37" s="363">
        <f>'[2]Format for District Mapping'!P1371</f>
        <v>677</v>
      </c>
      <c r="N37" s="363">
        <f>'[2]Format for District Mapping'!Q1371</f>
        <v>321</v>
      </c>
      <c r="O37" s="363">
        <f>'[2]Format for District Mapping'!R1371</f>
        <v>0</v>
      </c>
      <c r="P37" s="363">
        <f>'[2]Format for District Mapping'!S1371</f>
        <v>1127</v>
      </c>
      <c r="Q37" s="363">
        <f>'[2]Format for District Mapping'!T1371</f>
        <v>150</v>
      </c>
      <c r="R37" s="363">
        <f>'[2]Format for District Mapping'!U1371</f>
        <v>100</v>
      </c>
      <c r="S37" s="363">
        <f>'[2]Format for District Mapping'!V1371</f>
        <v>0</v>
      </c>
      <c r="T37" s="363">
        <f>'[2]Format for District Mapping'!W1371</f>
        <v>1125</v>
      </c>
      <c r="U37" s="363">
        <f>'[2]Format for District Mapping'!X1371</f>
        <v>580</v>
      </c>
      <c r="V37" s="363">
        <f>'[2]Format for District Mapping'!Y1371</f>
        <v>0</v>
      </c>
      <c r="W37" s="363">
        <f>'[2]Format for District Mapping'!Z1371</f>
        <v>1955</v>
      </c>
      <c r="X37" s="363">
        <f>'[2]Format for District Mapping'!AA1371</f>
        <v>116</v>
      </c>
      <c r="Y37" s="363">
        <f>'[2]Format for District Mapping'!AB1371</f>
        <v>53</v>
      </c>
      <c r="Z37" s="363">
        <f>'[2]Format for District Mapping'!AC1371</f>
        <v>0</v>
      </c>
      <c r="AA37" s="363">
        <f>'[2]Format for District Mapping'!AD1371</f>
        <v>867</v>
      </c>
      <c r="AB37" s="363">
        <f>'[2]Format for District Mapping'!AE1371</f>
        <v>392</v>
      </c>
      <c r="AC37" s="363">
        <f>'[2]Format for District Mapping'!AF1371</f>
        <v>0</v>
      </c>
      <c r="AD37" s="363">
        <f>'[2]Format for District Mapping'!AG1371</f>
        <v>1428</v>
      </c>
      <c r="AE37" s="363">
        <f>'[2]Format for District Mapping'!AH1371</f>
        <v>50</v>
      </c>
      <c r="AF37" s="363">
        <f>'[2]Format for District Mapping'!AI1371</f>
        <v>25</v>
      </c>
      <c r="AG37" s="363">
        <f>'[2]Format for District Mapping'!AJ1371</f>
        <v>0</v>
      </c>
      <c r="AH37" s="363">
        <f>'[2]Format for District Mapping'!AK1371</f>
        <v>250</v>
      </c>
      <c r="AI37" s="363">
        <f>'[2]Format for District Mapping'!AL1371</f>
        <v>125</v>
      </c>
      <c r="AJ37" s="363">
        <f>'[2]Format for District Mapping'!AM1371</f>
        <v>0</v>
      </c>
      <c r="AK37" s="363">
        <f>'[2]Format for District Mapping'!AN1371</f>
        <v>450</v>
      </c>
      <c r="AL37" s="363">
        <f>'[2]Format for District Mapping'!AO1371</f>
        <v>11</v>
      </c>
      <c r="AM37" s="363">
        <f>'[2]Format for District Mapping'!AP1371</f>
        <v>4</v>
      </c>
      <c r="AN37" s="363">
        <f>'[2]Format for District Mapping'!AQ1371</f>
        <v>0</v>
      </c>
      <c r="AO37" s="363">
        <f>'[2]Format for District Mapping'!AR1371</f>
        <v>120</v>
      </c>
      <c r="AP37" s="363">
        <f>'[2]Format for District Mapping'!AS1371</f>
        <v>49</v>
      </c>
      <c r="AQ37" s="363">
        <f>'[2]Format for District Mapping'!AT1371</f>
        <v>0</v>
      </c>
      <c r="AR37" s="363">
        <f>'[2]Format for District Mapping'!AU1371</f>
        <v>184</v>
      </c>
    </row>
    <row r="38" spans="1:44" ht="54.95" customHeight="1">
      <c r="A38" s="361">
        <v>33</v>
      </c>
      <c r="B38" s="364" t="s">
        <v>243</v>
      </c>
      <c r="C38" s="363">
        <f>'[2]Format for District Mapping'!F906</f>
        <v>91326</v>
      </c>
      <c r="D38" s="363">
        <f>'[2]Format for District Mapping'!G906</f>
        <v>36749</v>
      </c>
      <c r="E38" s="363">
        <f>'[2]Format for District Mapping'!H906</f>
        <v>3530</v>
      </c>
      <c r="F38" s="363">
        <f>'[2]Format for District Mapping'!I906</f>
        <v>126771</v>
      </c>
      <c r="G38" s="363">
        <f>'[2]Format for District Mapping'!J906</f>
        <v>54423</v>
      </c>
      <c r="H38" s="363">
        <f>'[2]Format for District Mapping'!K906</f>
        <v>132</v>
      </c>
      <c r="I38" s="363">
        <f>'[2]Format for District Mapping'!L906</f>
        <v>312931</v>
      </c>
      <c r="J38" s="363">
        <f>'[2]Format for District Mapping'!M906</f>
        <v>2702</v>
      </c>
      <c r="K38" s="363">
        <f>'[2]Format for District Mapping'!N906</f>
        <v>1408</v>
      </c>
      <c r="L38" s="363">
        <f>'[2]Format for District Mapping'!O906</f>
        <v>2</v>
      </c>
      <c r="M38" s="363">
        <f>'[2]Format for District Mapping'!P906</f>
        <v>2443</v>
      </c>
      <c r="N38" s="363">
        <f>'[2]Format for District Mapping'!Q906</f>
        <v>1807</v>
      </c>
      <c r="O38" s="363">
        <f>'[2]Format for District Mapping'!R906</f>
        <v>1</v>
      </c>
      <c r="P38" s="363">
        <f>'[2]Format for District Mapping'!S906</f>
        <v>8363</v>
      </c>
      <c r="Q38" s="363">
        <f>'[2]Format for District Mapping'!T906</f>
        <v>107589</v>
      </c>
      <c r="R38" s="363">
        <f>'[2]Format for District Mapping'!U906</f>
        <v>43963</v>
      </c>
      <c r="S38" s="363">
        <f>'[2]Format for District Mapping'!V906</f>
        <v>45</v>
      </c>
      <c r="T38" s="363">
        <f>'[2]Format for District Mapping'!W906</f>
        <v>149942</v>
      </c>
      <c r="U38" s="363">
        <f>'[2]Format for District Mapping'!X906</f>
        <v>65488</v>
      </c>
      <c r="V38" s="363">
        <f>'[2]Format for District Mapping'!Y906</f>
        <v>208</v>
      </c>
      <c r="W38" s="363">
        <f>'[2]Format for District Mapping'!Z906</f>
        <v>367235</v>
      </c>
      <c r="X38" s="363">
        <f>'[2]Format for District Mapping'!AA906</f>
        <v>3777</v>
      </c>
      <c r="Y38" s="363">
        <f>'[2]Format for District Mapping'!AB906</f>
        <v>2062</v>
      </c>
      <c r="Z38" s="363">
        <f>'[2]Format for District Mapping'!AC906</f>
        <v>0</v>
      </c>
      <c r="AA38" s="363">
        <f>'[2]Format for District Mapping'!AD906</f>
        <v>3790</v>
      </c>
      <c r="AB38" s="363">
        <f>'[2]Format for District Mapping'!AE906</f>
        <v>2410</v>
      </c>
      <c r="AC38" s="363">
        <f>'[2]Format for District Mapping'!AF906</f>
        <v>0</v>
      </c>
      <c r="AD38" s="363">
        <f>'[2]Format for District Mapping'!AG906</f>
        <v>12039</v>
      </c>
      <c r="AE38" s="363">
        <f>'[2]Format for District Mapping'!AH906</f>
        <v>71495</v>
      </c>
      <c r="AF38" s="363">
        <f>'[2]Format for District Mapping'!AI906</f>
        <v>27889</v>
      </c>
      <c r="AG38" s="363">
        <f>'[2]Format for District Mapping'!AJ906</f>
        <v>31</v>
      </c>
      <c r="AH38" s="363">
        <f>'[2]Format for District Mapping'!AK906</f>
        <v>101220</v>
      </c>
      <c r="AI38" s="363">
        <f>'[2]Format for District Mapping'!AL906</f>
        <v>42715</v>
      </c>
      <c r="AJ38" s="363">
        <f>'[2]Format for District Mapping'!AM906</f>
        <v>86</v>
      </c>
      <c r="AK38" s="363">
        <f>'[2]Format for District Mapping'!AN906</f>
        <v>243436</v>
      </c>
      <c r="AL38" s="363">
        <f>'[2]Format for District Mapping'!AO906</f>
        <v>50</v>
      </c>
      <c r="AM38" s="363">
        <f>'[2]Format for District Mapping'!AP906</f>
        <v>55</v>
      </c>
      <c r="AN38" s="363">
        <f>'[2]Format for District Mapping'!AQ906</f>
        <v>0</v>
      </c>
      <c r="AO38" s="363">
        <f>'[2]Format for District Mapping'!AR906</f>
        <v>148</v>
      </c>
      <c r="AP38" s="363">
        <f>'[2]Format for District Mapping'!AS906</f>
        <v>161</v>
      </c>
      <c r="AQ38" s="363">
        <f>'[2]Format for District Mapping'!AT906</f>
        <v>0</v>
      </c>
      <c r="AR38" s="363">
        <f>'[2]Format for District Mapping'!AU906</f>
        <v>414</v>
      </c>
    </row>
    <row r="39" spans="1:44" ht="54.95" customHeight="1">
      <c r="A39" s="361">
        <v>34</v>
      </c>
      <c r="B39" s="364" t="s">
        <v>244</v>
      </c>
      <c r="C39" s="363">
        <f>'[2]Format for District Mapping'!F1030</f>
        <v>0</v>
      </c>
      <c r="D39" s="363">
        <f>'[2]Format for District Mapping'!G1030</f>
        <v>0</v>
      </c>
      <c r="E39" s="363">
        <f>'[2]Format for District Mapping'!H1030</f>
        <v>0</v>
      </c>
      <c r="F39" s="363">
        <f>'[2]Format for District Mapping'!I1030</f>
        <v>1750</v>
      </c>
      <c r="G39" s="363">
        <f>'[2]Format for District Mapping'!J1030</f>
        <v>1450</v>
      </c>
      <c r="H39" s="363">
        <f>'[2]Format for District Mapping'!K1030</f>
        <v>0</v>
      </c>
      <c r="I39" s="363">
        <f>'[2]Format for District Mapping'!L1030</f>
        <v>3200</v>
      </c>
      <c r="J39" s="363">
        <f>'[2]Format for District Mapping'!M1030</f>
        <v>0</v>
      </c>
      <c r="K39" s="363">
        <f>'[2]Format for District Mapping'!N1030</f>
        <v>0</v>
      </c>
      <c r="L39" s="363">
        <f>'[2]Format for District Mapping'!O1030</f>
        <v>0</v>
      </c>
      <c r="M39" s="363">
        <f>'[2]Format for District Mapping'!P1030</f>
        <v>206</v>
      </c>
      <c r="N39" s="363">
        <f>'[2]Format for District Mapping'!Q1030</f>
        <v>102</v>
      </c>
      <c r="O39" s="363">
        <f>'[2]Format for District Mapping'!R1030</f>
        <v>0</v>
      </c>
      <c r="P39" s="363">
        <f>'[2]Format for District Mapping'!S1030</f>
        <v>308</v>
      </c>
      <c r="Q39" s="363">
        <f>'[2]Format for District Mapping'!T1030</f>
        <v>0</v>
      </c>
      <c r="R39" s="363">
        <f>'[2]Format for District Mapping'!U1030</f>
        <v>0</v>
      </c>
      <c r="S39" s="363">
        <f>'[2]Format for District Mapping'!V1030</f>
        <v>0</v>
      </c>
      <c r="T39" s="363">
        <f>'[2]Format for District Mapping'!W1030</f>
        <v>1550</v>
      </c>
      <c r="U39" s="363">
        <f>'[2]Format for District Mapping'!X1030</f>
        <v>1350</v>
      </c>
      <c r="V39" s="363">
        <f>'[2]Format for District Mapping'!Y1030</f>
        <v>0</v>
      </c>
      <c r="W39" s="363">
        <f>'[2]Format for District Mapping'!Z1030</f>
        <v>2900</v>
      </c>
      <c r="X39" s="363">
        <f>'[2]Format for District Mapping'!AA1030</f>
        <v>0</v>
      </c>
      <c r="Y39" s="363">
        <f>'[2]Format for District Mapping'!AB1030</f>
        <v>0</v>
      </c>
      <c r="Z39" s="363">
        <f>'[2]Format for District Mapping'!AC1030</f>
        <v>0</v>
      </c>
      <c r="AA39" s="363">
        <f>'[2]Format for District Mapping'!AD1030</f>
        <v>302</v>
      </c>
      <c r="AB39" s="363">
        <f>'[2]Format for District Mapping'!AE1030</f>
        <v>140</v>
      </c>
      <c r="AC39" s="363">
        <f>'[2]Format for District Mapping'!AF1030</f>
        <v>0</v>
      </c>
      <c r="AD39" s="363">
        <f>'[2]Format for District Mapping'!AG1030</f>
        <v>442</v>
      </c>
      <c r="AE39" s="363">
        <f>'[2]Format for District Mapping'!AH1030</f>
        <v>0</v>
      </c>
      <c r="AF39" s="363">
        <f>'[2]Format for District Mapping'!AI1030</f>
        <v>0</v>
      </c>
      <c r="AG39" s="363">
        <f>'[2]Format for District Mapping'!AJ1030</f>
        <v>0</v>
      </c>
      <c r="AH39" s="363">
        <f>'[2]Format for District Mapping'!AK1030</f>
        <v>150</v>
      </c>
      <c r="AI39" s="363">
        <f>'[2]Format for District Mapping'!AL1030</f>
        <v>150</v>
      </c>
      <c r="AJ39" s="363">
        <f>'[2]Format for District Mapping'!AM1030</f>
        <v>0</v>
      </c>
      <c r="AK39" s="363">
        <f>'[2]Format for District Mapping'!AN1030</f>
        <v>300</v>
      </c>
      <c r="AL39" s="363">
        <f>'[2]Format for District Mapping'!AO1030</f>
        <v>0</v>
      </c>
      <c r="AM39" s="363">
        <f>'[2]Format for District Mapping'!AP1030</f>
        <v>0</v>
      </c>
      <c r="AN39" s="363">
        <f>'[2]Format for District Mapping'!AQ1030</f>
        <v>0</v>
      </c>
      <c r="AO39" s="363">
        <f>'[2]Format for District Mapping'!AR1030</f>
        <v>37</v>
      </c>
      <c r="AP39" s="363">
        <f>'[2]Format for District Mapping'!AS1030</f>
        <v>18</v>
      </c>
      <c r="AQ39" s="363">
        <f>'[2]Format for District Mapping'!AT1030</f>
        <v>0</v>
      </c>
      <c r="AR39" s="363">
        <f>'[2]Format for District Mapping'!AU1030</f>
        <v>55</v>
      </c>
    </row>
    <row r="40" spans="1:44" ht="54.95" customHeight="1">
      <c r="A40" s="361">
        <v>35</v>
      </c>
      <c r="B40" s="364" t="s">
        <v>245</v>
      </c>
      <c r="C40" s="363">
        <f>'[2]Format for District Mapping'!F1061</f>
        <v>890</v>
      </c>
      <c r="D40" s="363">
        <f>'[2]Format for District Mapping'!G1061</f>
        <v>792</v>
      </c>
      <c r="E40" s="363">
        <f>'[2]Format for District Mapping'!H1061</f>
        <v>0</v>
      </c>
      <c r="F40" s="363">
        <f>'[2]Format for District Mapping'!I1061</f>
        <v>3829</v>
      </c>
      <c r="G40" s="363">
        <f>'[2]Format for District Mapping'!J1061</f>
        <v>2625</v>
      </c>
      <c r="H40" s="363">
        <f>'[2]Format for District Mapping'!K1061</f>
        <v>0</v>
      </c>
      <c r="I40" s="363">
        <f>'[2]Format for District Mapping'!L1061</f>
        <v>8136</v>
      </c>
      <c r="J40" s="363">
        <f>'[2]Format for District Mapping'!M1061</f>
        <v>890</v>
      </c>
      <c r="K40" s="363">
        <f>'[2]Format for District Mapping'!N1061</f>
        <v>792</v>
      </c>
      <c r="L40" s="363">
        <f>'[2]Format for District Mapping'!O1061</f>
        <v>0</v>
      </c>
      <c r="M40" s="363">
        <f>'[2]Format for District Mapping'!P1061</f>
        <v>3829</v>
      </c>
      <c r="N40" s="363">
        <f>'[2]Format for District Mapping'!Q1061</f>
        <v>2625</v>
      </c>
      <c r="O40" s="363">
        <f>'[2]Format for District Mapping'!R1061</f>
        <v>0</v>
      </c>
      <c r="P40" s="363">
        <f>'[2]Format for District Mapping'!S1061</f>
        <v>8136</v>
      </c>
      <c r="Q40" s="363">
        <f>'[2]Format for District Mapping'!T1061</f>
        <v>1100</v>
      </c>
      <c r="R40" s="363">
        <f>'[2]Format for District Mapping'!U1061</f>
        <v>937</v>
      </c>
      <c r="S40" s="363">
        <f>'[2]Format for District Mapping'!V1061</f>
        <v>0</v>
      </c>
      <c r="T40" s="363">
        <f>'[2]Format for District Mapping'!W1061</f>
        <v>5394</v>
      </c>
      <c r="U40" s="363">
        <f>'[2]Format for District Mapping'!X1061</f>
        <v>3547</v>
      </c>
      <c r="V40" s="363">
        <f>'[2]Format for District Mapping'!Y1061</f>
        <v>0</v>
      </c>
      <c r="W40" s="363">
        <f>'[2]Format for District Mapping'!Z1061</f>
        <v>10978</v>
      </c>
      <c r="X40" s="363">
        <f>'[2]Format for District Mapping'!AA1061</f>
        <v>1100</v>
      </c>
      <c r="Y40" s="363">
        <f>'[2]Format for District Mapping'!AB1061</f>
        <v>937</v>
      </c>
      <c r="Z40" s="363">
        <f>'[2]Format for District Mapping'!AC1061</f>
        <v>0</v>
      </c>
      <c r="AA40" s="363">
        <f>'[2]Format for District Mapping'!AD1061</f>
        <v>5394</v>
      </c>
      <c r="AB40" s="363">
        <f>'[2]Format for District Mapping'!AE1061</f>
        <v>3541</v>
      </c>
      <c r="AC40" s="363">
        <f>'[2]Format for District Mapping'!AF1061</f>
        <v>0</v>
      </c>
      <c r="AD40" s="363">
        <f>'[2]Format for District Mapping'!AG1061</f>
        <v>10972</v>
      </c>
      <c r="AE40" s="363">
        <f>'[2]Format for District Mapping'!AH1061</f>
        <v>42</v>
      </c>
      <c r="AF40" s="363">
        <f>'[2]Format for District Mapping'!AI1061</f>
        <v>10</v>
      </c>
      <c r="AG40" s="363">
        <f>'[2]Format for District Mapping'!AJ1061</f>
        <v>0</v>
      </c>
      <c r="AH40" s="363">
        <f>'[2]Format for District Mapping'!AK1061</f>
        <v>153</v>
      </c>
      <c r="AI40" s="363">
        <f>'[2]Format for District Mapping'!AL1061</f>
        <v>177</v>
      </c>
      <c r="AJ40" s="363">
        <f>'[2]Format for District Mapping'!AM1061</f>
        <v>2</v>
      </c>
      <c r="AK40" s="363">
        <f>'[2]Format for District Mapping'!AN1061</f>
        <v>384</v>
      </c>
      <c r="AL40" s="363">
        <f>'[2]Format for District Mapping'!AO1061</f>
        <v>42</v>
      </c>
      <c r="AM40" s="363">
        <f>'[2]Format for District Mapping'!AP1061</f>
        <v>10</v>
      </c>
      <c r="AN40" s="363">
        <f>'[2]Format for District Mapping'!AQ1061</f>
        <v>0</v>
      </c>
      <c r="AO40" s="363">
        <f>'[2]Format for District Mapping'!AR1061</f>
        <v>163</v>
      </c>
      <c r="AP40" s="363">
        <f>'[2]Format for District Mapping'!AS1061</f>
        <v>169</v>
      </c>
      <c r="AQ40" s="363">
        <f>'[2]Format for District Mapping'!AT1061</f>
        <v>0</v>
      </c>
      <c r="AR40" s="363">
        <f>'[2]Format for District Mapping'!AU1061</f>
        <v>384</v>
      </c>
    </row>
    <row r="41" spans="1:44" ht="54.95" customHeight="1">
      <c r="A41" s="361">
        <v>36</v>
      </c>
      <c r="B41" s="364" t="s">
        <v>246</v>
      </c>
      <c r="C41" s="363">
        <f>'[2]Format for District Mapping'!F1123</f>
        <v>62</v>
      </c>
      <c r="D41" s="363">
        <f>'[2]Format for District Mapping'!G1123</f>
        <v>31</v>
      </c>
      <c r="E41" s="363">
        <f>'[2]Format for District Mapping'!H1123</f>
        <v>0</v>
      </c>
      <c r="F41" s="363">
        <f>'[2]Format for District Mapping'!I1123</f>
        <v>1824</v>
      </c>
      <c r="G41" s="363">
        <f>'[2]Format for District Mapping'!J1123</f>
        <v>1295</v>
      </c>
      <c r="H41" s="363">
        <f>'[2]Format for District Mapping'!K1123</f>
        <v>0</v>
      </c>
      <c r="I41" s="363">
        <f>'[2]Format for District Mapping'!L1123</f>
        <v>3212</v>
      </c>
      <c r="J41" s="363">
        <f>'[2]Format for District Mapping'!M1123</f>
        <v>62</v>
      </c>
      <c r="K41" s="363">
        <f>'[2]Format for District Mapping'!N1123</f>
        <v>31</v>
      </c>
      <c r="L41" s="363">
        <f>'[2]Format for District Mapping'!O1123</f>
        <v>0</v>
      </c>
      <c r="M41" s="363">
        <f>'[2]Format for District Mapping'!P1123</f>
        <v>1824</v>
      </c>
      <c r="N41" s="363">
        <f>'[2]Format for District Mapping'!Q1123</f>
        <v>1295</v>
      </c>
      <c r="O41" s="363">
        <f>'[2]Format for District Mapping'!R1123</f>
        <v>0</v>
      </c>
      <c r="P41" s="363">
        <f>'[2]Format for District Mapping'!S1123</f>
        <v>3212</v>
      </c>
      <c r="Q41" s="363">
        <f>'[2]Format for District Mapping'!T1123</f>
        <v>80</v>
      </c>
      <c r="R41" s="363">
        <f>'[2]Format for District Mapping'!U1123</f>
        <v>49</v>
      </c>
      <c r="S41" s="363">
        <f>'[2]Format for District Mapping'!V1123</f>
        <v>0</v>
      </c>
      <c r="T41" s="363">
        <f>'[2]Format for District Mapping'!W1123</f>
        <v>2847</v>
      </c>
      <c r="U41" s="363">
        <f>'[2]Format for District Mapping'!X1123</f>
        <v>1860</v>
      </c>
      <c r="V41" s="363">
        <f>'[2]Format for District Mapping'!Y1123</f>
        <v>0</v>
      </c>
      <c r="W41" s="363">
        <f>'[2]Format for District Mapping'!Z1123</f>
        <v>4836</v>
      </c>
      <c r="X41" s="363">
        <f>'[2]Format for District Mapping'!AA1123</f>
        <v>80</v>
      </c>
      <c r="Y41" s="363">
        <f>'[2]Format for District Mapping'!AB1123</f>
        <v>49</v>
      </c>
      <c r="Z41" s="363">
        <f>'[2]Format for District Mapping'!AC1123</f>
        <v>0</v>
      </c>
      <c r="AA41" s="363">
        <f>'[2]Format for District Mapping'!AD1123</f>
        <v>2846</v>
      </c>
      <c r="AB41" s="363">
        <f>'[2]Format for District Mapping'!AE1123</f>
        <v>1860</v>
      </c>
      <c r="AC41" s="363">
        <f>'[2]Format for District Mapping'!AF1123</f>
        <v>0</v>
      </c>
      <c r="AD41" s="363">
        <f>'[2]Format for District Mapping'!AG1123</f>
        <v>4835</v>
      </c>
      <c r="AE41" s="363">
        <f>'[2]Format for District Mapping'!AH1123</f>
        <v>0</v>
      </c>
      <c r="AF41" s="363">
        <f>'[2]Format for District Mapping'!AI1123</f>
        <v>1</v>
      </c>
      <c r="AG41" s="363">
        <f>'[2]Format for District Mapping'!AJ1123</f>
        <v>0</v>
      </c>
      <c r="AH41" s="363">
        <f>'[2]Format for District Mapping'!AK1123</f>
        <v>36</v>
      </c>
      <c r="AI41" s="363">
        <f>'[2]Format for District Mapping'!AL1123</f>
        <v>39</v>
      </c>
      <c r="AJ41" s="363">
        <f>'[2]Format for District Mapping'!AM1123</f>
        <v>0</v>
      </c>
      <c r="AK41" s="363">
        <f>'[2]Format for District Mapping'!AN1123</f>
        <v>76</v>
      </c>
      <c r="AL41" s="363">
        <f>'[2]Format for District Mapping'!AO1123</f>
        <v>0</v>
      </c>
      <c r="AM41" s="363">
        <f>'[2]Format for District Mapping'!AP1123</f>
        <v>1</v>
      </c>
      <c r="AN41" s="363">
        <f>'[2]Format for District Mapping'!AQ1123</f>
        <v>0</v>
      </c>
      <c r="AO41" s="363">
        <f>'[2]Format for District Mapping'!AR1123</f>
        <v>36</v>
      </c>
      <c r="AP41" s="363">
        <f>'[2]Format for District Mapping'!AS1123</f>
        <v>39</v>
      </c>
      <c r="AQ41" s="363">
        <f>'[2]Format for District Mapping'!AT1123</f>
        <v>0</v>
      </c>
      <c r="AR41" s="363">
        <f>'[2]Format for District Mapping'!AU1123</f>
        <v>76</v>
      </c>
    </row>
    <row r="42" spans="1:44" ht="54.95" customHeight="1">
      <c r="A42" s="361">
        <v>37</v>
      </c>
      <c r="B42" s="364" t="s">
        <v>247</v>
      </c>
      <c r="C42" s="363">
        <f>'[2]Format for District Mapping'!F1154</f>
        <v>14039</v>
      </c>
      <c r="D42" s="363">
        <f>'[2]Format for District Mapping'!G1154</f>
        <v>3396</v>
      </c>
      <c r="E42" s="363">
        <f>'[2]Format for District Mapping'!H1154</f>
        <v>0</v>
      </c>
      <c r="F42" s="363">
        <f>'[2]Format for District Mapping'!I1154</f>
        <v>9545</v>
      </c>
      <c r="G42" s="363">
        <f>'[2]Format for District Mapping'!J1154</f>
        <v>3447</v>
      </c>
      <c r="H42" s="363">
        <f>'[2]Format for District Mapping'!K1154</f>
        <v>0</v>
      </c>
      <c r="I42" s="363">
        <f>'[2]Format for District Mapping'!L1154</f>
        <v>30427</v>
      </c>
      <c r="J42" s="363">
        <f>'[2]Format for District Mapping'!M1154</f>
        <v>458</v>
      </c>
      <c r="K42" s="363">
        <f>'[2]Format for District Mapping'!N1154</f>
        <v>72</v>
      </c>
      <c r="L42" s="363">
        <f>'[2]Format for District Mapping'!O1154</f>
        <v>0</v>
      </c>
      <c r="M42" s="363">
        <f>'[2]Format for District Mapping'!P1154</f>
        <v>112</v>
      </c>
      <c r="N42" s="363">
        <f>'[2]Format for District Mapping'!Q1154</f>
        <v>31</v>
      </c>
      <c r="O42" s="363">
        <f>'[2]Format for District Mapping'!R1154</f>
        <v>0</v>
      </c>
      <c r="P42" s="363">
        <f>'[2]Format for District Mapping'!S1154</f>
        <v>673</v>
      </c>
      <c r="Q42" s="363">
        <f>'[2]Format for District Mapping'!T1154</f>
        <v>18249</v>
      </c>
      <c r="R42" s="363">
        <f>'[2]Format for District Mapping'!U1154</f>
        <v>4532</v>
      </c>
      <c r="S42" s="363">
        <f>'[2]Format for District Mapping'!V1154</f>
        <v>0</v>
      </c>
      <c r="T42" s="363">
        <f>'[2]Format for District Mapping'!W1154</f>
        <v>11390</v>
      </c>
      <c r="U42" s="363">
        <f>'[2]Format for District Mapping'!X1154</f>
        <v>4347</v>
      </c>
      <c r="V42" s="363">
        <f>'[2]Format for District Mapping'!Y1154</f>
        <v>0</v>
      </c>
      <c r="W42" s="363">
        <f>'[2]Format for District Mapping'!Z1154</f>
        <v>38518</v>
      </c>
      <c r="X42" s="363">
        <f>'[2]Format for District Mapping'!AA1154</f>
        <v>781</v>
      </c>
      <c r="Y42" s="363">
        <f>'[2]Format for District Mapping'!AB1154</f>
        <v>4438</v>
      </c>
      <c r="Z42" s="363">
        <f>'[2]Format for District Mapping'!AC1154</f>
        <v>0</v>
      </c>
      <c r="AA42" s="363">
        <f>'[2]Format for District Mapping'!AD1154</f>
        <v>179</v>
      </c>
      <c r="AB42" s="363">
        <f>'[2]Format for District Mapping'!AE1154</f>
        <v>3649</v>
      </c>
      <c r="AC42" s="363">
        <f>'[2]Format for District Mapping'!AF1154</f>
        <v>0</v>
      </c>
      <c r="AD42" s="363">
        <f>'[2]Format for District Mapping'!AG1154</f>
        <v>9047</v>
      </c>
      <c r="AE42" s="363">
        <f>'[2]Format for District Mapping'!AH1154</f>
        <v>9851</v>
      </c>
      <c r="AF42" s="363">
        <f>'[2]Format for District Mapping'!AI1154</f>
        <v>2319</v>
      </c>
      <c r="AG42" s="363">
        <f>'[2]Format for District Mapping'!AJ1154</f>
        <v>0</v>
      </c>
      <c r="AH42" s="363">
        <f>'[2]Format for District Mapping'!AK1154</f>
        <v>7847</v>
      </c>
      <c r="AI42" s="363">
        <f>'[2]Format for District Mapping'!AL1154</f>
        <v>2742</v>
      </c>
      <c r="AJ42" s="363">
        <f>'[2]Format for District Mapping'!AM1154</f>
        <v>0</v>
      </c>
      <c r="AK42" s="363">
        <f>'[2]Format for District Mapping'!AN1154</f>
        <v>22759</v>
      </c>
      <c r="AL42" s="363">
        <f>'[2]Format for District Mapping'!AO1154</f>
        <v>25</v>
      </c>
      <c r="AM42" s="363">
        <f>'[2]Format for District Mapping'!AP1154</f>
        <v>32</v>
      </c>
      <c r="AN42" s="363">
        <f>'[2]Format for District Mapping'!AQ1154</f>
        <v>0</v>
      </c>
      <c r="AO42" s="363">
        <f>'[2]Format for District Mapping'!AR1154</f>
        <v>10</v>
      </c>
      <c r="AP42" s="363">
        <f>'[2]Format for District Mapping'!AS1154</f>
        <v>4</v>
      </c>
      <c r="AQ42" s="363">
        <f>'[2]Format for District Mapping'!AT1154</f>
        <v>0</v>
      </c>
      <c r="AR42" s="363">
        <f>'[2]Format for District Mapping'!AU1154</f>
        <v>71</v>
      </c>
    </row>
    <row r="43" spans="1:44" ht="54.95" customHeight="1">
      <c r="A43" s="361">
        <v>38</v>
      </c>
      <c r="B43" s="364" t="s">
        <v>248</v>
      </c>
      <c r="C43" s="363">
        <f>'[2]Format for District Mapping'!F1185</f>
        <v>379</v>
      </c>
      <c r="D43" s="363">
        <f>'[2]Format for District Mapping'!G1185</f>
        <v>242</v>
      </c>
      <c r="E43" s="363">
        <f>'[2]Format for District Mapping'!H1185</f>
        <v>0</v>
      </c>
      <c r="F43" s="363">
        <f>'[2]Format for District Mapping'!I1185</f>
        <v>3948</v>
      </c>
      <c r="G43" s="363">
        <f>'[2]Format for District Mapping'!J1185</f>
        <v>3388</v>
      </c>
      <c r="H43" s="363">
        <f>'[2]Format for District Mapping'!K1185</f>
        <v>0</v>
      </c>
      <c r="I43" s="363">
        <f>'[2]Format for District Mapping'!L1185</f>
        <v>7957</v>
      </c>
      <c r="J43" s="363">
        <f>'[2]Format for District Mapping'!M1185</f>
        <v>379</v>
      </c>
      <c r="K43" s="363">
        <f>'[2]Format for District Mapping'!N1185</f>
        <v>242</v>
      </c>
      <c r="L43" s="363">
        <f>'[2]Format for District Mapping'!O1185</f>
        <v>0</v>
      </c>
      <c r="M43" s="363">
        <f>'[2]Format for District Mapping'!P1185</f>
        <v>3947</v>
      </c>
      <c r="N43" s="363">
        <f>'[2]Format for District Mapping'!Q1185</f>
        <v>3388</v>
      </c>
      <c r="O43" s="363">
        <f>'[2]Format for District Mapping'!R1185</f>
        <v>0</v>
      </c>
      <c r="P43" s="363">
        <f>'[2]Format for District Mapping'!S1185</f>
        <v>7956</v>
      </c>
      <c r="Q43" s="363">
        <f>'[2]Format for District Mapping'!T1185</f>
        <v>598</v>
      </c>
      <c r="R43" s="363">
        <f>'[2]Format for District Mapping'!U1185</f>
        <v>336</v>
      </c>
      <c r="S43" s="363">
        <f>'[2]Format for District Mapping'!V1185</f>
        <v>0</v>
      </c>
      <c r="T43" s="363">
        <f>'[2]Format for District Mapping'!W1185</f>
        <v>7341</v>
      </c>
      <c r="U43" s="363">
        <f>'[2]Format for District Mapping'!X1185</f>
        <v>4867</v>
      </c>
      <c r="V43" s="363">
        <f>'[2]Format for District Mapping'!Y1185</f>
        <v>0</v>
      </c>
      <c r="W43" s="363">
        <f>'[2]Format for District Mapping'!Z1185</f>
        <v>13142</v>
      </c>
      <c r="X43" s="363">
        <f>'[2]Format for District Mapping'!AA1185</f>
        <v>598</v>
      </c>
      <c r="Y43" s="363">
        <f>'[2]Format for District Mapping'!AB1185</f>
        <v>336</v>
      </c>
      <c r="Z43" s="363">
        <f>'[2]Format for District Mapping'!AC1185</f>
        <v>0</v>
      </c>
      <c r="AA43" s="363">
        <f>'[2]Format for District Mapping'!AD1185</f>
        <v>7340</v>
      </c>
      <c r="AB43" s="363">
        <f>'[2]Format for District Mapping'!AE1185</f>
        <v>4867</v>
      </c>
      <c r="AC43" s="363">
        <f>'[2]Format for District Mapping'!AF1185</f>
        <v>0</v>
      </c>
      <c r="AD43" s="363">
        <f>'[2]Format for District Mapping'!AG1185</f>
        <v>13141</v>
      </c>
      <c r="AE43" s="363">
        <f>'[2]Format for District Mapping'!AH1185</f>
        <v>19</v>
      </c>
      <c r="AF43" s="363">
        <f>'[2]Format for District Mapping'!AI1185</f>
        <v>7</v>
      </c>
      <c r="AG43" s="363">
        <f>'[2]Format for District Mapping'!AJ1185</f>
        <v>0</v>
      </c>
      <c r="AH43" s="363">
        <f>'[2]Format for District Mapping'!AK1185</f>
        <v>186</v>
      </c>
      <c r="AI43" s="363">
        <f>'[2]Format for District Mapping'!AL1185</f>
        <v>195</v>
      </c>
      <c r="AJ43" s="363">
        <f>'[2]Format for District Mapping'!AM1185</f>
        <v>0</v>
      </c>
      <c r="AK43" s="363">
        <f>'[2]Format for District Mapping'!AN1185</f>
        <v>407</v>
      </c>
      <c r="AL43" s="363">
        <f>'[2]Format for District Mapping'!AO1185</f>
        <v>19</v>
      </c>
      <c r="AM43" s="363">
        <f>'[2]Format for District Mapping'!AP1185</f>
        <v>7</v>
      </c>
      <c r="AN43" s="363">
        <f>'[2]Format for District Mapping'!AQ1185</f>
        <v>0</v>
      </c>
      <c r="AO43" s="363">
        <f>'[2]Format for District Mapping'!AR1185</f>
        <v>185</v>
      </c>
      <c r="AP43" s="363">
        <f>'[2]Format for District Mapping'!AS1185</f>
        <v>194</v>
      </c>
      <c r="AQ43" s="363">
        <f>'[2]Format for District Mapping'!AT1185</f>
        <v>0</v>
      </c>
      <c r="AR43" s="363">
        <f>'[2]Format for District Mapping'!AU1185</f>
        <v>405</v>
      </c>
    </row>
    <row r="44" spans="1:44" ht="54.95" customHeight="1">
      <c r="A44" s="361">
        <v>39</v>
      </c>
      <c r="B44" s="364" t="s">
        <v>249</v>
      </c>
      <c r="C44" s="363">
        <f>'[2]Format for District Mapping'!F1216</f>
        <v>0</v>
      </c>
      <c r="D44" s="363">
        <f>'[2]Format for District Mapping'!G1216</f>
        <v>0</v>
      </c>
      <c r="E44" s="363">
        <f>'[2]Format for District Mapping'!H1216</f>
        <v>0</v>
      </c>
      <c r="F44" s="363">
        <f>'[2]Format for District Mapping'!I1216</f>
        <v>20322</v>
      </c>
      <c r="G44" s="363">
        <f>'[2]Format for District Mapping'!J1216</f>
        <v>11008</v>
      </c>
      <c r="H44" s="363">
        <f>'[2]Format for District Mapping'!K1216</f>
        <v>0</v>
      </c>
      <c r="I44" s="363">
        <f>'[2]Format for District Mapping'!L1216</f>
        <v>31330</v>
      </c>
      <c r="J44" s="363">
        <f>'[2]Format for District Mapping'!M1216</f>
        <v>0</v>
      </c>
      <c r="K44" s="363">
        <f>'[2]Format for District Mapping'!N1216</f>
        <v>0</v>
      </c>
      <c r="L44" s="363">
        <f>'[2]Format for District Mapping'!O1216</f>
        <v>0</v>
      </c>
      <c r="M44" s="363">
        <f>'[2]Format for District Mapping'!P1216</f>
        <v>2045</v>
      </c>
      <c r="N44" s="363">
        <f>'[2]Format for District Mapping'!Q1216</f>
        <v>1158</v>
      </c>
      <c r="O44" s="363">
        <f>'[2]Format for District Mapping'!R1216</f>
        <v>0</v>
      </c>
      <c r="P44" s="363">
        <f>'[2]Format for District Mapping'!S1216</f>
        <v>3203</v>
      </c>
      <c r="Q44" s="363">
        <f>'[2]Format for District Mapping'!T1216</f>
        <v>0</v>
      </c>
      <c r="R44" s="363">
        <f>'[2]Format for District Mapping'!U1216</f>
        <v>0</v>
      </c>
      <c r="S44" s="363">
        <f>'[2]Format for District Mapping'!V1216</f>
        <v>0</v>
      </c>
      <c r="T44" s="363">
        <f>'[2]Format for District Mapping'!W1216</f>
        <v>24272</v>
      </c>
      <c r="U44" s="363">
        <f>'[2]Format for District Mapping'!X1216</f>
        <v>12952</v>
      </c>
      <c r="V44" s="363">
        <f>'[2]Format for District Mapping'!Y1216</f>
        <v>0</v>
      </c>
      <c r="W44" s="363">
        <f>'[2]Format for District Mapping'!Z1216</f>
        <v>37224</v>
      </c>
      <c r="X44" s="363">
        <f>'[2]Format for District Mapping'!AA1216</f>
        <v>0</v>
      </c>
      <c r="Y44" s="363">
        <f>'[2]Format for District Mapping'!AB1216</f>
        <v>0</v>
      </c>
      <c r="Z44" s="363">
        <f>'[2]Format for District Mapping'!AC1216</f>
        <v>0</v>
      </c>
      <c r="AA44" s="363">
        <f>'[2]Format for District Mapping'!AD1216</f>
        <v>2793</v>
      </c>
      <c r="AB44" s="363">
        <f>'[2]Format for District Mapping'!AE1216</f>
        <v>1436</v>
      </c>
      <c r="AC44" s="363">
        <f>'[2]Format for District Mapping'!AF1216</f>
        <v>0</v>
      </c>
      <c r="AD44" s="363">
        <f>'[2]Format for District Mapping'!AG1216</f>
        <v>4229</v>
      </c>
      <c r="AE44" s="363">
        <f>'[2]Format for District Mapping'!AH1216</f>
        <v>0</v>
      </c>
      <c r="AF44" s="363">
        <f>'[2]Format for District Mapping'!AI1216</f>
        <v>0</v>
      </c>
      <c r="AG44" s="363">
        <f>'[2]Format for District Mapping'!AJ1216</f>
        <v>0</v>
      </c>
      <c r="AH44" s="363">
        <f>'[2]Format for District Mapping'!AK1216</f>
        <v>15073</v>
      </c>
      <c r="AI44" s="363">
        <f>'[2]Format for District Mapping'!AL1216</f>
        <v>7939</v>
      </c>
      <c r="AJ44" s="363">
        <f>'[2]Format for District Mapping'!AM1216</f>
        <v>0</v>
      </c>
      <c r="AK44" s="363">
        <f>'[2]Format for District Mapping'!AN1216</f>
        <v>23012</v>
      </c>
      <c r="AL44" s="363">
        <f>'[2]Format for District Mapping'!AO1216</f>
        <v>0</v>
      </c>
      <c r="AM44" s="363">
        <f>'[2]Format for District Mapping'!AP1216</f>
        <v>0</v>
      </c>
      <c r="AN44" s="363">
        <f>'[2]Format for District Mapping'!AQ1216</f>
        <v>0</v>
      </c>
      <c r="AO44" s="363">
        <f>'[2]Format for District Mapping'!AR1216</f>
        <v>252</v>
      </c>
      <c r="AP44" s="363">
        <f>'[2]Format for District Mapping'!AS1216</f>
        <v>105</v>
      </c>
      <c r="AQ44" s="363">
        <f>'[2]Format for District Mapping'!AT1216</f>
        <v>0</v>
      </c>
      <c r="AR44" s="363">
        <f>'[2]Format for District Mapping'!AU1216</f>
        <v>357</v>
      </c>
    </row>
    <row r="45" spans="1:44" ht="54.95" customHeight="1">
      <c r="A45" s="361">
        <v>40</v>
      </c>
      <c r="B45" s="364" t="s">
        <v>253</v>
      </c>
      <c r="C45" s="363">
        <f>'[2]Format for District Mapping'!F999</f>
        <v>7109</v>
      </c>
      <c r="D45" s="363">
        <f>'[2]Format for District Mapping'!G999</f>
        <v>2606</v>
      </c>
      <c r="E45" s="363">
        <f>'[2]Format for District Mapping'!H999</f>
        <v>0</v>
      </c>
      <c r="F45" s="363">
        <f>'[2]Format for District Mapping'!I999</f>
        <v>17223</v>
      </c>
      <c r="G45" s="363">
        <f>'[2]Format for District Mapping'!J999</f>
        <v>6545</v>
      </c>
      <c r="H45" s="363">
        <f>'[2]Format for District Mapping'!K999</f>
        <v>0</v>
      </c>
      <c r="I45" s="363">
        <f>'[2]Format for District Mapping'!L999</f>
        <v>33483</v>
      </c>
      <c r="J45" s="363">
        <f>'[2]Format for District Mapping'!M999</f>
        <v>10</v>
      </c>
      <c r="K45" s="363">
        <f>'[2]Format for District Mapping'!N999</f>
        <v>3</v>
      </c>
      <c r="L45" s="363">
        <f>'[2]Format for District Mapping'!O999</f>
        <v>0</v>
      </c>
      <c r="M45" s="363">
        <f>'[2]Format for District Mapping'!P999</f>
        <v>32</v>
      </c>
      <c r="N45" s="363">
        <f>'[2]Format for District Mapping'!Q999</f>
        <v>13</v>
      </c>
      <c r="O45" s="363">
        <f>'[2]Format for District Mapping'!R999</f>
        <v>0</v>
      </c>
      <c r="P45" s="363">
        <f>'[2]Format for District Mapping'!S999</f>
        <v>58</v>
      </c>
      <c r="Q45" s="363">
        <f>'[2]Format for District Mapping'!T999</f>
        <v>7409</v>
      </c>
      <c r="R45" s="363">
        <f>'[2]Format for District Mapping'!U999</f>
        <v>2704</v>
      </c>
      <c r="S45" s="363">
        <f>'[2]Format for District Mapping'!V999</f>
        <v>0</v>
      </c>
      <c r="T45" s="363">
        <f>'[2]Format for District Mapping'!W999</f>
        <v>18782</v>
      </c>
      <c r="U45" s="363">
        <f>'[2]Format for District Mapping'!X999</f>
        <v>7112</v>
      </c>
      <c r="V45" s="363">
        <f>'[2]Format for District Mapping'!Y999</f>
        <v>0</v>
      </c>
      <c r="W45" s="363">
        <f>'[2]Format for District Mapping'!Z999</f>
        <v>36007</v>
      </c>
      <c r="X45" s="363">
        <f>'[2]Format for District Mapping'!AA999</f>
        <v>108</v>
      </c>
      <c r="Y45" s="363">
        <f>'[2]Format for District Mapping'!AB999</f>
        <v>31</v>
      </c>
      <c r="Z45" s="363">
        <f>'[2]Format for District Mapping'!AC999</f>
        <v>0</v>
      </c>
      <c r="AA45" s="363">
        <f>'[2]Format for District Mapping'!AD999</f>
        <v>249</v>
      </c>
      <c r="AB45" s="363">
        <f>'[2]Format for District Mapping'!AE999</f>
        <v>136</v>
      </c>
      <c r="AC45" s="363">
        <f>'[2]Format for District Mapping'!AF999</f>
        <v>0</v>
      </c>
      <c r="AD45" s="363">
        <f>'[2]Format for District Mapping'!AG999</f>
        <v>524</v>
      </c>
      <c r="AE45" s="363">
        <f>'[2]Format for District Mapping'!AH999</f>
        <v>6320</v>
      </c>
      <c r="AF45" s="363">
        <f>'[2]Format for District Mapping'!AI999</f>
        <v>2417</v>
      </c>
      <c r="AG45" s="363">
        <f>'[2]Format for District Mapping'!AJ999</f>
        <v>0</v>
      </c>
      <c r="AH45" s="363">
        <f>'[2]Format for District Mapping'!AK999</f>
        <v>14468</v>
      </c>
      <c r="AI45" s="363">
        <f>'[2]Format for District Mapping'!AL999</f>
        <v>5736</v>
      </c>
      <c r="AJ45" s="363">
        <f>'[2]Format for District Mapping'!AM999</f>
        <v>0</v>
      </c>
      <c r="AK45" s="363">
        <f>'[2]Format for District Mapping'!AN999</f>
        <v>28941</v>
      </c>
      <c r="AL45" s="363">
        <f>'[2]Format for District Mapping'!AO999</f>
        <v>1</v>
      </c>
      <c r="AM45" s="363">
        <f>'[2]Format for District Mapping'!AP999</f>
        <v>0</v>
      </c>
      <c r="AN45" s="363">
        <f>'[2]Format for District Mapping'!AQ999</f>
        <v>0</v>
      </c>
      <c r="AO45" s="363">
        <f>'[2]Format for District Mapping'!AR999</f>
        <v>4</v>
      </c>
      <c r="AP45" s="363">
        <f>'[2]Format for District Mapping'!AS999</f>
        <v>2</v>
      </c>
      <c r="AQ45" s="363">
        <f>'[2]Format for District Mapping'!AT999</f>
        <v>0</v>
      </c>
      <c r="AR45" s="363">
        <f>'[2]Format for District Mapping'!AU999</f>
        <v>7</v>
      </c>
    </row>
    <row r="46" spans="1:44" ht="54.95" customHeight="1">
      <c r="A46" s="361">
        <v>41</v>
      </c>
      <c r="B46" s="364" t="s">
        <v>250</v>
      </c>
      <c r="C46" s="363">
        <f>'[2]Format for District Mapping'!F937</f>
        <v>61828</v>
      </c>
      <c r="D46" s="363">
        <f>'[2]Format for District Mapping'!G937</f>
        <v>25682</v>
      </c>
      <c r="E46" s="363">
        <f>'[2]Format for District Mapping'!H937</f>
        <v>0</v>
      </c>
      <c r="F46" s="363">
        <f>'[2]Format for District Mapping'!I937</f>
        <v>935612</v>
      </c>
      <c r="G46" s="363">
        <f>'[2]Format for District Mapping'!J937</f>
        <v>384120</v>
      </c>
      <c r="H46" s="363">
        <f>'[2]Format for District Mapping'!K937</f>
        <v>0</v>
      </c>
      <c r="I46" s="363">
        <f>'[2]Format for District Mapping'!L937</f>
        <v>1407242</v>
      </c>
      <c r="J46" s="363">
        <f>'[2]Format for District Mapping'!M937</f>
        <v>4092</v>
      </c>
      <c r="K46" s="363">
        <f>'[2]Format for District Mapping'!N937</f>
        <v>1170</v>
      </c>
      <c r="L46" s="363">
        <f>'[2]Format for District Mapping'!O937</f>
        <v>0</v>
      </c>
      <c r="M46" s="363">
        <f>'[2]Format for District Mapping'!P937</f>
        <v>50459</v>
      </c>
      <c r="N46" s="363">
        <f>'[2]Format for District Mapping'!Q937</f>
        <v>18064</v>
      </c>
      <c r="O46" s="363">
        <f>'[2]Format for District Mapping'!R937</f>
        <v>0</v>
      </c>
      <c r="P46" s="363">
        <f>'[2]Format for District Mapping'!S937</f>
        <v>73785</v>
      </c>
      <c r="Q46" s="363">
        <f>'[2]Format for District Mapping'!T937</f>
        <v>68980</v>
      </c>
      <c r="R46" s="363">
        <f>'[2]Format for District Mapping'!U937</f>
        <v>28497</v>
      </c>
      <c r="S46" s="363">
        <f>'[2]Format for District Mapping'!V937</f>
        <v>0</v>
      </c>
      <c r="T46" s="363">
        <f>'[2]Format for District Mapping'!W937</f>
        <v>1095443</v>
      </c>
      <c r="U46" s="363">
        <f>'[2]Format for District Mapping'!X937</f>
        <v>450918</v>
      </c>
      <c r="V46" s="363">
        <f>'[2]Format for District Mapping'!Y937</f>
        <v>0</v>
      </c>
      <c r="W46" s="363">
        <f>'[2]Format for District Mapping'!Z937</f>
        <v>1643838</v>
      </c>
      <c r="X46" s="363">
        <f>'[2]Format for District Mapping'!AA937</f>
        <v>4945</v>
      </c>
      <c r="Y46" s="363">
        <f>'[2]Format for District Mapping'!AB937</f>
        <v>1511</v>
      </c>
      <c r="Z46" s="363">
        <f>'[2]Format for District Mapping'!AC937</f>
        <v>0</v>
      </c>
      <c r="AA46" s="363">
        <f>'[2]Format for District Mapping'!AD937</f>
        <v>71102</v>
      </c>
      <c r="AB46" s="363">
        <f>'[2]Format for District Mapping'!AE937</f>
        <v>29156</v>
      </c>
      <c r="AC46" s="363">
        <f>'[2]Format for District Mapping'!AF937</f>
        <v>0</v>
      </c>
      <c r="AD46" s="363">
        <f>'[2]Format for District Mapping'!AG937</f>
        <v>106714</v>
      </c>
      <c r="AE46" s="363">
        <f>'[2]Format for District Mapping'!AH937</f>
        <v>55347</v>
      </c>
      <c r="AF46" s="363">
        <f>'[2]Format for District Mapping'!AI937</f>
        <v>23056</v>
      </c>
      <c r="AG46" s="363">
        <f>'[2]Format for District Mapping'!AJ937</f>
        <v>0</v>
      </c>
      <c r="AH46" s="363">
        <f>'[2]Format for District Mapping'!AK937</f>
        <v>802798</v>
      </c>
      <c r="AI46" s="363">
        <f>'[2]Format for District Mapping'!AL937</f>
        <v>338272</v>
      </c>
      <c r="AJ46" s="363">
        <f>'[2]Format for District Mapping'!AM937</f>
        <v>0</v>
      </c>
      <c r="AK46" s="363">
        <f>'[2]Format for District Mapping'!AN937</f>
        <v>1219473</v>
      </c>
      <c r="AL46" s="363">
        <f>'[2]Format for District Mapping'!AO937</f>
        <v>583</v>
      </c>
      <c r="AM46" s="363">
        <f>'[2]Format for District Mapping'!AP937</f>
        <v>202</v>
      </c>
      <c r="AN46" s="363">
        <f>'[2]Format for District Mapping'!AQ937</f>
        <v>0</v>
      </c>
      <c r="AO46" s="363">
        <f>'[2]Format for District Mapping'!AR937</f>
        <v>9017</v>
      </c>
      <c r="AP46" s="363">
        <f>'[2]Format for District Mapping'!AS937</f>
        <v>3162</v>
      </c>
      <c r="AQ46" s="363">
        <f>'[2]Format for District Mapping'!AT937</f>
        <v>0</v>
      </c>
      <c r="AR46" s="363">
        <f>'[2]Format for District Mapping'!AU937</f>
        <v>12964</v>
      </c>
    </row>
    <row r="47" spans="1:44" ht="54.95" customHeight="1">
      <c r="A47" s="361">
        <v>42</v>
      </c>
      <c r="B47" s="364" t="s">
        <v>251</v>
      </c>
      <c r="C47" s="363">
        <f>'[2]Format for District Mapping'!F875</f>
        <v>0</v>
      </c>
      <c r="D47" s="363">
        <f>'[2]Format for District Mapping'!G875</f>
        <v>0</v>
      </c>
      <c r="E47" s="363">
        <f>'[2]Format for District Mapping'!H875</f>
        <v>0</v>
      </c>
      <c r="F47" s="363">
        <f>'[2]Format for District Mapping'!I875</f>
        <v>0</v>
      </c>
      <c r="G47" s="363">
        <f>'[2]Format for District Mapping'!J875</f>
        <v>0</v>
      </c>
      <c r="H47" s="363">
        <f>'[2]Format for District Mapping'!K875</f>
        <v>0</v>
      </c>
      <c r="I47" s="363">
        <f>'[2]Format for District Mapping'!L875</f>
        <v>0</v>
      </c>
      <c r="J47" s="363">
        <f>'[2]Format for District Mapping'!M875</f>
        <v>670</v>
      </c>
      <c r="K47" s="363">
        <f>'[2]Format for District Mapping'!N875</f>
        <v>244</v>
      </c>
      <c r="L47" s="363">
        <f>'[2]Format for District Mapping'!O875</f>
        <v>0</v>
      </c>
      <c r="M47" s="363">
        <f>'[2]Format for District Mapping'!P875</f>
        <v>14269</v>
      </c>
      <c r="N47" s="363">
        <f>'[2]Format for District Mapping'!Q875</f>
        <v>3850</v>
      </c>
      <c r="O47" s="363">
        <f>'[2]Format for District Mapping'!R875</f>
        <v>0</v>
      </c>
      <c r="P47" s="363">
        <f>'[2]Format for District Mapping'!S875</f>
        <v>19033</v>
      </c>
      <c r="Q47" s="363">
        <f>'[2]Format for District Mapping'!T875</f>
        <v>0</v>
      </c>
      <c r="R47" s="363">
        <f>'[2]Format for District Mapping'!U875</f>
        <v>0</v>
      </c>
      <c r="S47" s="363">
        <f>'[2]Format for District Mapping'!V875</f>
        <v>0</v>
      </c>
      <c r="T47" s="363">
        <f>'[2]Format for District Mapping'!W875</f>
        <v>0</v>
      </c>
      <c r="U47" s="363">
        <f>'[2]Format for District Mapping'!X875</f>
        <v>0</v>
      </c>
      <c r="V47" s="363">
        <f>'[2]Format for District Mapping'!Y875</f>
        <v>0</v>
      </c>
      <c r="W47" s="363">
        <f>'[2]Format for District Mapping'!Z875</f>
        <v>0</v>
      </c>
      <c r="X47" s="363">
        <f>'[2]Format for District Mapping'!AA875</f>
        <v>1586</v>
      </c>
      <c r="Y47" s="363">
        <f>'[2]Format for District Mapping'!AB875</f>
        <v>487</v>
      </c>
      <c r="Z47" s="363">
        <f>'[2]Format for District Mapping'!AC875</f>
        <v>0</v>
      </c>
      <c r="AA47" s="363">
        <f>'[2]Format for District Mapping'!AD875</f>
        <v>37067</v>
      </c>
      <c r="AB47" s="363">
        <f>'[2]Format for District Mapping'!AE875</f>
        <v>7947</v>
      </c>
      <c r="AC47" s="363">
        <f>'[2]Format for District Mapping'!AF875</f>
        <v>0</v>
      </c>
      <c r="AD47" s="363">
        <f>'[2]Format for District Mapping'!AG875</f>
        <v>47087</v>
      </c>
      <c r="AE47" s="363">
        <f>'[2]Format for District Mapping'!AH875</f>
        <v>0</v>
      </c>
      <c r="AF47" s="363">
        <f>'[2]Format for District Mapping'!AI875</f>
        <v>0</v>
      </c>
      <c r="AG47" s="363">
        <f>'[2]Format for District Mapping'!AJ875</f>
        <v>0</v>
      </c>
      <c r="AH47" s="363">
        <f>'[2]Format for District Mapping'!AK875</f>
        <v>0</v>
      </c>
      <c r="AI47" s="363">
        <f>'[2]Format for District Mapping'!AL875</f>
        <v>0</v>
      </c>
      <c r="AJ47" s="363">
        <f>'[2]Format for District Mapping'!AM875</f>
        <v>0</v>
      </c>
      <c r="AK47" s="363">
        <f>'[2]Format for District Mapping'!AN875</f>
        <v>0</v>
      </c>
      <c r="AL47" s="363">
        <f>'[2]Format for District Mapping'!AO875</f>
        <v>147</v>
      </c>
      <c r="AM47" s="363">
        <f>'[2]Format for District Mapping'!AP875</f>
        <v>48</v>
      </c>
      <c r="AN47" s="363">
        <f>'[2]Format for District Mapping'!AQ875</f>
        <v>0</v>
      </c>
      <c r="AO47" s="363">
        <f>'[2]Format for District Mapping'!AR875</f>
        <v>1780</v>
      </c>
      <c r="AP47" s="363">
        <f>'[2]Format for District Mapping'!AS875</f>
        <v>611</v>
      </c>
      <c r="AQ47" s="363">
        <f>'[2]Format for District Mapping'!AT875</f>
        <v>0</v>
      </c>
      <c r="AR47" s="363">
        <f>'[2]Format for District Mapping'!AU875</f>
        <v>2586</v>
      </c>
    </row>
    <row r="48" spans="1:44" ht="54.95" customHeight="1">
      <c r="A48" s="361">
        <v>43</v>
      </c>
      <c r="B48" s="364" t="s">
        <v>252</v>
      </c>
      <c r="C48" s="363">
        <f>'[2]Format for District Mapping'!F968</f>
        <v>8761</v>
      </c>
      <c r="D48" s="363">
        <f>'[2]Format for District Mapping'!G968</f>
        <v>1144</v>
      </c>
      <c r="E48" s="363">
        <f>'[2]Format for District Mapping'!H968</f>
        <v>0</v>
      </c>
      <c r="F48" s="363">
        <f>'[2]Format for District Mapping'!I968</f>
        <v>217136</v>
      </c>
      <c r="G48" s="363">
        <f>'[2]Format for District Mapping'!J968</f>
        <v>65302</v>
      </c>
      <c r="H48" s="363">
        <f>'[2]Format for District Mapping'!K968</f>
        <v>0</v>
      </c>
      <c r="I48" s="363">
        <f>'[2]Format for District Mapping'!L968</f>
        <v>292343</v>
      </c>
      <c r="J48" s="363">
        <f>'[2]Format for District Mapping'!M968</f>
        <v>1399</v>
      </c>
      <c r="K48" s="363">
        <f>'[2]Format for District Mapping'!N968</f>
        <v>183</v>
      </c>
      <c r="L48" s="363">
        <f>'[2]Format for District Mapping'!O968</f>
        <v>0</v>
      </c>
      <c r="M48" s="363">
        <f>'[2]Format for District Mapping'!P968</f>
        <v>34677</v>
      </c>
      <c r="N48" s="363">
        <f>'[2]Format for District Mapping'!Q968</f>
        <v>10429</v>
      </c>
      <c r="O48" s="363">
        <f>'[2]Format for District Mapping'!R968</f>
        <v>0</v>
      </c>
      <c r="P48" s="363">
        <f>'[2]Format for District Mapping'!S968</f>
        <v>46688</v>
      </c>
      <c r="Q48" s="363">
        <f>'[2]Format for District Mapping'!T968</f>
        <v>25568</v>
      </c>
      <c r="R48" s="363">
        <f>'[2]Format for District Mapping'!U968</f>
        <v>2899</v>
      </c>
      <c r="S48" s="363">
        <f>'[2]Format for District Mapping'!V968</f>
        <v>0</v>
      </c>
      <c r="T48" s="363">
        <f>'[2]Format for District Mapping'!W968</f>
        <v>643962</v>
      </c>
      <c r="U48" s="363">
        <f>'[2]Format for District Mapping'!X968</f>
        <v>160862</v>
      </c>
      <c r="V48" s="363">
        <f>'[2]Format for District Mapping'!Y968</f>
        <v>0</v>
      </c>
      <c r="W48" s="363">
        <f>'[2]Format for District Mapping'!Z968</f>
        <v>833291</v>
      </c>
      <c r="X48" s="363">
        <f>'[2]Format for District Mapping'!AA968</f>
        <v>2752</v>
      </c>
      <c r="Y48" s="363">
        <f>'[2]Format for District Mapping'!AB968</f>
        <v>312</v>
      </c>
      <c r="Z48" s="363">
        <f>'[2]Format for District Mapping'!AC968</f>
        <v>0</v>
      </c>
      <c r="AA48" s="363">
        <f>'[2]Format for District Mapping'!AD968</f>
        <v>69318</v>
      </c>
      <c r="AB48" s="363">
        <f>'[2]Format for District Mapping'!AE968</f>
        <v>17316</v>
      </c>
      <c r="AC48" s="363">
        <f>'[2]Format for District Mapping'!AF968</f>
        <v>0</v>
      </c>
      <c r="AD48" s="363">
        <f>'[2]Format for District Mapping'!AG968</f>
        <v>89698</v>
      </c>
      <c r="AE48" s="363">
        <f>'[2]Format for District Mapping'!AH968</f>
        <v>0</v>
      </c>
      <c r="AF48" s="363">
        <f>'[2]Format for District Mapping'!AI968</f>
        <v>0</v>
      </c>
      <c r="AG48" s="363">
        <f>'[2]Format for District Mapping'!AJ968</f>
        <v>0</v>
      </c>
      <c r="AH48" s="363">
        <f>'[2]Format for District Mapping'!AK968</f>
        <v>0</v>
      </c>
      <c r="AI48" s="363">
        <f>'[2]Format for District Mapping'!AL968</f>
        <v>0</v>
      </c>
      <c r="AJ48" s="363">
        <f>'[2]Format for District Mapping'!AM968</f>
        <v>0</v>
      </c>
      <c r="AK48" s="363">
        <f>'[2]Format for District Mapping'!AN968</f>
        <v>0</v>
      </c>
      <c r="AL48" s="363">
        <f>'[2]Format for District Mapping'!AO968</f>
        <v>256</v>
      </c>
      <c r="AM48" s="363">
        <f>'[2]Format for District Mapping'!AP968</f>
        <v>119</v>
      </c>
      <c r="AN48" s="363">
        <f>'[2]Format for District Mapping'!AQ968</f>
        <v>0</v>
      </c>
      <c r="AO48" s="363">
        <f>'[2]Format for District Mapping'!AR968</f>
        <v>983</v>
      </c>
      <c r="AP48" s="363">
        <f>'[2]Format for District Mapping'!AS968</f>
        <v>381</v>
      </c>
      <c r="AQ48" s="363">
        <f>'[2]Format for District Mapping'!AT968</f>
        <v>0</v>
      </c>
      <c r="AR48" s="363">
        <f>'[2]Format for District Mapping'!AU968</f>
        <v>1739</v>
      </c>
    </row>
    <row r="49" spans="1:44" ht="54.95" customHeight="1">
      <c r="A49" s="361">
        <v>44</v>
      </c>
      <c r="B49" s="364" t="s">
        <v>594</v>
      </c>
      <c r="C49" s="363">
        <f>'[2]Format for District Mapping'!F1247</f>
        <v>48</v>
      </c>
      <c r="D49" s="363">
        <f>'[2]Format for District Mapping'!G1247</f>
        <v>6</v>
      </c>
      <c r="E49" s="363">
        <f>'[2]Format for District Mapping'!H1247</f>
        <v>0</v>
      </c>
      <c r="F49" s="363">
        <f>'[2]Format for District Mapping'!I1247</f>
        <v>242</v>
      </c>
      <c r="G49" s="363">
        <f>'[2]Format for District Mapping'!J1247</f>
        <v>70</v>
      </c>
      <c r="H49" s="363">
        <f>'[2]Format for District Mapping'!K1247</f>
        <v>0</v>
      </c>
      <c r="I49" s="363">
        <f>'[2]Format for District Mapping'!L1247</f>
        <v>366</v>
      </c>
      <c r="J49" s="363">
        <f>'[2]Format for District Mapping'!M1247</f>
        <v>48</v>
      </c>
      <c r="K49" s="363">
        <f>'[2]Format for District Mapping'!N1247</f>
        <v>6</v>
      </c>
      <c r="L49" s="363">
        <f>'[2]Format for District Mapping'!O1247</f>
        <v>0</v>
      </c>
      <c r="M49" s="363">
        <f>'[2]Format for District Mapping'!P1247</f>
        <v>242</v>
      </c>
      <c r="N49" s="363">
        <f>'[2]Format for District Mapping'!Q1247</f>
        <v>70</v>
      </c>
      <c r="O49" s="363">
        <f>'[2]Format for District Mapping'!R1247</f>
        <v>0</v>
      </c>
      <c r="P49" s="363">
        <f>'[2]Format for District Mapping'!S1247</f>
        <v>366</v>
      </c>
      <c r="Q49" s="363">
        <f>'[2]Format for District Mapping'!T1247</f>
        <v>49</v>
      </c>
      <c r="R49" s="363">
        <f>'[2]Format for District Mapping'!U1247</f>
        <v>7</v>
      </c>
      <c r="S49" s="363">
        <f>'[2]Format for District Mapping'!V1247</f>
        <v>0</v>
      </c>
      <c r="T49" s="363">
        <f>'[2]Format for District Mapping'!W1247</f>
        <v>267</v>
      </c>
      <c r="U49" s="363">
        <f>'[2]Format for District Mapping'!X1247</f>
        <v>83</v>
      </c>
      <c r="V49" s="363">
        <f>'[2]Format for District Mapping'!Y1247</f>
        <v>0</v>
      </c>
      <c r="W49" s="363">
        <f>'[2]Format for District Mapping'!Z1247</f>
        <v>406</v>
      </c>
      <c r="X49" s="363">
        <f>'[2]Format for District Mapping'!AA1247</f>
        <v>49</v>
      </c>
      <c r="Y49" s="363">
        <f>'[2]Format for District Mapping'!AB1247</f>
        <v>7</v>
      </c>
      <c r="Z49" s="363">
        <f>'[2]Format for District Mapping'!AC1247</f>
        <v>0</v>
      </c>
      <c r="AA49" s="363">
        <f>'[2]Format for District Mapping'!AD1247</f>
        <v>267</v>
      </c>
      <c r="AB49" s="363">
        <f>'[2]Format for District Mapping'!AE1247</f>
        <v>83</v>
      </c>
      <c r="AC49" s="363">
        <f>'[2]Format for District Mapping'!AF1247</f>
        <v>0</v>
      </c>
      <c r="AD49" s="363">
        <f>'[2]Format for District Mapping'!AG1247</f>
        <v>406</v>
      </c>
      <c r="AE49" s="363">
        <f>'[2]Format for District Mapping'!AH1247</f>
        <v>70</v>
      </c>
      <c r="AF49" s="363">
        <f>'[2]Format for District Mapping'!AI1247</f>
        <v>15</v>
      </c>
      <c r="AG49" s="363">
        <f>'[2]Format for District Mapping'!AJ1247</f>
        <v>0</v>
      </c>
      <c r="AH49" s="363">
        <f>'[2]Format for District Mapping'!AK1247</f>
        <v>57</v>
      </c>
      <c r="AI49" s="363">
        <f>'[2]Format for District Mapping'!AL1247</f>
        <v>17</v>
      </c>
      <c r="AJ49" s="363">
        <f>'[2]Format for District Mapping'!AM1247</f>
        <v>0</v>
      </c>
      <c r="AK49" s="363">
        <f>'[2]Format for District Mapping'!AN1247</f>
        <v>159</v>
      </c>
      <c r="AL49" s="363">
        <f>'[2]Format for District Mapping'!AO1247</f>
        <v>70</v>
      </c>
      <c r="AM49" s="363">
        <f>'[2]Format for District Mapping'!AP1247</f>
        <v>15</v>
      </c>
      <c r="AN49" s="363">
        <f>'[2]Format for District Mapping'!AQ1247</f>
        <v>0</v>
      </c>
      <c r="AO49" s="363">
        <f>'[2]Format for District Mapping'!AR1247</f>
        <v>57</v>
      </c>
      <c r="AP49" s="363">
        <f>'[2]Format for District Mapping'!AS1247</f>
        <v>17</v>
      </c>
      <c r="AQ49" s="363">
        <f>'[2]Format for District Mapping'!AT1247</f>
        <v>0</v>
      </c>
      <c r="AR49" s="363">
        <f>'[2]Format for District Mapping'!AU1247</f>
        <v>159</v>
      </c>
    </row>
    <row r="50" spans="1:44" ht="54.95" customHeight="1">
      <c r="A50" s="361"/>
      <c r="B50" s="364" t="s">
        <v>595</v>
      </c>
      <c r="C50" s="363">
        <f>SUM(C33:C49)</f>
        <v>941980</v>
      </c>
      <c r="D50" s="363">
        <f t="shared" ref="D50:AR50" si="1">SUM(D33:D49)</f>
        <v>697305</v>
      </c>
      <c r="E50" s="363">
        <f t="shared" si="1"/>
        <v>3530</v>
      </c>
      <c r="F50" s="363">
        <f t="shared" si="1"/>
        <v>2529685</v>
      </c>
      <c r="G50" s="363">
        <f t="shared" si="1"/>
        <v>1197566</v>
      </c>
      <c r="H50" s="363">
        <f t="shared" si="1"/>
        <v>132</v>
      </c>
      <c r="I50" s="363">
        <f t="shared" si="1"/>
        <v>5370198</v>
      </c>
      <c r="J50" s="363">
        <f t="shared" si="1"/>
        <v>30561</v>
      </c>
      <c r="K50" s="363">
        <f t="shared" si="1"/>
        <v>15552</v>
      </c>
      <c r="L50" s="363">
        <f t="shared" si="1"/>
        <v>2</v>
      </c>
      <c r="M50" s="363">
        <f t="shared" si="1"/>
        <v>181173</v>
      </c>
      <c r="N50" s="363">
        <f t="shared" si="1"/>
        <v>88302</v>
      </c>
      <c r="O50" s="363">
        <f t="shared" si="1"/>
        <v>1</v>
      </c>
      <c r="P50" s="363">
        <f t="shared" si="1"/>
        <v>315591</v>
      </c>
      <c r="Q50" s="363">
        <f t="shared" si="1"/>
        <v>872116</v>
      </c>
      <c r="R50" s="363">
        <f t="shared" si="1"/>
        <v>588386</v>
      </c>
      <c r="S50" s="363">
        <f t="shared" si="1"/>
        <v>45</v>
      </c>
      <c r="T50" s="363">
        <f t="shared" si="1"/>
        <v>2995218</v>
      </c>
      <c r="U50" s="363">
        <f t="shared" si="1"/>
        <v>1284289</v>
      </c>
      <c r="V50" s="363">
        <f t="shared" si="1"/>
        <v>208</v>
      </c>
      <c r="W50" s="363">
        <f t="shared" si="1"/>
        <v>5740262</v>
      </c>
      <c r="X50" s="363">
        <f t="shared" si="1"/>
        <v>45822</v>
      </c>
      <c r="Y50" s="363">
        <f t="shared" si="1"/>
        <v>29330</v>
      </c>
      <c r="Z50" s="363">
        <f t="shared" si="1"/>
        <v>0</v>
      </c>
      <c r="AA50" s="363">
        <f t="shared" si="1"/>
        <v>297594</v>
      </c>
      <c r="AB50" s="363">
        <f t="shared" si="1"/>
        <v>136629</v>
      </c>
      <c r="AC50" s="363">
        <f t="shared" si="1"/>
        <v>0</v>
      </c>
      <c r="AD50" s="363">
        <f t="shared" si="1"/>
        <v>509375</v>
      </c>
      <c r="AE50" s="363">
        <f t="shared" si="1"/>
        <v>472796</v>
      </c>
      <c r="AF50" s="363">
        <f t="shared" si="1"/>
        <v>294197</v>
      </c>
      <c r="AG50" s="363">
        <f t="shared" si="1"/>
        <v>38</v>
      </c>
      <c r="AH50" s="363">
        <f t="shared" si="1"/>
        <v>2665488</v>
      </c>
      <c r="AI50" s="363">
        <f t="shared" si="1"/>
        <v>1294173</v>
      </c>
      <c r="AJ50" s="363">
        <f t="shared" si="1"/>
        <v>102</v>
      </c>
      <c r="AK50" s="363">
        <f t="shared" si="1"/>
        <v>4726794</v>
      </c>
      <c r="AL50" s="363">
        <f t="shared" si="1"/>
        <v>2528</v>
      </c>
      <c r="AM50" s="363">
        <f t="shared" si="1"/>
        <v>966</v>
      </c>
      <c r="AN50" s="363">
        <f t="shared" si="1"/>
        <v>0</v>
      </c>
      <c r="AO50" s="363">
        <f t="shared" si="1"/>
        <v>17361</v>
      </c>
      <c r="AP50" s="363">
        <f t="shared" si="1"/>
        <v>6838</v>
      </c>
      <c r="AQ50" s="363">
        <f t="shared" si="1"/>
        <v>5</v>
      </c>
      <c r="AR50" s="363">
        <f t="shared" si="1"/>
        <v>27698</v>
      </c>
    </row>
    <row r="51" spans="1:44" ht="54.95" customHeight="1">
      <c r="A51" s="361">
        <v>45</v>
      </c>
      <c r="B51" s="362" t="s">
        <v>254</v>
      </c>
      <c r="C51" s="363">
        <f>'[2]Format for District Mapping'!F1403</f>
        <v>399816</v>
      </c>
      <c r="D51" s="363">
        <f>'[2]Format for District Mapping'!G1403</f>
        <v>462842</v>
      </c>
      <c r="E51" s="363">
        <f>'[2]Format for District Mapping'!H1403</f>
        <v>0</v>
      </c>
      <c r="F51" s="363">
        <f>'[2]Format for District Mapping'!I1403</f>
        <v>134667</v>
      </c>
      <c r="G51" s="363">
        <f>'[2]Format for District Mapping'!J1403</f>
        <v>189225</v>
      </c>
      <c r="H51" s="363">
        <f>'[2]Format for District Mapping'!K1403</f>
        <v>0</v>
      </c>
      <c r="I51" s="363">
        <f>'[2]Format for District Mapping'!L1403</f>
        <v>1186550</v>
      </c>
      <c r="J51" s="363">
        <f>'[2]Format for District Mapping'!M1403</f>
        <v>55559</v>
      </c>
      <c r="K51" s="363">
        <f>'[2]Format for District Mapping'!N1403</f>
        <v>50520</v>
      </c>
      <c r="L51" s="363">
        <f>'[2]Format for District Mapping'!O1403</f>
        <v>0</v>
      </c>
      <c r="M51" s="363">
        <f>'[2]Format for District Mapping'!P1403</f>
        <v>12150</v>
      </c>
      <c r="N51" s="363">
        <f>'[2]Format for District Mapping'!Q1403</f>
        <v>13972</v>
      </c>
      <c r="O51" s="363">
        <f>'[2]Format for District Mapping'!R1403</f>
        <v>0</v>
      </c>
      <c r="P51" s="363">
        <f>'[2]Format for District Mapping'!S1403</f>
        <v>132201</v>
      </c>
      <c r="Q51" s="363">
        <f>'[2]Format for District Mapping'!T1403</f>
        <v>513191</v>
      </c>
      <c r="R51" s="363">
        <f>'[2]Format for District Mapping'!U1403</f>
        <v>546125</v>
      </c>
      <c r="S51" s="363">
        <f>'[2]Format for District Mapping'!V1403</f>
        <v>0</v>
      </c>
      <c r="T51" s="363">
        <f>'[2]Format for District Mapping'!W1403</f>
        <v>171554</v>
      </c>
      <c r="U51" s="363">
        <f>'[2]Format for District Mapping'!X1403</f>
        <v>216220</v>
      </c>
      <c r="V51" s="363">
        <f>'[2]Format for District Mapping'!Y1403</f>
        <v>0</v>
      </c>
      <c r="W51" s="363">
        <f>'[2]Format for District Mapping'!Z1403</f>
        <v>1447090</v>
      </c>
      <c r="X51" s="363">
        <f>'[2]Format for District Mapping'!AA1403</f>
        <v>113757</v>
      </c>
      <c r="Y51" s="363">
        <f>'[2]Format for District Mapping'!AB1403</f>
        <v>97995</v>
      </c>
      <c r="Z51" s="363">
        <f>'[2]Format for District Mapping'!AC1403</f>
        <v>0</v>
      </c>
      <c r="AA51" s="363">
        <f>'[2]Format for District Mapping'!AD1403</f>
        <v>25569</v>
      </c>
      <c r="AB51" s="363">
        <f>'[2]Format for District Mapping'!AE1403</f>
        <v>28277</v>
      </c>
      <c r="AC51" s="363">
        <f>'[2]Format for District Mapping'!AF1403</f>
        <v>0</v>
      </c>
      <c r="AD51" s="363">
        <f>'[2]Format for District Mapping'!AG1403</f>
        <v>265598</v>
      </c>
      <c r="AE51" s="363">
        <f>'[2]Format for District Mapping'!AH1403</f>
        <v>189532</v>
      </c>
      <c r="AF51" s="363">
        <f>'[2]Format for District Mapping'!AI1403</f>
        <v>256473</v>
      </c>
      <c r="AG51" s="363">
        <f>'[2]Format for District Mapping'!AJ1403</f>
        <v>0</v>
      </c>
      <c r="AH51" s="363">
        <f>'[2]Format for District Mapping'!AK1403</f>
        <v>60593</v>
      </c>
      <c r="AI51" s="363">
        <f>'[2]Format for District Mapping'!AL1403</f>
        <v>102398</v>
      </c>
      <c r="AJ51" s="363">
        <f>'[2]Format for District Mapping'!AM1403</f>
        <v>0</v>
      </c>
      <c r="AK51" s="363">
        <f>'[2]Format for District Mapping'!AN1403</f>
        <v>608996</v>
      </c>
      <c r="AL51" s="363">
        <f>'[2]Format for District Mapping'!AO1403</f>
        <v>4459</v>
      </c>
      <c r="AM51" s="363">
        <f>'[2]Format for District Mapping'!AP1403</f>
        <v>3122</v>
      </c>
      <c r="AN51" s="363">
        <f>'[2]Format for District Mapping'!AQ1403</f>
        <v>0</v>
      </c>
      <c r="AO51" s="363">
        <f>'[2]Format for District Mapping'!AR1403</f>
        <v>1626</v>
      </c>
      <c r="AP51" s="363">
        <f>'[2]Format for District Mapping'!AS1403</f>
        <v>1982</v>
      </c>
      <c r="AQ51" s="363">
        <f>'[2]Format for District Mapping'!AT1403</f>
        <v>0</v>
      </c>
      <c r="AR51" s="363">
        <f>'[2]Format for District Mapping'!AU1403</f>
        <v>11189</v>
      </c>
    </row>
    <row r="52" spans="1:44" ht="54.95" customHeight="1">
      <c r="A52" s="361">
        <v>46</v>
      </c>
      <c r="B52" s="365" t="s">
        <v>596</v>
      </c>
      <c r="C52" s="363">
        <f>'[2]Format for District Mapping'!F1434</f>
        <v>281864</v>
      </c>
      <c r="D52" s="363">
        <f>'[2]Format for District Mapping'!G1434</f>
        <v>262734</v>
      </c>
      <c r="E52" s="363">
        <f>'[2]Format for District Mapping'!H1434</f>
        <v>0</v>
      </c>
      <c r="F52" s="363">
        <f>'[2]Format for District Mapping'!I1434</f>
        <v>244751</v>
      </c>
      <c r="G52" s="363">
        <f>'[2]Format for District Mapping'!J1434</f>
        <v>217755</v>
      </c>
      <c r="H52" s="363">
        <f>'[2]Format for District Mapping'!K1434</f>
        <v>0</v>
      </c>
      <c r="I52" s="363">
        <f>'[2]Format for District Mapping'!L1434</f>
        <v>1007104</v>
      </c>
      <c r="J52" s="363">
        <f>'[2]Format for District Mapping'!M1434</f>
        <v>38945</v>
      </c>
      <c r="K52" s="363">
        <f>'[2]Format for District Mapping'!N1434</f>
        <v>45307</v>
      </c>
      <c r="L52" s="363">
        <f>'[2]Format for District Mapping'!O1434</f>
        <v>0</v>
      </c>
      <c r="M52" s="363">
        <f>'[2]Format for District Mapping'!P1434</f>
        <v>41507</v>
      </c>
      <c r="N52" s="363">
        <f>'[2]Format for District Mapping'!Q1434</f>
        <v>42994</v>
      </c>
      <c r="O52" s="363">
        <f>'[2]Format for District Mapping'!R1434</f>
        <v>0</v>
      </c>
      <c r="P52" s="363">
        <f>'[2]Format for District Mapping'!S1434</f>
        <v>168753</v>
      </c>
      <c r="Q52" s="363">
        <f>'[2]Format for District Mapping'!T1434</f>
        <v>329413</v>
      </c>
      <c r="R52" s="363">
        <f>'[2]Format for District Mapping'!U1434</f>
        <v>321182</v>
      </c>
      <c r="S52" s="363">
        <f>'[2]Format for District Mapping'!V1434</f>
        <v>0</v>
      </c>
      <c r="T52" s="363">
        <f>'[2]Format for District Mapping'!W1434</f>
        <v>309000</v>
      </c>
      <c r="U52" s="363">
        <f>'[2]Format for District Mapping'!X1434</f>
        <v>289772</v>
      </c>
      <c r="V52" s="363">
        <f>'[2]Format for District Mapping'!Y1434</f>
        <v>0</v>
      </c>
      <c r="W52" s="363">
        <f>'[2]Format for District Mapping'!Z1434</f>
        <v>1249367</v>
      </c>
      <c r="X52" s="363">
        <f>'[2]Format for District Mapping'!AA1434</f>
        <v>88202</v>
      </c>
      <c r="Y52" s="363">
        <f>'[2]Format for District Mapping'!AB1434</f>
        <v>76766</v>
      </c>
      <c r="Z52" s="363">
        <f>'[2]Format for District Mapping'!AC1434</f>
        <v>0</v>
      </c>
      <c r="AA52" s="363">
        <f>'[2]Format for District Mapping'!AD1434</f>
        <v>74679</v>
      </c>
      <c r="AB52" s="363">
        <f>'[2]Format for District Mapping'!AE1434</f>
        <v>70199</v>
      </c>
      <c r="AC52" s="363">
        <f>'[2]Format for District Mapping'!AF1434</f>
        <v>0</v>
      </c>
      <c r="AD52" s="363">
        <f>'[2]Format for District Mapping'!AG1434</f>
        <v>309846</v>
      </c>
      <c r="AE52" s="363">
        <f>'[2]Format for District Mapping'!AH1434</f>
        <v>188192</v>
      </c>
      <c r="AF52" s="363">
        <f>'[2]Format for District Mapping'!AI1434</f>
        <v>140772</v>
      </c>
      <c r="AG52" s="363">
        <f>'[2]Format for District Mapping'!AJ1434</f>
        <v>0</v>
      </c>
      <c r="AH52" s="363">
        <f>'[2]Format for District Mapping'!AK1434</f>
        <v>146049</v>
      </c>
      <c r="AI52" s="363">
        <f>'[2]Format for District Mapping'!AL1434</f>
        <v>150633</v>
      </c>
      <c r="AJ52" s="363">
        <f>'[2]Format for District Mapping'!AM1434</f>
        <v>0</v>
      </c>
      <c r="AK52" s="363">
        <f>'[2]Format for District Mapping'!AN1434</f>
        <v>625646</v>
      </c>
      <c r="AL52" s="363">
        <f>'[2]Format for District Mapping'!AO1434</f>
        <v>6904</v>
      </c>
      <c r="AM52" s="363">
        <f>'[2]Format for District Mapping'!AP1434</f>
        <v>7166</v>
      </c>
      <c r="AN52" s="363">
        <f>'[2]Format for District Mapping'!AQ1434</f>
        <v>0</v>
      </c>
      <c r="AO52" s="363">
        <f>'[2]Format for District Mapping'!AR1434</f>
        <v>6211</v>
      </c>
      <c r="AP52" s="363">
        <f>'[2]Format for District Mapping'!AS1434</f>
        <v>5134</v>
      </c>
      <c r="AQ52" s="363">
        <f>'[2]Format for District Mapping'!AT1434</f>
        <v>0</v>
      </c>
      <c r="AR52" s="363">
        <f>'[2]Format for District Mapping'!AU1434</f>
        <v>25415</v>
      </c>
    </row>
    <row r="53" spans="1:44" ht="54.95" customHeight="1">
      <c r="A53" s="361">
        <v>47</v>
      </c>
      <c r="B53" s="362" t="s">
        <v>256</v>
      </c>
      <c r="C53" s="363">
        <f>'[2]Format for District Mapping'!F1465</f>
        <v>519622</v>
      </c>
      <c r="D53" s="363">
        <f>'[2]Format for District Mapping'!G1465</f>
        <v>272364</v>
      </c>
      <c r="E53" s="363">
        <f>'[2]Format for District Mapping'!H1465</f>
        <v>0</v>
      </c>
      <c r="F53" s="363">
        <f>'[2]Format for District Mapping'!I1465</f>
        <v>272758</v>
      </c>
      <c r="G53" s="363">
        <f>'[2]Format for District Mapping'!J1465</f>
        <v>136483</v>
      </c>
      <c r="H53" s="363">
        <f>'[2]Format for District Mapping'!K1465</f>
        <v>0</v>
      </c>
      <c r="I53" s="363">
        <f>'[2]Format for District Mapping'!L1465</f>
        <v>1201227</v>
      </c>
      <c r="J53" s="363">
        <f>'[2]Format for District Mapping'!M1465</f>
        <v>139344</v>
      </c>
      <c r="K53" s="363">
        <f>'[2]Format for District Mapping'!N1465</f>
        <v>74882</v>
      </c>
      <c r="L53" s="363">
        <f>'[2]Format for District Mapping'!O1465</f>
        <v>0</v>
      </c>
      <c r="M53" s="363">
        <f>'[2]Format for District Mapping'!P1465</f>
        <v>52511</v>
      </c>
      <c r="N53" s="363">
        <f>'[2]Format for District Mapping'!Q1465</f>
        <v>33915</v>
      </c>
      <c r="O53" s="363">
        <f>'[2]Format for District Mapping'!R1465</f>
        <v>0</v>
      </c>
      <c r="P53" s="363">
        <f>'[2]Format for District Mapping'!S1465</f>
        <v>300652</v>
      </c>
      <c r="Q53" s="363">
        <f>'[2]Format for District Mapping'!T1465</f>
        <v>776667</v>
      </c>
      <c r="R53" s="363">
        <f>'[2]Format for District Mapping'!U1465</f>
        <v>381952</v>
      </c>
      <c r="S53" s="363">
        <f>'[2]Format for District Mapping'!V1465</f>
        <v>0</v>
      </c>
      <c r="T53" s="363">
        <f>'[2]Format for District Mapping'!W1465</f>
        <v>388144</v>
      </c>
      <c r="U53" s="363">
        <f>'[2]Format for District Mapping'!X1465</f>
        <v>197106</v>
      </c>
      <c r="V53" s="363">
        <f>'[2]Format for District Mapping'!Y1465</f>
        <v>0</v>
      </c>
      <c r="W53" s="363">
        <f>'[2]Format for District Mapping'!Z1465</f>
        <v>1743869</v>
      </c>
      <c r="X53" s="363">
        <f>'[2]Format for District Mapping'!AA1465</f>
        <v>481105</v>
      </c>
      <c r="Y53" s="363">
        <f>'[2]Format for District Mapping'!AB1465</f>
        <v>197291</v>
      </c>
      <c r="Z53" s="363">
        <f>'[2]Format for District Mapping'!AC1465</f>
        <v>0</v>
      </c>
      <c r="AA53" s="363">
        <f>'[2]Format for District Mapping'!AD1465</f>
        <v>155336</v>
      </c>
      <c r="AB53" s="363">
        <f>'[2]Format for District Mapping'!AE1465</f>
        <v>73663</v>
      </c>
      <c r="AC53" s="363">
        <f>'[2]Format for District Mapping'!AF1465</f>
        <v>0</v>
      </c>
      <c r="AD53" s="363">
        <f>'[2]Format for District Mapping'!AG1465</f>
        <v>907395</v>
      </c>
      <c r="AE53" s="363">
        <f>'[2]Format for District Mapping'!AH1465</f>
        <v>363935</v>
      </c>
      <c r="AF53" s="363">
        <f>'[2]Format for District Mapping'!AI1465</f>
        <v>202910</v>
      </c>
      <c r="AG53" s="363">
        <f>'[2]Format for District Mapping'!AJ1465</f>
        <v>0</v>
      </c>
      <c r="AH53" s="363">
        <f>'[2]Format for District Mapping'!AK1465</f>
        <v>275152</v>
      </c>
      <c r="AI53" s="363">
        <f>'[2]Format for District Mapping'!AL1465</f>
        <v>161005</v>
      </c>
      <c r="AJ53" s="363">
        <f>'[2]Format for District Mapping'!AM1465</f>
        <v>0</v>
      </c>
      <c r="AK53" s="363">
        <f>'[2]Format for District Mapping'!AN1465</f>
        <v>1003002</v>
      </c>
      <c r="AL53" s="363">
        <f>'[2]Format for District Mapping'!AO1465</f>
        <v>7602</v>
      </c>
      <c r="AM53" s="363">
        <f>'[2]Format for District Mapping'!AP1465</f>
        <v>5360</v>
      </c>
      <c r="AN53" s="363">
        <f>'[2]Format for District Mapping'!AQ1465</f>
        <v>0</v>
      </c>
      <c r="AO53" s="363">
        <f>'[2]Format for District Mapping'!AR1465</f>
        <v>8189</v>
      </c>
      <c r="AP53" s="363">
        <f>'[2]Format for District Mapping'!AS1465</f>
        <v>5574</v>
      </c>
      <c r="AQ53" s="363">
        <f>'[2]Format for District Mapping'!AT1465</f>
        <v>0</v>
      </c>
      <c r="AR53" s="363">
        <f>'[2]Format for District Mapping'!AU1465</f>
        <v>26725</v>
      </c>
    </row>
    <row r="54" spans="1:44" ht="54.95" customHeight="1">
      <c r="A54" s="361"/>
      <c r="B54" s="362" t="s">
        <v>597</v>
      </c>
      <c r="C54" s="363">
        <f>SUM(C51:C53)</f>
        <v>1201302</v>
      </c>
      <c r="D54" s="363">
        <f t="shared" ref="D54:AR54" si="2">SUM(D51:D53)</f>
        <v>997940</v>
      </c>
      <c r="E54" s="363">
        <f t="shared" si="2"/>
        <v>0</v>
      </c>
      <c r="F54" s="363">
        <f t="shared" si="2"/>
        <v>652176</v>
      </c>
      <c r="G54" s="363">
        <f t="shared" si="2"/>
        <v>543463</v>
      </c>
      <c r="H54" s="363">
        <f t="shared" si="2"/>
        <v>0</v>
      </c>
      <c r="I54" s="363">
        <f t="shared" si="2"/>
        <v>3394881</v>
      </c>
      <c r="J54" s="363">
        <f t="shared" si="2"/>
        <v>233848</v>
      </c>
      <c r="K54" s="363">
        <f t="shared" si="2"/>
        <v>170709</v>
      </c>
      <c r="L54" s="363">
        <f t="shared" si="2"/>
        <v>0</v>
      </c>
      <c r="M54" s="363">
        <f t="shared" si="2"/>
        <v>106168</v>
      </c>
      <c r="N54" s="363">
        <f t="shared" si="2"/>
        <v>90881</v>
      </c>
      <c r="O54" s="363">
        <f t="shared" si="2"/>
        <v>0</v>
      </c>
      <c r="P54" s="363">
        <f t="shared" si="2"/>
        <v>601606</v>
      </c>
      <c r="Q54" s="363">
        <f t="shared" si="2"/>
        <v>1619271</v>
      </c>
      <c r="R54" s="363">
        <f t="shared" si="2"/>
        <v>1249259</v>
      </c>
      <c r="S54" s="363">
        <f t="shared" si="2"/>
        <v>0</v>
      </c>
      <c r="T54" s="363">
        <f t="shared" si="2"/>
        <v>868698</v>
      </c>
      <c r="U54" s="363">
        <f t="shared" si="2"/>
        <v>703098</v>
      </c>
      <c r="V54" s="363">
        <f t="shared" si="2"/>
        <v>0</v>
      </c>
      <c r="W54" s="363">
        <f t="shared" si="2"/>
        <v>4440326</v>
      </c>
      <c r="X54" s="363">
        <f t="shared" si="2"/>
        <v>683064</v>
      </c>
      <c r="Y54" s="363">
        <f t="shared" si="2"/>
        <v>372052</v>
      </c>
      <c r="Z54" s="363">
        <f t="shared" si="2"/>
        <v>0</v>
      </c>
      <c r="AA54" s="363">
        <f t="shared" si="2"/>
        <v>255584</v>
      </c>
      <c r="AB54" s="363">
        <f t="shared" si="2"/>
        <v>172139</v>
      </c>
      <c r="AC54" s="363">
        <f t="shared" si="2"/>
        <v>0</v>
      </c>
      <c r="AD54" s="363">
        <f t="shared" si="2"/>
        <v>1482839</v>
      </c>
      <c r="AE54" s="363">
        <f t="shared" si="2"/>
        <v>741659</v>
      </c>
      <c r="AF54" s="363">
        <f t="shared" si="2"/>
        <v>600155</v>
      </c>
      <c r="AG54" s="363">
        <f t="shared" si="2"/>
        <v>0</v>
      </c>
      <c r="AH54" s="363">
        <f t="shared" si="2"/>
        <v>481794</v>
      </c>
      <c r="AI54" s="363">
        <f t="shared" si="2"/>
        <v>414036</v>
      </c>
      <c r="AJ54" s="363">
        <f t="shared" si="2"/>
        <v>0</v>
      </c>
      <c r="AK54" s="363">
        <f t="shared" si="2"/>
        <v>2237644</v>
      </c>
      <c r="AL54" s="363">
        <f t="shared" si="2"/>
        <v>18965</v>
      </c>
      <c r="AM54" s="363">
        <f t="shared" si="2"/>
        <v>15648</v>
      </c>
      <c r="AN54" s="363">
        <f t="shared" si="2"/>
        <v>0</v>
      </c>
      <c r="AO54" s="363">
        <f t="shared" si="2"/>
        <v>16026</v>
      </c>
      <c r="AP54" s="363">
        <f t="shared" si="2"/>
        <v>12690</v>
      </c>
      <c r="AQ54" s="363">
        <f t="shared" si="2"/>
        <v>0</v>
      </c>
      <c r="AR54" s="363">
        <f t="shared" si="2"/>
        <v>63329</v>
      </c>
    </row>
    <row r="55" spans="1:44" ht="54.95" customHeight="1">
      <c r="A55" s="361">
        <v>48</v>
      </c>
      <c r="B55" s="362" t="s">
        <v>257</v>
      </c>
      <c r="C55" s="363">
        <f>'[2]Format for District Mapping'!F1497</f>
        <v>0</v>
      </c>
      <c r="D55" s="363">
        <f>'[2]Format for District Mapping'!G1497</f>
        <v>0</v>
      </c>
      <c r="E55" s="363">
        <f>'[2]Format for District Mapping'!H1497</f>
        <v>0</v>
      </c>
      <c r="F55" s="363">
        <f>'[2]Format for District Mapping'!I1497</f>
        <v>22132</v>
      </c>
      <c r="G55" s="363">
        <f>'[2]Format for District Mapping'!J1497</f>
        <v>14451</v>
      </c>
      <c r="H55" s="363">
        <f>'[2]Format for District Mapping'!K1497</f>
        <v>0</v>
      </c>
      <c r="I55" s="363">
        <f>'[2]Format for District Mapping'!L1497</f>
        <v>36583</v>
      </c>
      <c r="J55" s="363">
        <f>'[2]Format for District Mapping'!M1497</f>
        <v>0</v>
      </c>
      <c r="K55" s="363">
        <f>'[2]Format for District Mapping'!N1497</f>
        <v>0</v>
      </c>
      <c r="L55" s="363">
        <f>'[2]Format for District Mapping'!O1497</f>
        <v>0</v>
      </c>
      <c r="M55" s="363">
        <f>'[2]Format for District Mapping'!P1497</f>
        <v>2231</v>
      </c>
      <c r="N55" s="363">
        <f>'[2]Format for District Mapping'!Q1497</f>
        <v>2146</v>
      </c>
      <c r="O55" s="363">
        <f>'[2]Format for District Mapping'!R1497</f>
        <v>0</v>
      </c>
      <c r="P55" s="363">
        <f>'[2]Format for District Mapping'!S1497</f>
        <v>4377</v>
      </c>
      <c r="Q55" s="363">
        <f>'[2]Format for District Mapping'!T1497</f>
        <v>0</v>
      </c>
      <c r="R55" s="363">
        <f>'[2]Format for District Mapping'!U1497</f>
        <v>0</v>
      </c>
      <c r="S55" s="363">
        <f>'[2]Format for District Mapping'!V1497</f>
        <v>0</v>
      </c>
      <c r="T55" s="363">
        <f>'[2]Format for District Mapping'!W1497</f>
        <v>60234</v>
      </c>
      <c r="U55" s="363">
        <f>'[2]Format for District Mapping'!X1497</f>
        <v>31224</v>
      </c>
      <c r="V55" s="363">
        <f>'[2]Format for District Mapping'!Y1497</f>
        <v>0</v>
      </c>
      <c r="W55" s="363">
        <f>'[2]Format for District Mapping'!Z1497</f>
        <v>91458</v>
      </c>
      <c r="X55" s="363">
        <f>'[2]Format for District Mapping'!AA1497</f>
        <v>0</v>
      </c>
      <c r="Y55" s="363">
        <f>'[2]Format for District Mapping'!AB1497</f>
        <v>0</v>
      </c>
      <c r="Z55" s="363">
        <f>'[2]Format for District Mapping'!AC1497</f>
        <v>0</v>
      </c>
      <c r="AA55" s="363">
        <f>'[2]Format for District Mapping'!AD1497</f>
        <v>4983</v>
      </c>
      <c r="AB55" s="363">
        <f>'[2]Format for District Mapping'!AE1497</f>
        <v>2885</v>
      </c>
      <c r="AC55" s="363">
        <f>'[2]Format for District Mapping'!AF1497</f>
        <v>0</v>
      </c>
      <c r="AD55" s="363">
        <f>'[2]Format for District Mapping'!AG1497</f>
        <v>7868</v>
      </c>
      <c r="AE55" s="363">
        <f>'[2]Format for District Mapping'!AH1497</f>
        <v>0</v>
      </c>
      <c r="AF55" s="363">
        <f>'[2]Format for District Mapping'!AI1497</f>
        <v>0</v>
      </c>
      <c r="AG55" s="363">
        <f>'[2]Format for District Mapping'!AJ1497</f>
        <v>0</v>
      </c>
      <c r="AH55" s="363">
        <f>'[2]Format for District Mapping'!AK1497</f>
        <v>0</v>
      </c>
      <c r="AI55" s="363">
        <f>'[2]Format for District Mapping'!AL1497</f>
        <v>0</v>
      </c>
      <c r="AJ55" s="363">
        <f>'[2]Format for District Mapping'!AM1497</f>
        <v>0</v>
      </c>
      <c r="AK55" s="363">
        <f>'[2]Format for District Mapping'!AN1497</f>
        <v>0</v>
      </c>
      <c r="AL55" s="363">
        <f>'[2]Format for District Mapping'!AO1497</f>
        <v>0</v>
      </c>
      <c r="AM55" s="363">
        <f>'[2]Format for District Mapping'!AP1497</f>
        <v>0</v>
      </c>
      <c r="AN55" s="363">
        <f>'[2]Format for District Mapping'!AQ1497</f>
        <v>0</v>
      </c>
      <c r="AO55" s="363">
        <f>'[2]Format for District Mapping'!AR1497</f>
        <v>0</v>
      </c>
      <c r="AP55" s="363">
        <f>'[2]Format for District Mapping'!AS1497</f>
        <v>0</v>
      </c>
      <c r="AQ55" s="363">
        <f>'[2]Format for District Mapping'!AT1497</f>
        <v>0</v>
      </c>
      <c r="AR55" s="363">
        <f>'[2]Format for District Mapping'!AU1497</f>
        <v>0</v>
      </c>
    </row>
    <row r="56" spans="1:44" ht="54.95" customHeight="1">
      <c r="A56" s="361">
        <v>49</v>
      </c>
      <c r="B56" s="362" t="s">
        <v>598</v>
      </c>
      <c r="C56" s="363">
        <f>'[2]Format for District Mapping'!F1528</f>
        <v>31375</v>
      </c>
      <c r="D56" s="363">
        <f>'[2]Format for District Mapping'!G1528</f>
        <v>20277</v>
      </c>
      <c r="E56" s="363">
        <f>'[2]Format for District Mapping'!H1528</f>
        <v>0</v>
      </c>
      <c r="F56" s="363">
        <f>'[2]Format for District Mapping'!I1528</f>
        <v>24922</v>
      </c>
      <c r="G56" s="363">
        <f>'[2]Format for District Mapping'!J1528</f>
        <v>17583</v>
      </c>
      <c r="H56" s="363">
        <f>'[2]Format for District Mapping'!K1528</f>
        <v>0</v>
      </c>
      <c r="I56" s="363">
        <f>'[2]Format for District Mapping'!L1528</f>
        <v>94157</v>
      </c>
      <c r="J56" s="363">
        <f>'[2]Format for District Mapping'!M1528</f>
        <v>8478</v>
      </c>
      <c r="K56" s="363">
        <f>'[2]Format for District Mapping'!N1528</f>
        <v>4541</v>
      </c>
      <c r="L56" s="363">
        <f>'[2]Format for District Mapping'!O1528</f>
        <v>0</v>
      </c>
      <c r="M56" s="363">
        <f>'[2]Format for District Mapping'!P1528</f>
        <v>4319</v>
      </c>
      <c r="N56" s="363">
        <f>'[2]Format for District Mapping'!Q1528</f>
        <v>2495</v>
      </c>
      <c r="O56" s="363">
        <f>'[2]Format for District Mapping'!R1528</f>
        <v>0</v>
      </c>
      <c r="P56" s="363">
        <f>'[2]Format for District Mapping'!S1528</f>
        <v>19833</v>
      </c>
      <c r="Q56" s="363">
        <f>'[2]Format for District Mapping'!T1528</f>
        <v>70796</v>
      </c>
      <c r="R56" s="363">
        <f>'[2]Format for District Mapping'!U1528</f>
        <v>37926</v>
      </c>
      <c r="S56" s="363">
        <f>'[2]Format for District Mapping'!V1528</f>
        <v>0</v>
      </c>
      <c r="T56" s="363">
        <f>'[2]Format for District Mapping'!W1528</f>
        <v>88195</v>
      </c>
      <c r="U56" s="363">
        <f>'[2]Format for District Mapping'!X1528</f>
        <v>51712</v>
      </c>
      <c r="V56" s="363">
        <f>'[2]Format for District Mapping'!Y1528</f>
        <v>0</v>
      </c>
      <c r="W56" s="363">
        <f>'[2]Format for District Mapping'!Z1528</f>
        <v>248629</v>
      </c>
      <c r="X56" s="363">
        <f>'[2]Format for District Mapping'!AA1528</f>
        <v>24358</v>
      </c>
      <c r="Y56" s="363">
        <f>'[2]Format for District Mapping'!AB1528</f>
        <v>10407</v>
      </c>
      <c r="Z56" s="363">
        <f>'[2]Format for District Mapping'!AC1528</f>
        <v>0</v>
      </c>
      <c r="AA56" s="363">
        <f>'[2]Format for District Mapping'!AD1528</f>
        <v>9442</v>
      </c>
      <c r="AB56" s="363">
        <f>'[2]Format for District Mapping'!AE1528</f>
        <v>5225</v>
      </c>
      <c r="AC56" s="363">
        <f>'[2]Format for District Mapping'!AF1528</f>
        <v>0</v>
      </c>
      <c r="AD56" s="363">
        <f>'[2]Format for District Mapping'!AG1528</f>
        <v>49432</v>
      </c>
      <c r="AE56" s="363">
        <f>'[2]Format for District Mapping'!AH1528</f>
        <v>20258</v>
      </c>
      <c r="AF56" s="363">
        <f>'[2]Format for District Mapping'!AI1528</f>
        <v>12381</v>
      </c>
      <c r="AG56" s="363">
        <f>'[2]Format for District Mapping'!AJ1528</f>
        <v>0</v>
      </c>
      <c r="AH56" s="363">
        <f>'[2]Format for District Mapping'!AK1528</f>
        <v>12611</v>
      </c>
      <c r="AI56" s="363">
        <f>'[2]Format for District Mapping'!AL1528</f>
        <v>9331</v>
      </c>
      <c r="AJ56" s="363">
        <f>'[2]Format for District Mapping'!AM1528</f>
        <v>0</v>
      </c>
      <c r="AK56" s="363">
        <f>'[2]Format for District Mapping'!AN1528</f>
        <v>54581</v>
      </c>
      <c r="AL56" s="363">
        <f>'[2]Format for District Mapping'!AO1528</f>
        <v>252</v>
      </c>
      <c r="AM56" s="363">
        <f>'[2]Format for District Mapping'!AP1528</f>
        <v>113</v>
      </c>
      <c r="AN56" s="363">
        <f>'[2]Format for District Mapping'!AQ1528</f>
        <v>0</v>
      </c>
      <c r="AO56" s="363">
        <f>'[2]Format for District Mapping'!AR1528</f>
        <v>341</v>
      </c>
      <c r="AP56" s="363">
        <f>'[2]Format for District Mapping'!AS1528</f>
        <v>128</v>
      </c>
      <c r="AQ56" s="363">
        <f>'[2]Format for District Mapping'!AT1528</f>
        <v>0</v>
      </c>
      <c r="AR56" s="363">
        <f>'[2]Format for District Mapping'!AU1528</f>
        <v>834</v>
      </c>
    </row>
    <row r="57" spans="1:44" ht="54.95" customHeight="1">
      <c r="A57" s="361"/>
      <c r="B57" s="362" t="s">
        <v>599</v>
      </c>
      <c r="C57" s="363">
        <f>SUM(C55,C56)</f>
        <v>31375</v>
      </c>
      <c r="D57" s="363">
        <f t="shared" ref="D57:AR57" si="3">SUM(D55,D56)</f>
        <v>20277</v>
      </c>
      <c r="E57" s="363">
        <f t="shared" si="3"/>
        <v>0</v>
      </c>
      <c r="F57" s="363">
        <f t="shared" si="3"/>
        <v>47054</v>
      </c>
      <c r="G57" s="363">
        <f t="shared" si="3"/>
        <v>32034</v>
      </c>
      <c r="H57" s="363">
        <f t="shared" si="3"/>
        <v>0</v>
      </c>
      <c r="I57" s="363">
        <f t="shared" si="3"/>
        <v>130740</v>
      </c>
      <c r="J57" s="363">
        <f t="shared" si="3"/>
        <v>8478</v>
      </c>
      <c r="K57" s="363">
        <f t="shared" si="3"/>
        <v>4541</v>
      </c>
      <c r="L57" s="363">
        <f t="shared" si="3"/>
        <v>0</v>
      </c>
      <c r="M57" s="363">
        <f t="shared" si="3"/>
        <v>6550</v>
      </c>
      <c r="N57" s="363">
        <f t="shared" si="3"/>
        <v>4641</v>
      </c>
      <c r="O57" s="363">
        <f t="shared" si="3"/>
        <v>0</v>
      </c>
      <c r="P57" s="363">
        <f t="shared" si="3"/>
        <v>24210</v>
      </c>
      <c r="Q57" s="363">
        <f t="shared" si="3"/>
        <v>70796</v>
      </c>
      <c r="R57" s="363">
        <f t="shared" si="3"/>
        <v>37926</v>
      </c>
      <c r="S57" s="363">
        <f t="shared" si="3"/>
        <v>0</v>
      </c>
      <c r="T57" s="363">
        <f t="shared" si="3"/>
        <v>148429</v>
      </c>
      <c r="U57" s="363">
        <f t="shared" si="3"/>
        <v>82936</v>
      </c>
      <c r="V57" s="363">
        <f t="shared" si="3"/>
        <v>0</v>
      </c>
      <c r="W57" s="363">
        <f t="shared" si="3"/>
        <v>340087</v>
      </c>
      <c r="X57" s="363">
        <f t="shared" si="3"/>
        <v>24358</v>
      </c>
      <c r="Y57" s="363">
        <f t="shared" si="3"/>
        <v>10407</v>
      </c>
      <c r="Z57" s="363">
        <f t="shared" si="3"/>
        <v>0</v>
      </c>
      <c r="AA57" s="363">
        <f t="shared" si="3"/>
        <v>14425</v>
      </c>
      <c r="AB57" s="363">
        <f t="shared" si="3"/>
        <v>8110</v>
      </c>
      <c r="AC57" s="363">
        <f t="shared" si="3"/>
        <v>0</v>
      </c>
      <c r="AD57" s="363">
        <f t="shared" si="3"/>
        <v>57300</v>
      </c>
      <c r="AE57" s="363">
        <f t="shared" si="3"/>
        <v>20258</v>
      </c>
      <c r="AF57" s="363">
        <f t="shared" si="3"/>
        <v>12381</v>
      </c>
      <c r="AG57" s="363">
        <f t="shared" si="3"/>
        <v>0</v>
      </c>
      <c r="AH57" s="363">
        <f t="shared" si="3"/>
        <v>12611</v>
      </c>
      <c r="AI57" s="363">
        <f t="shared" si="3"/>
        <v>9331</v>
      </c>
      <c r="AJ57" s="363">
        <f t="shared" si="3"/>
        <v>0</v>
      </c>
      <c r="AK57" s="363">
        <f t="shared" si="3"/>
        <v>54581</v>
      </c>
      <c r="AL57" s="363">
        <f t="shared" si="3"/>
        <v>252</v>
      </c>
      <c r="AM57" s="363">
        <f t="shared" si="3"/>
        <v>113</v>
      </c>
      <c r="AN57" s="363">
        <f t="shared" si="3"/>
        <v>0</v>
      </c>
      <c r="AO57" s="363">
        <f t="shared" si="3"/>
        <v>341</v>
      </c>
      <c r="AP57" s="363">
        <f t="shared" si="3"/>
        <v>128</v>
      </c>
      <c r="AQ57" s="363">
        <f t="shared" si="3"/>
        <v>0</v>
      </c>
      <c r="AR57" s="363">
        <f t="shared" si="3"/>
        <v>834</v>
      </c>
    </row>
    <row r="58" spans="1:44" ht="54.95" customHeight="1">
      <c r="A58" s="361"/>
      <c r="B58" s="362" t="s">
        <v>600</v>
      </c>
      <c r="C58" s="363">
        <f>SUM(C32,C50,C54,C57)</f>
        <v>7712938</v>
      </c>
      <c r="D58" s="363">
        <f t="shared" ref="D58:AR58" si="4">SUM(D32,D50,D54,D57)</f>
        <v>7105967</v>
      </c>
      <c r="E58" s="363">
        <f t="shared" si="4"/>
        <v>3654</v>
      </c>
      <c r="F58" s="363">
        <f t="shared" si="4"/>
        <v>12410570</v>
      </c>
      <c r="G58" s="363">
        <f t="shared" si="4"/>
        <v>9694059</v>
      </c>
      <c r="H58" s="363">
        <f t="shared" si="4"/>
        <v>898</v>
      </c>
      <c r="I58" s="363">
        <f t="shared" si="4"/>
        <v>36928086</v>
      </c>
      <c r="J58" s="363">
        <f t="shared" si="4"/>
        <v>751693</v>
      </c>
      <c r="K58" s="363">
        <f t="shared" si="4"/>
        <v>556648</v>
      </c>
      <c r="L58" s="363">
        <f t="shared" si="4"/>
        <v>304</v>
      </c>
      <c r="M58" s="363">
        <f t="shared" si="4"/>
        <v>931038</v>
      </c>
      <c r="N58" s="363">
        <f t="shared" si="4"/>
        <v>601929</v>
      </c>
      <c r="O58" s="363">
        <f t="shared" si="4"/>
        <v>513</v>
      </c>
      <c r="P58" s="363">
        <f t="shared" si="4"/>
        <v>2842125</v>
      </c>
      <c r="Q58" s="363">
        <f t="shared" si="4"/>
        <v>9233936</v>
      </c>
      <c r="R58" s="363">
        <f t="shared" si="4"/>
        <v>8071482</v>
      </c>
      <c r="S58" s="363">
        <f t="shared" si="4"/>
        <v>304</v>
      </c>
      <c r="T58" s="363">
        <f t="shared" si="4"/>
        <v>14658821</v>
      </c>
      <c r="U58" s="363">
        <f t="shared" si="4"/>
        <v>10567026</v>
      </c>
      <c r="V58" s="363">
        <f t="shared" si="4"/>
        <v>1748</v>
      </c>
      <c r="W58" s="363">
        <f t="shared" si="4"/>
        <v>42533317</v>
      </c>
      <c r="X58" s="363">
        <f t="shared" si="4"/>
        <v>1698364</v>
      </c>
      <c r="Y58" s="363">
        <f t="shared" si="4"/>
        <v>1233791</v>
      </c>
      <c r="Z58" s="363">
        <f t="shared" si="4"/>
        <v>434</v>
      </c>
      <c r="AA58" s="363">
        <f t="shared" si="4"/>
        <v>2000524</v>
      </c>
      <c r="AB58" s="363">
        <f t="shared" si="4"/>
        <v>1289886</v>
      </c>
      <c r="AC58" s="363">
        <f t="shared" si="4"/>
        <v>2152</v>
      </c>
      <c r="AD58" s="363">
        <f t="shared" si="4"/>
        <v>6225151</v>
      </c>
      <c r="AE58" s="363">
        <f t="shared" si="4"/>
        <v>4392936</v>
      </c>
      <c r="AF58" s="363">
        <f t="shared" si="4"/>
        <v>4006539</v>
      </c>
      <c r="AG58" s="363">
        <f t="shared" si="4"/>
        <v>105</v>
      </c>
      <c r="AH58" s="363">
        <f t="shared" si="4"/>
        <v>7827669</v>
      </c>
      <c r="AI58" s="363">
        <f t="shared" si="4"/>
        <v>5961166</v>
      </c>
      <c r="AJ58" s="363">
        <f t="shared" si="4"/>
        <v>626</v>
      </c>
      <c r="AK58" s="363">
        <f t="shared" si="4"/>
        <v>22189041</v>
      </c>
      <c r="AL58" s="363">
        <f t="shared" si="4"/>
        <v>65548</v>
      </c>
      <c r="AM58" s="363">
        <f t="shared" si="4"/>
        <v>48884</v>
      </c>
      <c r="AN58" s="363">
        <f t="shared" si="4"/>
        <v>2</v>
      </c>
      <c r="AO58" s="363">
        <f t="shared" si="4"/>
        <v>97750</v>
      </c>
      <c r="AP58" s="363">
        <f t="shared" si="4"/>
        <v>66186</v>
      </c>
      <c r="AQ58" s="363">
        <f t="shared" si="4"/>
        <v>19</v>
      </c>
      <c r="AR58" s="363">
        <f t="shared" si="4"/>
        <v>278389</v>
      </c>
    </row>
  </sheetData>
  <mergeCells count="20">
    <mergeCell ref="P3:P4"/>
    <mergeCell ref="C1:P1"/>
    <mergeCell ref="Q1:AD1"/>
    <mergeCell ref="AE1:AR1"/>
    <mergeCell ref="C2:P2"/>
    <mergeCell ref="Q2:AD2"/>
    <mergeCell ref="AE2:AR2"/>
    <mergeCell ref="AL3:AQ3"/>
    <mergeCell ref="AR3:AR4"/>
    <mergeCell ref="Q3:V3"/>
    <mergeCell ref="W3:W4"/>
    <mergeCell ref="X3:AC3"/>
    <mergeCell ref="AD3:AD4"/>
    <mergeCell ref="AE3:AJ3"/>
    <mergeCell ref="AK3:AK4"/>
    <mergeCell ref="A3:A4"/>
    <mergeCell ref="B3:B4"/>
    <mergeCell ref="C3:H3"/>
    <mergeCell ref="I3:I4"/>
    <mergeCell ref="J3:O3"/>
  </mergeCell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8"/>
  <sheetViews>
    <sheetView workbookViewId="0">
      <selection activeCell="C48" sqref="C48"/>
    </sheetView>
  </sheetViews>
  <sheetFormatPr defaultRowHeight="26.25"/>
  <cols>
    <col min="1" max="1" width="9.140625" style="356"/>
    <col min="2" max="2" width="70.5703125" style="356" customWidth="1"/>
    <col min="3" max="3" width="28.85546875" style="356" customWidth="1"/>
    <col min="4" max="4" width="18.5703125" style="356" customWidth="1"/>
    <col min="5" max="5" width="19.7109375" style="356" customWidth="1"/>
    <col min="6" max="6" width="31.42578125" style="356" customWidth="1"/>
    <col min="7" max="7" width="31.85546875" style="356" customWidth="1"/>
    <col min="8" max="8" width="24" style="356" customWidth="1"/>
    <col min="9" max="9" width="20.140625" style="356" customWidth="1"/>
    <col min="10" max="10" width="19.85546875" style="356" customWidth="1"/>
    <col min="11" max="11" width="21.28515625" style="356" customWidth="1"/>
    <col min="12" max="12" width="24.5703125" style="356" customWidth="1"/>
    <col min="13" max="16384" width="9.140625" style="356"/>
  </cols>
  <sheetData>
    <row r="1" spans="1:12" ht="46.5" customHeight="1">
      <c r="A1" s="368"/>
      <c r="B1" s="492" t="s">
        <v>601</v>
      </c>
      <c r="C1" s="492"/>
      <c r="D1" s="492"/>
      <c r="E1" s="492"/>
      <c r="F1" s="492"/>
      <c r="G1" s="492"/>
      <c r="H1" s="492"/>
      <c r="I1" s="492"/>
      <c r="J1" s="492"/>
      <c r="K1" s="492"/>
      <c r="L1" s="492"/>
    </row>
    <row r="2" spans="1:12" ht="296.25" customHeight="1">
      <c r="A2" s="369" t="s">
        <v>589</v>
      </c>
      <c r="B2" s="370" t="s">
        <v>226</v>
      </c>
      <c r="C2" s="370" t="s">
        <v>602</v>
      </c>
      <c r="D2" s="370" t="s">
        <v>603</v>
      </c>
      <c r="E2" s="370" t="s">
        <v>604</v>
      </c>
      <c r="F2" s="370" t="s">
        <v>605</v>
      </c>
      <c r="G2" s="370" t="s">
        <v>606</v>
      </c>
      <c r="H2" s="370" t="s">
        <v>607</v>
      </c>
      <c r="I2" s="370" t="s">
        <v>608</v>
      </c>
      <c r="J2" s="370" t="s">
        <v>609</v>
      </c>
      <c r="K2" s="370" t="s">
        <v>610</v>
      </c>
      <c r="L2" s="370" t="s">
        <v>611</v>
      </c>
    </row>
    <row r="3" spans="1:12" ht="30" customHeight="1">
      <c r="A3" s="371">
        <v>1</v>
      </c>
      <c r="B3" s="371" t="s">
        <v>14</v>
      </c>
      <c r="C3" s="368">
        <v>165</v>
      </c>
      <c r="D3" s="368">
        <v>666</v>
      </c>
      <c r="E3" s="368">
        <v>0</v>
      </c>
      <c r="F3" s="368">
        <v>0</v>
      </c>
      <c r="G3" s="368">
        <v>140</v>
      </c>
      <c r="H3" s="368">
        <v>605</v>
      </c>
      <c r="I3" s="368">
        <v>15</v>
      </c>
      <c r="J3" s="368">
        <v>13</v>
      </c>
      <c r="K3" s="368">
        <f>C3-E3-G3-I3</f>
        <v>10</v>
      </c>
      <c r="L3" s="368">
        <f>D3-F3-H3-J3</f>
        <v>48</v>
      </c>
    </row>
    <row r="4" spans="1:12" ht="30" customHeight="1">
      <c r="A4" s="371">
        <v>2</v>
      </c>
      <c r="B4" s="371" t="s">
        <v>612</v>
      </c>
      <c r="C4" s="368">
        <v>118</v>
      </c>
      <c r="D4" s="368">
        <v>499</v>
      </c>
      <c r="E4" s="368">
        <v>0</v>
      </c>
      <c r="F4" s="368">
        <v>0</v>
      </c>
      <c r="G4" s="368">
        <v>107</v>
      </c>
      <c r="H4" s="368">
        <v>488</v>
      </c>
      <c r="I4" s="368">
        <v>0</v>
      </c>
      <c r="J4" s="368">
        <v>0</v>
      </c>
      <c r="K4" s="368">
        <f t="shared" ref="K4:L37" si="0">C4-E4-G4-I4</f>
        <v>11</v>
      </c>
      <c r="L4" s="368">
        <f t="shared" si="0"/>
        <v>11</v>
      </c>
    </row>
    <row r="5" spans="1:12" ht="30" customHeight="1">
      <c r="A5" s="371">
        <v>3</v>
      </c>
      <c r="B5" s="371" t="s">
        <v>16</v>
      </c>
      <c r="C5" s="368">
        <v>174</v>
      </c>
      <c r="D5" s="368">
        <v>625</v>
      </c>
      <c r="E5" s="368">
        <v>0</v>
      </c>
      <c r="F5" s="368">
        <v>0</v>
      </c>
      <c r="G5" s="368">
        <v>148</v>
      </c>
      <c r="H5" s="368">
        <v>582</v>
      </c>
      <c r="I5" s="368">
        <v>11</v>
      </c>
      <c r="J5" s="368">
        <v>8</v>
      </c>
      <c r="K5" s="368">
        <f t="shared" si="0"/>
        <v>15</v>
      </c>
      <c r="L5" s="368">
        <f t="shared" si="0"/>
        <v>35</v>
      </c>
    </row>
    <row r="6" spans="1:12" ht="30" customHeight="1">
      <c r="A6" s="371">
        <v>4</v>
      </c>
      <c r="B6" s="371" t="s">
        <v>613</v>
      </c>
      <c r="C6" s="368">
        <v>91</v>
      </c>
      <c r="D6" s="368">
        <v>457</v>
      </c>
      <c r="E6" s="368">
        <v>0</v>
      </c>
      <c r="F6" s="368">
        <v>0</v>
      </c>
      <c r="G6" s="368">
        <v>82</v>
      </c>
      <c r="H6" s="368">
        <v>440</v>
      </c>
      <c r="I6" s="368">
        <v>5</v>
      </c>
      <c r="J6" s="368">
        <v>13</v>
      </c>
      <c r="K6" s="368">
        <f t="shared" si="0"/>
        <v>4</v>
      </c>
      <c r="L6" s="368">
        <f t="shared" si="0"/>
        <v>4</v>
      </c>
    </row>
    <row r="7" spans="1:12" ht="30" customHeight="1">
      <c r="A7" s="371">
        <v>5</v>
      </c>
      <c r="B7" s="371" t="s">
        <v>20</v>
      </c>
      <c r="C7" s="368">
        <v>145</v>
      </c>
      <c r="D7" s="368">
        <v>631</v>
      </c>
      <c r="E7" s="368">
        <v>0</v>
      </c>
      <c r="F7" s="368">
        <v>0</v>
      </c>
      <c r="G7" s="368">
        <v>109</v>
      </c>
      <c r="H7" s="368">
        <v>605</v>
      </c>
      <c r="I7" s="368">
        <v>11</v>
      </c>
      <c r="J7" s="368">
        <v>21</v>
      </c>
      <c r="K7" s="368">
        <f t="shared" si="0"/>
        <v>25</v>
      </c>
      <c r="L7" s="368">
        <f t="shared" si="0"/>
        <v>5</v>
      </c>
    </row>
    <row r="8" spans="1:12" ht="30" customHeight="1">
      <c r="A8" s="371">
        <v>6</v>
      </c>
      <c r="B8" s="371" t="s">
        <v>614</v>
      </c>
      <c r="C8" s="368">
        <v>51</v>
      </c>
      <c r="D8" s="368">
        <v>398</v>
      </c>
      <c r="E8" s="368">
        <v>0</v>
      </c>
      <c r="F8" s="368">
        <v>0</v>
      </c>
      <c r="G8" s="368">
        <v>36</v>
      </c>
      <c r="H8" s="368">
        <v>389</v>
      </c>
      <c r="I8" s="368">
        <v>8</v>
      </c>
      <c r="J8" s="368">
        <v>6</v>
      </c>
      <c r="K8" s="368">
        <f t="shared" si="0"/>
        <v>7</v>
      </c>
      <c r="L8" s="368">
        <f t="shared" si="0"/>
        <v>3</v>
      </c>
    </row>
    <row r="9" spans="1:12" ht="30" customHeight="1">
      <c r="A9" s="371">
        <v>7</v>
      </c>
      <c r="B9" s="371" t="s">
        <v>615</v>
      </c>
      <c r="C9" s="368">
        <v>2</v>
      </c>
      <c r="D9" s="368">
        <v>9</v>
      </c>
      <c r="E9" s="368">
        <v>0</v>
      </c>
      <c r="F9" s="368">
        <v>0</v>
      </c>
      <c r="G9" s="368">
        <v>0</v>
      </c>
      <c r="H9" s="368">
        <v>6</v>
      </c>
      <c r="I9" s="368">
        <v>0</v>
      </c>
      <c r="J9" s="368">
        <v>0</v>
      </c>
      <c r="K9" s="368">
        <f t="shared" si="0"/>
        <v>2</v>
      </c>
      <c r="L9" s="368">
        <f t="shared" si="0"/>
        <v>3</v>
      </c>
    </row>
    <row r="10" spans="1:12" ht="30" customHeight="1">
      <c r="A10" s="371">
        <v>8</v>
      </c>
      <c r="B10" s="371" t="s">
        <v>26</v>
      </c>
      <c r="C10" s="368">
        <v>24</v>
      </c>
      <c r="D10" s="368">
        <v>34</v>
      </c>
      <c r="E10" s="368">
        <v>0</v>
      </c>
      <c r="F10" s="368">
        <v>0</v>
      </c>
      <c r="G10" s="368">
        <v>24</v>
      </c>
      <c r="H10" s="368">
        <v>34</v>
      </c>
      <c r="I10" s="368">
        <v>0</v>
      </c>
      <c r="J10" s="368">
        <v>0</v>
      </c>
      <c r="K10" s="368">
        <f t="shared" si="0"/>
        <v>0</v>
      </c>
      <c r="L10" s="368">
        <f t="shared" si="0"/>
        <v>0</v>
      </c>
    </row>
    <row r="11" spans="1:12" ht="30" customHeight="1">
      <c r="A11" s="371">
        <v>9</v>
      </c>
      <c r="B11" s="371" t="s">
        <v>28</v>
      </c>
      <c r="C11" s="368">
        <v>3</v>
      </c>
      <c r="D11" s="368">
        <v>14</v>
      </c>
      <c r="E11" s="368">
        <v>0</v>
      </c>
      <c r="F11" s="368">
        <v>0</v>
      </c>
      <c r="G11" s="368">
        <v>3</v>
      </c>
      <c r="H11" s="368">
        <v>13</v>
      </c>
      <c r="I11" s="368">
        <v>0</v>
      </c>
      <c r="J11" s="368">
        <v>0</v>
      </c>
      <c r="K11" s="368">
        <f t="shared" si="0"/>
        <v>0</v>
      </c>
      <c r="L11" s="368">
        <f t="shared" si="0"/>
        <v>1</v>
      </c>
    </row>
    <row r="12" spans="1:12" ht="30" customHeight="1">
      <c r="A12" s="371">
        <v>10</v>
      </c>
      <c r="B12" s="371" t="s">
        <v>239</v>
      </c>
      <c r="C12" s="368">
        <v>72</v>
      </c>
      <c r="D12" s="368">
        <v>347</v>
      </c>
      <c r="E12" s="368">
        <v>0</v>
      </c>
      <c r="F12" s="368">
        <v>0</v>
      </c>
      <c r="G12" s="368">
        <v>55</v>
      </c>
      <c r="H12" s="368">
        <v>332</v>
      </c>
      <c r="I12" s="368">
        <v>8</v>
      </c>
      <c r="J12" s="368">
        <v>2</v>
      </c>
      <c r="K12" s="368">
        <f t="shared" si="0"/>
        <v>9</v>
      </c>
      <c r="L12" s="368">
        <f t="shared" si="0"/>
        <v>13</v>
      </c>
    </row>
    <row r="13" spans="1:12" ht="30" customHeight="1">
      <c r="A13" s="371">
        <v>11</v>
      </c>
      <c r="B13" s="371" t="s">
        <v>616</v>
      </c>
      <c r="C13" s="368">
        <v>102</v>
      </c>
      <c r="D13" s="368">
        <v>551</v>
      </c>
      <c r="E13" s="368">
        <v>0</v>
      </c>
      <c r="F13" s="368">
        <v>0</v>
      </c>
      <c r="G13" s="368">
        <v>75</v>
      </c>
      <c r="H13" s="368">
        <v>542</v>
      </c>
      <c r="I13" s="368">
        <v>8</v>
      </c>
      <c r="J13" s="368">
        <v>7</v>
      </c>
      <c r="K13" s="368">
        <f t="shared" si="0"/>
        <v>19</v>
      </c>
      <c r="L13" s="368">
        <f t="shared" si="0"/>
        <v>2</v>
      </c>
    </row>
    <row r="14" spans="1:12" ht="30" customHeight="1">
      <c r="A14" s="371">
        <v>12</v>
      </c>
      <c r="B14" s="371" t="s">
        <v>617</v>
      </c>
      <c r="C14" s="368">
        <v>99</v>
      </c>
      <c r="D14" s="368">
        <v>772</v>
      </c>
      <c r="E14" s="368">
        <v>0</v>
      </c>
      <c r="F14" s="368">
        <v>0</v>
      </c>
      <c r="G14" s="368">
        <v>69</v>
      </c>
      <c r="H14" s="368">
        <v>716</v>
      </c>
      <c r="I14" s="368">
        <v>7</v>
      </c>
      <c r="J14" s="368">
        <v>3</v>
      </c>
      <c r="K14" s="368">
        <f t="shared" si="0"/>
        <v>23</v>
      </c>
      <c r="L14" s="368">
        <f t="shared" si="0"/>
        <v>53</v>
      </c>
    </row>
    <row r="15" spans="1:12" ht="30" customHeight="1">
      <c r="A15" s="371">
        <v>13</v>
      </c>
      <c r="B15" s="371" t="s">
        <v>618</v>
      </c>
      <c r="C15" s="368">
        <v>151</v>
      </c>
      <c r="D15" s="368">
        <v>848</v>
      </c>
      <c r="E15" s="368">
        <v>0</v>
      </c>
      <c r="F15" s="368">
        <v>0</v>
      </c>
      <c r="G15" s="368">
        <v>90</v>
      </c>
      <c r="H15" s="368">
        <v>650</v>
      </c>
      <c r="I15" s="368">
        <v>8</v>
      </c>
      <c r="J15" s="368">
        <v>6</v>
      </c>
      <c r="K15" s="368">
        <f t="shared" si="0"/>
        <v>53</v>
      </c>
      <c r="L15" s="368">
        <f t="shared" si="0"/>
        <v>192</v>
      </c>
    </row>
    <row r="16" spans="1:12" ht="30" customHeight="1">
      <c r="A16" s="371">
        <v>14</v>
      </c>
      <c r="B16" s="371" t="s">
        <v>619</v>
      </c>
      <c r="C16" s="368">
        <v>8</v>
      </c>
      <c r="D16" s="368">
        <v>24</v>
      </c>
      <c r="E16" s="368">
        <v>0</v>
      </c>
      <c r="F16" s="368">
        <v>0</v>
      </c>
      <c r="G16" s="368">
        <v>3</v>
      </c>
      <c r="H16" s="368">
        <v>18</v>
      </c>
      <c r="I16" s="368">
        <v>1</v>
      </c>
      <c r="J16" s="368">
        <v>0</v>
      </c>
      <c r="K16" s="368">
        <f t="shared" si="0"/>
        <v>4</v>
      </c>
      <c r="L16" s="368">
        <f t="shared" si="0"/>
        <v>6</v>
      </c>
    </row>
    <row r="17" spans="1:12" ht="30" customHeight="1">
      <c r="A17" s="371">
        <v>15</v>
      </c>
      <c r="B17" s="371" t="s">
        <v>163</v>
      </c>
      <c r="C17" s="368">
        <v>30</v>
      </c>
      <c r="D17" s="368">
        <v>65</v>
      </c>
      <c r="E17" s="368">
        <v>0</v>
      </c>
      <c r="F17" s="368">
        <v>0</v>
      </c>
      <c r="G17" s="368">
        <v>29</v>
      </c>
      <c r="H17" s="368">
        <v>58</v>
      </c>
      <c r="I17" s="368">
        <v>0</v>
      </c>
      <c r="J17" s="368">
        <v>0</v>
      </c>
      <c r="K17" s="368">
        <f t="shared" si="0"/>
        <v>1</v>
      </c>
      <c r="L17" s="368">
        <f t="shared" si="0"/>
        <v>7</v>
      </c>
    </row>
    <row r="18" spans="1:12" ht="30" customHeight="1">
      <c r="A18" s="371">
        <v>16</v>
      </c>
      <c r="B18" s="371" t="s">
        <v>620</v>
      </c>
      <c r="C18" s="368">
        <v>10</v>
      </c>
      <c r="D18" s="368">
        <v>58</v>
      </c>
      <c r="E18" s="368">
        <v>0</v>
      </c>
      <c r="F18" s="368">
        <v>0</v>
      </c>
      <c r="G18" s="368">
        <v>10</v>
      </c>
      <c r="H18" s="368">
        <v>49</v>
      </c>
      <c r="I18" s="368">
        <v>0</v>
      </c>
      <c r="J18" s="368">
        <v>0</v>
      </c>
      <c r="K18" s="368">
        <f t="shared" si="0"/>
        <v>0</v>
      </c>
      <c r="L18" s="368">
        <f t="shared" si="0"/>
        <v>9</v>
      </c>
    </row>
    <row r="19" spans="1:12" ht="30" customHeight="1">
      <c r="A19" s="371">
        <v>17</v>
      </c>
      <c r="B19" s="371" t="s">
        <v>621</v>
      </c>
      <c r="C19" s="368">
        <v>3</v>
      </c>
      <c r="D19" s="368">
        <v>9</v>
      </c>
      <c r="E19" s="368">
        <v>0</v>
      </c>
      <c r="F19" s="368">
        <v>0</v>
      </c>
      <c r="G19" s="368">
        <v>1</v>
      </c>
      <c r="H19" s="368">
        <v>8</v>
      </c>
      <c r="I19" s="368">
        <v>0</v>
      </c>
      <c r="J19" s="368">
        <v>0</v>
      </c>
      <c r="K19" s="368">
        <f t="shared" si="0"/>
        <v>2</v>
      </c>
      <c r="L19" s="368">
        <f t="shared" si="0"/>
        <v>1</v>
      </c>
    </row>
    <row r="20" spans="1:12" ht="30" customHeight="1">
      <c r="A20" s="371">
        <v>18</v>
      </c>
      <c r="B20" s="371" t="s">
        <v>622</v>
      </c>
      <c r="C20" s="368">
        <v>10</v>
      </c>
      <c r="D20" s="368">
        <v>12</v>
      </c>
      <c r="E20" s="368">
        <v>0</v>
      </c>
      <c r="F20" s="368">
        <v>0</v>
      </c>
      <c r="G20" s="368">
        <v>8</v>
      </c>
      <c r="H20" s="368">
        <v>11</v>
      </c>
      <c r="I20" s="368">
        <v>1</v>
      </c>
      <c r="J20" s="368">
        <v>0</v>
      </c>
      <c r="K20" s="368">
        <f t="shared" si="0"/>
        <v>1</v>
      </c>
      <c r="L20" s="368">
        <f t="shared" si="0"/>
        <v>1</v>
      </c>
    </row>
    <row r="21" spans="1:12" ht="30" customHeight="1">
      <c r="A21" s="371">
        <v>19</v>
      </c>
      <c r="B21" s="371" t="s">
        <v>623</v>
      </c>
      <c r="C21" s="368">
        <v>2</v>
      </c>
      <c r="D21" s="368">
        <v>43</v>
      </c>
      <c r="E21" s="368">
        <v>0</v>
      </c>
      <c r="F21" s="368">
        <v>0</v>
      </c>
      <c r="G21" s="368">
        <v>2</v>
      </c>
      <c r="H21" s="368">
        <v>29</v>
      </c>
      <c r="I21" s="368">
        <v>0</v>
      </c>
      <c r="J21" s="368">
        <v>1</v>
      </c>
      <c r="K21" s="368">
        <f t="shared" si="0"/>
        <v>0</v>
      </c>
      <c r="L21" s="368">
        <f t="shared" si="0"/>
        <v>13</v>
      </c>
    </row>
    <row r="22" spans="1:12" ht="30" customHeight="1">
      <c r="A22" s="371">
        <v>20</v>
      </c>
      <c r="B22" s="371" t="s">
        <v>624</v>
      </c>
      <c r="C22" s="368">
        <v>0</v>
      </c>
      <c r="D22" s="368">
        <v>1</v>
      </c>
      <c r="E22" s="368">
        <v>0</v>
      </c>
      <c r="F22" s="368">
        <v>0</v>
      </c>
      <c r="G22" s="368">
        <v>0</v>
      </c>
      <c r="H22" s="368">
        <v>1</v>
      </c>
      <c r="I22" s="368">
        <v>0</v>
      </c>
      <c r="J22" s="368">
        <v>0</v>
      </c>
      <c r="K22" s="368">
        <f t="shared" si="0"/>
        <v>0</v>
      </c>
      <c r="L22" s="368">
        <f t="shared" si="0"/>
        <v>0</v>
      </c>
    </row>
    <row r="23" spans="1:12" ht="30" customHeight="1">
      <c r="A23" s="371">
        <v>21</v>
      </c>
      <c r="B23" s="371" t="s">
        <v>625</v>
      </c>
      <c r="C23" s="368">
        <v>5</v>
      </c>
      <c r="D23" s="368">
        <v>26</v>
      </c>
      <c r="E23" s="368">
        <v>0</v>
      </c>
      <c r="F23" s="368">
        <v>0</v>
      </c>
      <c r="G23" s="368">
        <v>3</v>
      </c>
      <c r="H23" s="368">
        <v>21</v>
      </c>
      <c r="I23" s="368">
        <v>0</v>
      </c>
      <c r="J23" s="368">
        <v>1</v>
      </c>
      <c r="K23" s="368">
        <f t="shared" si="0"/>
        <v>2</v>
      </c>
      <c r="L23" s="368">
        <f t="shared" si="0"/>
        <v>4</v>
      </c>
    </row>
    <row r="24" spans="1:12" ht="30" customHeight="1">
      <c r="A24" s="371">
        <v>22</v>
      </c>
      <c r="B24" s="371" t="s">
        <v>626</v>
      </c>
      <c r="C24" s="368">
        <v>0</v>
      </c>
      <c r="D24" s="368">
        <v>1</v>
      </c>
      <c r="E24" s="368">
        <v>0</v>
      </c>
      <c r="F24" s="368">
        <v>0</v>
      </c>
      <c r="G24" s="368">
        <v>0</v>
      </c>
      <c r="H24" s="368">
        <v>1</v>
      </c>
      <c r="I24" s="368">
        <v>0</v>
      </c>
      <c r="J24" s="368">
        <v>0</v>
      </c>
      <c r="K24" s="368">
        <f t="shared" si="0"/>
        <v>0</v>
      </c>
      <c r="L24" s="368">
        <f t="shared" si="0"/>
        <v>0</v>
      </c>
    </row>
    <row r="25" spans="1:12" ht="30" customHeight="1">
      <c r="A25" s="371">
        <v>23</v>
      </c>
      <c r="B25" s="371" t="s">
        <v>627</v>
      </c>
      <c r="C25" s="368">
        <v>14</v>
      </c>
      <c r="D25" s="368">
        <v>46</v>
      </c>
      <c r="E25" s="368">
        <v>0</v>
      </c>
      <c r="F25" s="368">
        <v>2</v>
      </c>
      <c r="G25" s="368">
        <v>7</v>
      </c>
      <c r="H25" s="368">
        <v>34</v>
      </c>
      <c r="I25" s="368">
        <v>3</v>
      </c>
      <c r="J25" s="368">
        <v>1</v>
      </c>
      <c r="K25" s="368">
        <f t="shared" si="0"/>
        <v>4</v>
      </c>
      <c r="L25" s="368">
        <f t="shared" si="0"/>
        <v>9</v>
      </c>
    </row>
    <row r="26" spans="1:12" ht="30" customHeight="1">
      <c r="A26" s="371">
        <v>24</v>
      </c>
      <c r="B26" s="371" t="s">
        <v>165</v>
      </c>
      <c r="C26" s="368">
        <v>0</v>
      </c>
      <c r="D26" s="368">
        <v>6</v>
      </c>
      <c r="E26" s="368">
        <v>0</v>
      </c>
      <c r="F26" s="368">
        <v>0</v>
      </c>
      <c r="G26" s="368">
        <v>0</v>
      </c>
      <c r="H26" s="368">
        <v>6</v>
      </c>
      <c r="I26" s="368">
        <v>0</v>
      </c>
      <c r="J26" s="368">
        <v>0</v>
      </c>
      <c r="K26" s="368">
        <f t="shared" si="0"/>
        <v>0</v>
      </c>
      <c r="L26" s="368">
        <f t="shared" si="0"/>
        <v>0</v>
      </c>
    </row>
    <row r="27" spans="1:12" ht="30" customHeight="1">
      <c r="A27" s="371">
        <v>25</v>
      </c>
      <c r="B27" s="371" t="s">
        <v>30</v>
      </c>
      <c r="C27" s="368">
        <v>0</v>
      </c>
      <c r="D27" s="368">
        <v>8</v>
      </c>
      <c r="E27" s="368">
        <v>0</v>
      </c>
      <c r="F27" s="368">
        <v>0</v>
      </c>
      <c r="G27" s="368">
        <v>0</v>
      </c>
      <c r="H27" s="368">
        <v>6</v>
      </c>
      <c r="I27" s="368">
        <v>0</v>
      </c>
      <c r="J27" s="368">
        <v>0</v>
      </c>
      <c r="K27" s="368">
        <f t="shared" si="0"/>
        <v>0</v>
      </c>
      <c r="L27" s="368">
        <f t="shared" si="0"/>
        <v>2</v>
      </c>
    </row>
    <row r="28" spans="1:12" ht="30" customHeight="1">
      <c r="A28" s="371">
        <v>26</v>
      </c>
      <c r="B28" s="371" t="s">
        <v>628</v>
      </c>
      <c r="C28" s="368">
        <v>0</v>
      </c>
      <c r="D28" s="368">
        <v>3</v>
      </c>
      <c r="E28" s="368">
        <v>0</v>
      </c>
      <c r="F28" s="368">
        <v>0</v>
      </c>
      <c r="G28" s="368">
        <v>0</v>
      </c>
      <c r="H28" s="368">
        <v>3</v>
      </c>
      <c r="I28" s="368">
        <v>0</v>
      </c>
      <c r="J28" s="368">
        <v>0</v>
      </c>
      <c r="K28" s="368">
        <f t="shared" si="0"/>
        <v>0</v>
      </c>
      <c r="L28" s="368">
        <f t="shared" si="0"/>
        <v>0</v>
      </c>
    </row>
    <row r="29" spans="1:12" ht="30" customHeight="1">
      <c r="A29" s="371">
        <v>27</v>
      </c>
      <c r="B29" s="371" t="s">
        <v>629</v>
      </c>
      <c r="C29" s="368">
        <v>0</v>
      </c>
      <c r="D29" s="368">
        <v>15</v>
      </c>
      <c r="E29" s="368">
        <v>0</v>
      </c>
      <c r="F29" s="368">
        <v>0</v>
      </c>
      <c r="G29" s="368">
        <v>0</v>
      </c>
      <c r="H29" s="368">
        <v>14</v>
      </c>
      <c r="I29" s="368">
        <v>0</v>
      </c>
      <c r="J29" s="368">
        <v>1</v>
      </c>
      <c r="K29" s="368">
        <f t="shared" si="0"/>
        <v>0</v>
      </c>
      <c r="L29" s="368">
        <f t="shared" si="0"/>
        <v>0</v>
      </c>
    </row>
    <row r="30" spans="1:12" ht="30" customHeight="1">
      <c r="A30" s="371">
        <v>28</v>
      </c>
      <c r="B30" s="371" t="s">
        <v>630</v>
      </c>
      <c r="C30" s="368">
        <v>3</v>
      </c>
      <c r="D30" s="368">
        <v>10</v>
      </c>
      <c r="E30" s="368">
        <v>0</v>
      </c>
      <c r="F30" s="368">
        <v>0</v>
      </c>
      <c r="G30" s="368">
        <v>0</v>
      </c>
      <c r="H30" s="368">
        <v>5</v>
      </c>
      <c r="I30" s="368">
        <v>0</v>
      </c>
      <c r="J30" s="368">
        <v>0</v>
      </c>
      <c r="K30" s="368">
        <f t="shared" si="0"/>
        <v>3</v>
      </c>
      <c r="L30" s="368">
        <f t="shared" si="0"/>
        <v>5</v>
      </c>
    </row>
    <row r="31" spans="1:12" ht="30" customHeight="1">
      <c r="A31" s="371">
        <v>29</v>
      </c>
      <c r="B31" s="371" t="s">
        <v>631</v>
      </c>
      <c r="C31" s="368">
        <v>2</v>
      </c>
      <c r="D31" s="368">
        <v>20</v>
      </c>
      <c r="E31" s="368">
        <v>0</v>
      </c>
      <c r="F31" s="368">
        <v>0</v>
      </c>
      <c r="G31" s="368">
        <v>2</v>
      </c>
      <c r="H31" s="368">
        <v>18</v>
      </c>
      <c r="I31" s="368">
        <v>0</v>
      </c>
      <c r="J31" s="368">
        <v>2</v>
      </c>
      <c r="K31" s="368">
        <f t="shared" si="0"/>
        <v>0</v>
      </c>
      <c r="L31" s="368">
        <f t="shared" si="0"/>
        <v>0</v>
      </c>
    </row>
    <row r="32" spans="1:12" ht="30" customHeight="1">
      <c r="A32" s="371">
        <v>30</v>
      </c>
      <c r="B32" s="371" t="s">
        <v>632</v>
      </c>
      <c r="C32" s="368">
        <v>6</v>
      </c>
      <c r="D32" s="368">
        <v>18</v>
      </c>
      <c r="E32" s="368">
        <v>0</v>
      </c>
      <c r="F32" s="368">
        <v>0</v>
      </c>
      <c r="G32" s="368">
        <v>3</v>
      </c>
      <c r="H32" s="368">
        <v>17</v>
      </c>
      <c r="I32" s="368">
        <v>2</v>
      </c>
      <c r="J32" s="368">
        <v>0</v>
      </c>
      <c r="K32" s="368">
        <f t="shared" si="0"/>
        <v>1</v>
      </c>
      <c r="L32" s="368">
        <f t="shared" si="0"/>
        <v>1</v>
      </c>
    </row>
    <row r="33" spans="1:12" ht="30" customHeight="1">
      <c r="A33" s="371">
        <v>31</v>
      </c>
      <c r="B33" s="371" t="s">
        <v>633</v>
      </c>
      <c r="C33" s="368">
        <v>1</v>
      </c>
      <c r="D33" s="368">
        <v>6</v>
      </c>
      <c r="E33" s="368">
        <v>0</v>
      </c>
      <c r="F33" s="368">
        <v>1</v>
      </c>
      <c r="G33" s="368">
        <v>1</v>
      </c>
      <c r="H33" s="368">
        <v>5</v>
      </c>
      <c r="I33" s="368">
        <v>0</v>
      </c>
      <c r="J33" s="368">
        <v>0</v>
      </c>
      <c r="K33" s="368">
        <f t="shared" si="0"/>
        <v>0</v>
      </c>
      <c r="L33" s="368">
        <f t="shared" si="0"/>
        <v>0</v>
      </c>
    </row>
    <row r="34" spans="1:12" ht="30" customHeight="1">
      <c r="A34" s="371">
        <v>32</v>
      </c>
      <c r="B34" s="371" t="s">
        <v>168</v>
      </c>
      <c r="C34" s="368">
        <v>1</v>
      </c>
      <c r="D34" s="368">
        <v>6</v>
      </c>
      <c r="E34" s="368">
        <v>0</v>
      </c>
      <c r="F34" s="368">
        <v>0</v>
      </c>
      <c r="G34" s="368">
        <v>1</v>
      </c>
      <c r="H34" s="368">
        <v>6</v>
      </c>
      <c r="I34" s="368">
        <v>0</v>
      </c>
      <c r="J34" s="368">
        <v>0</v>
      </c>
      <c r="K34" s="368">
        <f t="shared" si="0"/>
        <v>0</v>
      </c>
      <c r="L34" s="368">
        <f t="shared" si="0"/>
        <v>0</v>
      </c>
    </row>
    <row r="35" spans="1:12" ht="30" customHeight="1">
      <c r="A35" s="371">
        <v>33</v>
      </c>
      <c r="B35" s="371" t="s">
        <v>634</v>
      </c>
      <c r="C35" s="368">
        <v>0</v>
      </c>
      <c r="D35" s="368">
        <v>1</v>
      </c>
      <c r="E35" s="368">
        <v>0</v>
      </c>
      <c r="F35" s="368">
        <v>0</v>
      </c>
      <c r="G35" s="368">
        <v>0</v>
      </c>
      <c r="H35" s="368">
        <v>1</v>
      </c>
      <c r="I35" s="368">
        <v>0</v>
      </c>
      <c r="J35" s="368">
        <v>0</v>
      </c>
      <c r="K35" s="368">
        <f t="shared" si="0"/>
        <v>0</v>
      </c>
      <c r="L35" s="368">
        <f t="shared" si="0"/>
        <v>0</v>
      </c>
    </row>
    <row r="36" spans="1:12" ht="30" customHeight="1">
      <c r="A36" s="371">
        <v>34</v>
      </c>
      <c r="B36" s="371" t="s">
        <v>164</v>
      </c>
      <c r="C36" s="368">
        <v>3</v>
      </c>
      <c r="D36" s="368">
        <v>11</v>
      </c>
      <c r="E36" s="368">
        <v>0</v>
      </c>
      <c r="F36" s="368">
        <v>0</v>
      </c>
      <c r="G36" s="368">
        <v>1</v>
      </c>
      <c r="H36" s="368">
        <v>10</v>
      </c>
      <c r="I36" s="368">
        <v>1</v>
      </c>
      <c r="J36" s="368">
        <v>0</v>
      </c>
      <c r="K36" s="368">
        <f t="shared" si="0"/>
        <v>1</v>
      </c>
      <c r="L36" s="368">
        <f t="shared" si="0"/>
        <v>1</v>
      </c>
    </row>
    <row r="37" spans="1:12" ht="30" customHeight="1">
      <c r="A37" s="371">
        <v>35</v>
      </c>
      <c r="B37" s="371" t="s">
        <v>591</v>
      </c>
      <c r="C37" s="368">
        <v>0</v>
      </c>
      <c r="D37" s="368">
        <v>0</v>
      </c>
      <c r="E37" s="368">
        <v>0</v>
      </c>
      <c r="F37" s="368">
        <v>0</v>
      </c>
      <c r="G37" s="368">
        <v>0</v>
      </c>
      <c r="H37" s="368">
        <v>0</v>
      </c>
      <c r="I37" s="368">
        <v>0</v>
      </c>
      <c r="J37" s="368">
        <v>0</v>
      </c>
      <c r="K37" s="368">
        <f t="shared" si="0"/>
        <v>0</v>
      </c>
      <c r="L37" s="368">
        <f t="shared" si="0"/>
        <v>0</v>
      </c>
    </row>
    <row r="38" spans="1:12" ht="30" customHeight="1">
      <c r="A38" s="371"/>
      <c r="B38" s="371" t="s">
        <v>127</v>
      </c>
      <c r="C38" s="368">
        <f t="shared" ref="C38:L38" si="1">SUM(C3:C37)</f>
        <v>1295</v>
      </c>
      <c r="D38" s="368">
        <f t="shared" si="1"/>
        <v>6240</v>
      </c>
      <c r="E38" s="368">
        <f t="shared" si="1"/>
        <v>0</v>
      </c>
      <c r="F38" s="368">
        <f t="shared" si="1"/>
        <v>3</v>
      </c>
      <c r="G38" s="368">
        <f t="shared" si="1"/>
        <v>1009</v>
      </c>
      <c r="H38" s="368">
        <f t="shared" si="1"/>
        <v>5723</v>
      </c>
      <c r="I38" s="368">
        <f t="shared" si="1"/>
        <v>89</v>
      </c>
      <c r="J38" s="368">
        <f t="shared" si="1"/>
        <v>85</v>
      </c>
      <c r="K38" s="368">
        <f t="shared" si="1"/>
        <v>197</v>
      </c>
      <c r="L38" s="368">
        <f t="shared" si="1"/>
        <v>429</v>
      </c>
    </row>
  </sheetData>
  <mergeCells count="1">
    <mergeCell ref="B1:L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4"/>
  <sheetViews>
    <sheetView topLeftCell="A19" workbookViewId="0">
      <selection activeCell="N32" sqref="N32"/>
    </sheetView>
  </sheetViews>
  <sheetFormatPr defaultRowHeight="15"/>
  <cols>
    <col min="1" max="1" width="6.85546875" customWidth="1"/>
    <col min="2" max="2" width="29" customWidth="1"/>
    <col min="3" max="3" width="20.140625" customWidth="1"/>
    <col min="4" max="4" width="20.42578125" customWidth="1"/>
    <col min="5" max="5" width="13.7109375" customWidth="1"/>
    <col min="6" max="6" width="10.85546875" customWidth="1"/>
    <col min="7" max="8" width="12" customWidth="1"/>
    <col min="9" max="9" width="16.140625" customWidth="1"/>
  </cols>
  <sheetData>
    <row r="1" spans="1:9" ht="15.75">
      <c r="A1" s="499" t="s">
        <v>677</v>
      </c>
      <c r="B1" s="500"/>
      <c r="C1" s="500"/>
      <c r="D1" s="500"/>
      <c r="E1" s="500"/>
      <c r="F1" s="500"/>
      <c r="G1" s="500"/>
      <c r="H1" s="500"/>
      <c r="I1" s="501"/>
    </row>
    <row r="2" spans="1:9" ht="76.5" customHeight="1">
      <c r="A2" s="422"/>
      <c r="B2" s="422" t="s">
        <v>639</v>
      </c>
      <c r="C2" s="423" t="s">
        <v>678</v>
      </c>
      <c r="D2" s="423" t="s">
        <v>679</v>
      </c>
      <c r="E2" s="423" t="s">
        <v>680</v>
      </c>
      <c r="F2" s="502" t="s">
        <v>681</v>
      </c>
      <c r="G2" s="502"/>
      <c r="H2" s="502"/>
      <c r="I2" s="503" t="s">
        <v>682</v>
      </c>
    </row>
    <row r="3" spans="1:9" ht="69" customHeight="1">
      <c r="A3" s="379"/>
      <c r="B3" s="422"/>
      <c r="C3" s="423"/>
      <c r="D3" s="423"/>
      <c r="E3" s="423"/>
      <c r="F3" s="423" t="s">
        <v>683</v>
      </c>
      <c r="G3" s="423" t="s">
        <v>684</v>
      </c>
      <c r="H3" s="424" t="s">
        <v>685</v>
      </c>
      <c r="I3" s="504"/>
    </row>
    <row r="4" spans="1:9" ht="15.75">
      <c r="A4" s="425">
        <v>1</v>
      </c>
      <c r="B4" s="426" t="s">
        <v>14</v>
      </c>
      <c r="C4" s="379">
        <v>78</v>
      </c>
      <c r="D4" s="379">
        <v>72</v>
      </c>
      <c r="E4" s="379">
        <v>6</v>
      </c>
      <c r="F4" s="427">
        <v>2</v>
      </c>
      <c r="G4" s="427">
        <v>0</v>
      </c>
      <c r="H4" s="427">
        <v>2</v>
      </c>
      <c r="I4" s="427">
        <v>4</v>
      </c>
    </row>
    <row r="5" spans="1:9" ht="15.75">
      <c r="A5" s="425">
        <v>2</v>
      </c>
      <c r="B5" s="426" t="s">
        <v>15</v>
      </c>
      <c r="C5" s="379">
        <v>34</v>
      </c>
      <c r="D5" s="379">
        <v>31</v>
      </c>
      <c r="E5" s="379">
        <v>3</v>
      </c>
      <c r="F5" s="427"/>
      <c r="G5" s="427"/>
      <c r="H5" s="427"/>
      <c r="I5" s="427">
        <v>3</v>
      </c>
    </row>
    <row r="6" spans="1:9" ht="15.75">
      <c r="A6" s="425">
        <v>3</v>
      </c>
      <c r="B6" s="426" t="s">
        <v>16</v>
      </c>
      <c r="C6" s="379">
        <v>119</v>
      </c>
      <c r="D6" s="379">
        <v>87</v>
      </c>
      <c r="E6" s="379">
        <v>32</v>
      </c>
      <c r="F6" s="427">
        <v>3</v>
      </c>
      <c r="G6" s="427">
        <v>29</v>
      </c>
      <c r="H6" s="427">
        <v>32</v>
      </c>
      <c r="I6" s="427">
        <v>0</v>
      </c>
    </row>
    <row r="7" spans="1:9" ht="15.75">
      <c r="A7" s="425">
        <v>4</v>
      </c>
      <c r="B7" s="426" t="s">
        <v>227</v>
      </c>
      <c r="C7" s="379">
        <v>33</v>
      </c>
      <c r="D7" s="379">
        <v>30</v>
      </c>
      <c r="E7" s="379">
        <v>3</v>
      </c>
      <c r="F7" s="427"/>
      <c r="G7" s="427"/>
      <c r="H7" s="427"/>
      <c r="I7" s="427">
        <v>3</v>
      </c>
    </row>
    <row r="8" spans="1:9" ht="15.75">
      <c r="A8" s="425">
        <v>5</v>
      </c>
      <c r="B8" s="428" t="s">
        <v>228</v>
      </c>
      <c r="C8" s="379">
        <v>69</v>
      </c>
      <c r="D8" s="379">
        <v>60</v>
      </c>
      <c r="E8" s="379">
        <v>9</v>
      </c>
      <c r="F8" s="427">
        <v>1</v>
      </c>
      <c r="G8" s="427"/>
      <c r="H8" s="427">
        <v>1</v>
      </c>
      <c r="I8" s="427">
        <v>8</v>
      </c>
    </row>
    <row r="9" spans="1:9" ht="15.75">
      <c r="A9" s="425">
        <v>6</v>
      </c>
      <c r="B9" s="429" t="s">
        <v>20</v>
      </c>
      <c r="C9" s="379">
        <v>70</v>
      </c>
      <c r="D9" s="379">
        <v>47</v>
      </c>
      <c r="E9" s="379">
        <v>23</v>
      </c>
      <c r="F9" s="427">
        <v>4</v>
      </c>
      <c r="G9" s="427">
        <v>12</v>
      </c>
      <c r="H9" s="427">
        <v>16</v>
      </c>
      <c r="I9" s="427">
        <v>7</v>
      </c>
    </row>
    <row r="10" spans="1:9" ht="15.75">
      <c r="A10" s="425">
        <v>7</v>
      </c>
      <c r="B10" s="429" t="s">
        <v>162</v>
      </c>
      <c r="C10" s="379">
        <v>49</v>
      </c>
      <c r="D10" s="379">
        <v>32</v>
      </c>
      <c r="E10" s="379">
        <v>17</v>
      </c>
      <c r="F10" s="427"/>
      <c r="G10" s="427"/>
      <c r="H10" s="427"/>
      <c r="I10" s="427">
        <v>17</v>
      </c>
    </row>
    <row r="11" spans="1:9" ht="15.75">
      <c r="A11" s="425">
        <v>8</v>
      </c>
      <c r="B11" s="429" t="s">
        <v>26</v>
      </c>
      <c r="C11" s="379">
        <v>2</v>
      </c>
      <c r="D11" s="379">
        <v>1</v>
      </c>
      <c r="E11" s="379">
        <v>1</v>
      </c>
      <c r="F11" s="427"/>
      <c r="G11" s="427"/>
      <c r="H11" s="427"/>
      <c r="I11" s="427">
        <v>1</v>
      </c>
    </row>
    <row r="12" spans="1:9" ht="15.75">
      <c r="A12" s="425">
        <v>9</v>
      </c>
      <c r="B12" s="429" t="s">
        <v>27</v>
      </c>
      <c r="C12" s="379">
        <v>11</v>
      </c>
      <c r="D12" s="379">
        <v>10</v>
      </c>
      <c r="E12" s="379">
        <v>1</v>
      </c>
      <c r="F12" s="427"/>
      <c r="G12" s="427"/>
      <c r="H12" s="427"/>
      <c r="I12" s="427">
        <v>1</v>
      </c>
    </row>
    <row r="13" spans="1:9" ht="15.75">
      <c r="A13" s="425">
        <v>10</v>
      </c>
      <c r="B13" s="429" t="s">
        <v>28</v>
      </c>
      <c r="C13" s="379">
        <v>5</v>
      </c>
      <c r="D13" s="379">
        <v>4</v>
      </c>
      <c r="E13" s="379">
        <v>1</v>
      </c>
      <c r="F13" s="427"/>
      <c r="G13" s="427"/>
      <c r="H13" s="427"/>
      <c r="I13" s="427">
        <v>1</v>
      </c>
    </row>
    <row r="14" spans="1:9" ht="15.75">
      <c r="A14" s="425">
        <v>11</v>
      </c>
      <c r="B14" s="429" t="s">
        <v>230</v>
      </c>
      <c r="C14" s="379">
        <v>3</v>
      </c>
      <c r="D14" s="379">
        <v>3</v>
      </c>
      <c r="E14" s="379">
        <v>0</v>
      </c>
      <c r="F14" s="427"/>
      <c r="G14" s="427"/>
      <c r="H14" s="427"/>
      <c r="I14" s="427">
        <v>0</v>
      </c>
    </row>
    <row r="15" spans="1:9" ht="15.75">
      <c r="A15" s="425">
        <v>12</v>
      </c>
      <c r="B15" s="429" t="s">
        <v>30</v>
      </c>
      <c r="C15" s="379">
        <v>2</v>
      </c>
      <c r="D15" s="379">
        <v>2</v>
      </c>
      <c r="E15" s="379">
        <v>0</v>
      </c>
      <c r="F15" s="427"/>
      <c r="G15" s="427"/>
      <c r="H15" s="427"/>
      <c r="I15" s="427">
        <v>0</v>
      </c>
    </row>
    <row r="16" spans="1:9" ht="15.75">
      <c r="A16" s="425">
        <v>13</v>
      </c>
      <c r="B16" s="429" t="s">
        <v>231</v>
      </c>
      <c r="C16" s="379">
        <v>5</v>
      </c>
      <c r="D16" s="379">
        <v>4</v>
      </c>
      <c r="E16" s="379">
        <v>1</v>
      </c>
      <c r="F16" s="427"/>
      <c r="G16" s="427"/>
      <c r="H16" s="427"/>
      <c r="I16" s="427">
        <v>1</v>
      </c>
    </row>
    <row r="17" spans="1:9" ht="15.75">
      <c r="A17" s="425">
        <v>14</v>
      </c>
      <c r="B17" s="429" t="s">
        <v>163</v>
      </c>
      <c r="C17" s="379">
        <v>17</v>
      </c>
      <c r="D17" s="379">
        <v>13</v>
      </c>
      <c r="E17" s="379">
        <v>4</v>
      </c>
      <c r="F17" s="427"/>
      <c r="G17" s="427"/>
      <c r="H17" s="427"/>
      <c r="I17" s="427">
        <v>4</v>
      </c>
    </row>
    <row r="18" spans="1:9" ht="15.75">
      <c r="A18" s="425">
        <v>15</v>
      </c>
      <c r="B18" s="429" t="s">
        <v>164</v>
      </c>
      <c r="C18" s="379">
        <v>4</v>
      </c>
      <c r="D18" s="379">
        <v>2</v>
      </c>
      <c r="E18" s="379">
        <v>2</v>
      </c>
      <c r="F18" s="427"/>
      <c r="G18" s="427"/>
      <c r="H18" s="427"/>
      <c r="I18" s="427">
        <v>2</v>
      </c>
    </row>
    <row r="19" spans="1:9" ht="15.75">
      <c r="A19" s="425">
        <v>16</v>
      </c>
      <c r="B19" s="429" t="s">
        <v>235</v>
      </c>
      <c r="C19" s="379">
        <v>3</v>
      </c>
      <c r="D19" s="379">
        <v>1</v>
      </c>
      <c r="E19" s="379">
        <v>2</v>
      </c>
      <c r="F19" s="427">
        <v>2</v>
      </c>
      <c r="G19" s="427"/>
      <c r="H19" s="427">
        <v>2</v>
      </c>
      <c r="I19" s="427">
        <v>0</v>
      </c>
    </row>
    <row r="20" spans="1:9" ht="15.75">
      <c r="A20" s="425">
        <v>17</v>
      </c>
      <c r="B20" s="429" t="s">
        <v>165</v>
      </c>
      <c r="C20" s="379">
        <v>4</v>
      </c>
      <c r="D20" s="379">
        <v>3</v>
      </c>
      <c r="E20" s="379">
        <v>1</v>
      </c>
      <c r="F20" s="427"/>
      <c r="G20" s="427"/>
      <c r="H20" s="427"/>
      <c r="I20" s="427">
        <v>1</v>
      </c>
    </row>
    <row r="21" spans="1:9" ht="15.75">
      <c r="A21" s="425">
        <v>18</v>
      </c>
      <c r="B21" s="429" t="s">
        <v>236</v>
      </c>
      <c r="C21" s="379">
        <v>17</v>
      </c>
      <c r="D21" s="379">
        <v>15</v>
      </c>
      <c r="E21" s="379">
        <v>2</v>
      </c>
      <c r="F21" s="427"/>
      <c r="G21" s="427"/>
      <c r="H21" s="427"/>
      <c r="I21" s="427">
        <v>2</v>
      </c>
    </row>
    <row r="22" spans="1:9" ht="15.75">
      <c r="A22" s="425">
        <v>19</v>
      </c>
      <c r="B22" s="429" t="s">
        <v>238</v>
      </c>
      <c r="C22" s="379">
        <v>1</v>
      </c>
      <c r="D22" s="379">
        <v>1</v>
      </c>
      <c r="E22" s="379">
        <v>0</v>
      </c>
      <c r="F22" s="427"/>
      <c r="G22" s="427"/>
      <c r="H22" s="427"/>
      <c r="I22" s="427">
        <v>0</v>
      </c>
    </row>
    <row r="23" spans="1:9" ht="15.75">
      <c r="A23" s="425">
        <v>20</v>
      </c>
      <c r="B23" s="429" t="s">
        <v>239</v>
      </c>
      <c r="C23" s="379">
        <v>37</v>
      </c>
      <c r="D23" s="379">
        <v>27</v>
      </c>
      <c r="E23" s="379">
        <v>10</v>
      </c>
      <c r="F23" s="427">
        <v>1</v>
      </c>
      <c r="G23" s="427"/>
      <c r="H23" s="427">
        <v>1</v>
      </c>
      <c r="I23" s="427">
        <v>9</v>
      </c>
    </row>
    <row r="24" spans="1:9" ht="15.75">
      <c r="A24" s="425">
        <v>21</v>
      </c>
      <c r="B24" s="429" t="s">
        <v>686</v>
      </c>
      <c r="C24" s="379">
        <v>16</v>
      </c>
      <c r="D24" s="379">
        <v>14</v>
      </c>
      <c r="E24" s="379">
        <v>2</v>
      </c>
      <c r="F24" s="427"/>
      <c r="G24" s="427"/>
      <c r="H24" s="427"/>
      <c r="I24" s="427">
        <v>2</v>
      </c>
    </row>
    <row r="25" spans="1:9" ht="15.75">
      <c r="A25" s="425">
        <v>22</v>
      </c>
      <c r="B25" s="429" t="s">
        <v>243</v>
      </c>
      <c r="C25" s="379">
        <v>4</v>
      </c>
      <c r="D25" s="379">
        <v>3</v>
      </c>
      <c r="E25" s="379">
        <v>1</v>
      </c>
      <c r="F25" s="427"/>
      <c r="G25" s="427"/>
      <c r="H25" s="427"/>
      <c r="I25" s="427">
        <v>1</v>
      </c>
    </row>
    <row r="26" spans="1:9" ht="15.75">
      <c r="A26" s="425">
        <v>23</v>
      </c>
      <c r="B26" s="429" t="s">
        <v>251</v>
      </c>
      <c r="C26" s="379">
        <v>1</v>
      </c>
      <c r="D26" s="379"/>
      <c r="E26" s="379">
        <v>1</v>
      </c>
      <c r="F26" s="427"/>
      <c r="G26" s="427"/>
      <c r="H26" s="427"/>
      <c r="I26" s="427">
        <v>1</v>
      </c>
    </row>
    <row r="27" spans="1:9" ht="15.75">
      <c r="A27" s="425">
        <v>24</v>
      </c>
      <c r="B27" s="429" t="s">
        <v>252</v>
      </c>
      <c r="C27" s="379">
        <v>3</v>
      </c>
      <c r="D27" s="379">
        <v>3</v>
      </c>
      <c r="E27" s="379">
        <v>0</v>
      </c>
      <c r="F27" s="427"/>
      <c r="G27" s="427"/>
      <c r="H27" s="427"/>
      <c r="I27" s="427">
        <v>0</v>
      </c>
    </row>
    <row r="28" spans="1:9" ht="31.5">
      <c r="A28" s="429"/>
      <c r="B28" s="429" t="s">
        <v>687</v>
      </c>
      <c r="C28" s="379">
        <v>587</v>
      </c>
      <c r="D28" s="379">
        <v>465</v>
      </c>
      <c r="E28" s="379">
        <v>122</v>
      </c>
      <c r="F28" s="427">
        <v>13</v>
      </c>
      <c r="G28" s="427">
        <v>41</v>
      </c>
      <c r="H28" s="427">
        <v>54</v>
      </c>
      <c r="I28" s="427">
        <v>68</v>
      </c>
    </row>
    <row r="29" spans="1:9" ht="15.75">
      <c r="A29" s="425">
        <v>1</v>
      </c>
      <c r="B29" s="426" t="s">
        <v>254</v>
      </c>
      <c r="C29" s="379">
        <v>31</v>
      </c>
      <c r="D29" s="379">
        <v>19</v>
      </c>
      <c r="E29" s="379">
        <v>12</v>
      </c>
      <c r="F29" s="427">
        <v>1</v>
      </c>
      <c r="G29" s="427">
        <v>11</v>
      </c>
      <c r="H29" s="427">
        <v>12</v>
      </c>
      <c r="I29" s="427">
        <v>0</v>
      </c>
    </row>
    <row r="30" spans="1:9" ht="47.25">
      <c r="A30" s="430">
        <v>2</v>
      </c>
      <c r="B30" s="431" t="s">
        <v>255</v>
      </c>
      <c r="C30" s="379">
        <v>169</v>
      </c>
      <c r="D30" s="379">
        <v>135</v>
      </c>
      <c r="E30" s="379">
        <v>34</v>
      </c>
      <c r="F30" s="427">
        <v>0</v>
      </c>
      <c r="G30" s="427">
        <v>32</v>
      </c>
      <c r="H30" s="427">
        <v>32</v>
      </c>
      <c r="I30" s="427">
        <v>2</v>
      </c>
    </row>
    <row r="31" spans="1:9" ht="15.75">
      <c r="A31" s="425">
        <v>3</v>
      </c>
      <c r="B31" s="426" t="s">
        <v>256</v>
      </c>
      <c r="C31" s="379">
        <v>213</v>
      </c>
      <c r="D31" s="379">
        <v>171</v>
      </c>
      <c r="E31" s="379">
        <v>42</v>
      </c>
      <c r="F31" s="427">
        <v>6</v>
      </c>
      <c r="G31" s="427">
        <v>36</v>
      </c>
      <c r="H31" s="427">
        <v>42</v>
      </c>
      <c r="I31" s="427">
        <v>0</v>
      </c>
    </row>
    <row r="32" spans="1:9" ht="15.75">
      <c r="A32" s="429"/>
      <c r="B32" s="429" t="s">
        <v>688</v>
      </c>
      <c r="C32" s="379">
        <v>413</v>
      </c>
      <c r="D32" s="379">
        <v>325</v>
      </c>
      <c r="E32" s="379">
        <v>88</v>
      </c>
      <c r="F32" s="427">
        <v>7</v>
      </c>
      <c r="G32" s="427">
        <v>79</v>
      </c>
      <c r="H32" s="427">
        <v>86</v>
      </c>
      <c r="I32" s="427">
        <v>2</v>
      </c>
    </row>
    <row r="33" spans="1:9" ht="15.75">
      <c r="A33" s="425"/>
      <c r="B33" s="425" t="s">
        <v>600</v>
      </c>
      <c r="C33" s="379">
        <v>1000</v>
      </c>
      <c r="D33" s="379">
        <v>790</v>
      </c>
      <c r="E33" s="379">
        <v>210</v>
      </c>
      <c r="F33" s="427">
        <v>20</v>
      </c>
      <c r="G33" s="427">
        <v>120</v>
      </c>
      <c r="H33" s="427">
        <v>140</v>
      </c>
      <c r="I33" s="427">
        <v>70</v>
      </c>
    </row>
    <row r="34" spans="1:9" ht="15.75">
      <c r="A34" s="505"/>
      <c r="B34" s="505"/>
      <c r="C34" s="505"/>
      <c r="D34" s="505"/>
      <c r="E34" s="505"/>
      <c r="F34" s="505"/>
      <c r="G34" s="505"/>
      <c r="H34" s="505"/>
      <c r="I34" s="505"/>
    </row>
  </sheetData>
  <mergeCells count="4">
    <mergeCell ref="A1:I1"/>
    <mergeCell ref="F2:H2"/>
    <mergeCell ref="I2:I3"/>
    <mergeCell ref="A34:I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Bkg St.</vt:lpstr>
      <vt:lpstr>Ann 1 - Aadhaar-Mob Seeding</vt:lpstr>
      <vt:lpstr>Ann2 - PMJDY</vt:lpstr>
      <vt:lpstr>Ann2 cont. - PMJDY</vt:lpstr>
      <vt:lpstr>Ann 3 - SSS</vt:lpstr>
      <vt:lpstr>Ann3 cont. - SSS</vt:lpstr>
      <vt:lpstr>Ann 3 cont - SSS</vt:lpstr>
      <vt:lpstr>Ann 3 con - Claims</vt:lpstr>
      <vt:lpstr>Ann 4 - Above 5000</vt:lpstr>
      <vt:lpstr>Ann 4 contd. - Above 5000</vt:lpstr>
      <vt:lpstr>Ann 5 - MUDRA</vt:lpstr>
      <vt:lpstr>Ann 6 - SUI</vt:lpstr>
      <vt:lpstr>Ann 15 &amp; 16 - Br-Dep-Adv-CDR</vt:lpstr>
      <vt:lpstr>Ann 17 - Out. - Priority</vt:lpstr>
      <vt:lpstr>Out. - Non-Priority</vt:lpstr>
      <vt:lpstr>Ann 18 - SF-MF,SC-ST, DRI</vt:lpstr>
      <vt:lpstr>Ann 33 - ACP - Priority</vt:lpstr>
      <vt:lpstr>ACP - Non-Priority</vt:lpstr>
      <vt:lpstr>Ann 34 - KCC</vt:lpstr>
      <vt:lpstr>Ann 35 - Minorities</vt:lpstr>
      <vt:lpstr>Ann 36 - Women-Ex Ser.</vt:lpstr>
      <vt:lpstr>Ann 39 - PMEGP</vt:lpstr>
      <vt:lpstr>Ann 40 - NPA</vt:lpstr>
      <vt:lpstr>Ann 41 - RR ACTs</vt:lpstr>
      <vt:lpstr>Ann 41 cont. - Pendency</vt:lpstr>
      <vt:lpstr>Ann 42 - LBS-MIS-I</vt:lpstr>
      <vt:lpstr>Ann 42 contd. - LBS-MIS-II</vt:lpstr>
      <vt:lpstr>Ann 42 cont. - LBS-MIS-III</vt:lpstr>
      <vt:lpstr>Ann 43 - SHG-Comm.</vt:lpstr>
      <vt:lpstr>Ann 43 contd. - SHG - RRBs</vt:lpstr>
      <vt:lpstr>Ann 43 cont. -SHG -  CO OP</vt:lpstr>
      <vt:lpstr>Ann 43 con. - SHG - TOTAL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2017-04-04T06:43:25Z</dcterms:modified>
</cp:coreProperties>
</file>