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kgstat" sheetId="1" r:id="rId1"/>
    <sheet name="ANX-D" sheetId="2" r:id="rId2"/>
    <sheet name="ANX-D1" sheetId="3" r:id="rId3"/>
    <sheet name="ANX-A" sheetId="4" r:id="rId4"/>
    <sheet name="ANX-B" sheetId="5" r:id="rId5"/>
    <sheet name="ANX-C1" sheetId="6" r:id="rId6"/>
    <sheet name="ANX-C2" sheetId="7" r:id="rId7"/>
    <sheet name="ANX-E" sheetId="8" r:id="rId8"/>
    <sheet name="ANX-F" sheetId="9" r:id="rId9"/>
    <sheet name="ANX IA-IB" sheetId="10" r:id="rId10"/>
    <sheet name="ANX-IIA" sheetId="11" r:id="rId11"/>
    <sheet name="ANX-IIB" sheetId="12" r:id="rId12"/>
    <sheet name="ANX-IIC" sheetId="13" r:id="rId13"/>
    <sheet name="ANX-IID" sheetId="14" r:id="rId14"/>
    <sheet name="ANX-III" sheetId="15" r:id="rId15"/>
    <sheet name="ANX-IV" sheetId="16" r:id="rId16"/>
    <sheet name="ANX-IVA" sheetId="17" r:id="rId17"/>
    <sheet name="ANX-X" sheetId="18" r:id="rId18"/>
    <sheet name="ANX-XI" sheetId="19" r:id="rId19"/>
    <sheet name="ANX-XII" sheetId="20" r:id="rId20"/>
    <sheet name="ANX-XIII A-D" sheetId="21" r:id="rId21"/>
    <sheet name="XV,XV A-B" sheetId="22" r:id="rId22"/>
    <sheet name="ANX-XVI" sheetId="23" r:id="rId23"/>
    <sheet name="ANX-XVII" sheetId="24" r:id="rId24"/>
    <sheet name="ANX-XVIIA" sheetId="25" r:id="rId25"/>
    <sheet name="ANX-XVIII 1" sheetId="27" r:id="rId26"/>
    <sheet name="ANX-XVIII 2" sheetId="28" r:id="rId27"/>
    <sheet name="ANX-XVIII 3" sheetId="29" r:id="rId28"/>
  </sheets>
  <externalReferences>
    <externalReference r:id="rId29"/>
    <externalReference r:id="rId30"/>
  </externalReferences>
  <calcPr calcId="125725"/>
</workbook>
</file>

<file path=xl/calcChain.xml><?xml version="1.0" encoding="utf-8"?>
<calcChain xmlns="http://schemas.openxmlformats.org/spreadsheetml/2006/main">
  <c r="CH13" i="21"/>
  <c r="CH14"/>
  <c r="CH15"/>
  <c r="CH19"/>
  <c r="CH20"/>
  <c r="CH21"/>
  <c r="CH22"/>
  <c r="CH23"/>
  <c r="CH24"/>
  <c r="CH25"/>
  <c r="CH26"/>
  <c r="CH30"/>
  <c r="CH31"/>
  <c r="CH32"/>
  <c r="CH33"/>
  <c r="CH34"/>
  <c r="CH35"/>
  <c r="CH37"/>
  <c r="CH38"/>
  <c r="CH39"/>
  <c r="CH40"/>
  <c r="CG13"/>
  <c r="CG14"/>
  <c r="CG15"/>
  <c r="CG19"/>
  <c r="CG20"/>
  <c r="CG21"/>
  <c r="CG22"/>
  <c r="CG23"/>
  <c r="CG24"/>
  <c r="CG25"/>
  <c r="CG26"/>
  <c r="CG30"/>
  <c r="CG31"/>
  <c r="CG32"/>
  <c r="CG33"/>
  <c r="CG34"/>
  <c r="CG35"/>
  <c r="CG37"/>
  <c r="CG38"/>
  <c r="CG39"/>
  <c r="CG40"/>
  <c r="CH12"/>
  <c r="CG12"/>
  <c r="CF40"/>
  <c r="CE40"/>
  <c r="BX40"/>
  <c r="BW40"/>
  <c r="BP40"/>
  <c r="BO40"/>
  <c r="CF39"/>
  <c r="CE39"/>
  <c r="BX39"/>
  <c r="BW39"/>
  <c r="BP39"/>
  <c r="BO39"/>
  <c r="CF38"/>
  <c r="CE38"/>
  <c r="BX38"/>
  <c r="BW38"/>
  <c r="BP38"/>
  <c r="BO38"/>
  <c r="CF37"/>
  <c r="CE37"/>
  <c r="BX37"/>
  <c r="BW37"/>
  <c r="BP37"/>
  <c r="BO37"/>
  <c r="BX36"/>
  <c r="BW36"/>
  <c r="BP36"/>
  <c r="BO36"/>
  <c r="BX35"/>
  <c r="BW35"/>
  <c r="BP35"/>
  <c r="BO35"/>
  <c r="BX34"/>
  <c r="BW34"/>
  <c r="BP34"/>
  <c r="BO34"/>
  <c r="BX33"/>
  <c r="BW33"/>
  <c r="BP33"/>
  <c r="BO33"/>
  <c r="BX32"/>
  <c r="BW32"/>
  <c r="BP32"/>
  <c r="BO32"/>
  <c r="BX31"/>
  <c r="BW31"/>
  <c r="BP31"/>
  <c r="BO31"/>
  <c r="BX30"/>
  <c r="BW30"/>
  <c r="BP30"/>
  <c r="BO30"/>
  <c r="BX29"/>
  <c r="BW29"/>
  <c r="BP29"/>
  <c r="BO29"/>
  <c r="BX28"/>
  <c r="BW28"/>
  <c r="BP28"/>
  <c r="BO28"/>
  <c r="BX27"/>
  <c r="BW27"/>
  <c r="BP27"/>
  <c r="BO27"/>
  <c r="CF26"/>
  <c r="CE26"/>
  <c r="BX26"/>
  <c r="BW26"/>
  <c r="BP26"/>
  <c r="BO26"/>
  <c r="CF25"/>
  <c r="CE25"/>
  <c r="BX25"/>
  <c r="BW25"/>
  <c r="BP25"/>
  <c r="BO25"/>
  <c r="CF24"/>
  <c r="CE24"/>
  <c r="BX24"/>
  <c r="BW24"/>
  <c r="BP24"/>
  <c r="BO24"/>
  <c r="CF23"/>
  <c r="CE23"/>
  <c r="BX23"/>
  <c r="BW23"/>
  <c r="BP23"/>
  <c r="BO23"/>
  <c r="CF22"/>
  <c r="CE22"/>
  <c r="BX22"/>
  <c r="BW22"/>
  <c r="BP22"/>
  <c r="BO22"/>
  <c r="CF21"/>
  <c r="CE21"/>
  <c r="BX21"/>
  <c r="BW21"/>
  <c r="BP21"/>
  <c r="BO21"/>
  <c r="CF20"/>
  <c r="CE20"/>
  <c r="BX20"/>
  <c r="BW20"/>
  <c r="BP20"/>
  <c r="BO20"/>
  <c r="CF19"/>
  <c r="CE19"/>
  <c r="BX19"/>
  <c r="BW19"/>
  <c r="BP19"/>
  <c r="BO19"/>
  <c r="BX18"/>
  <c r="BW18"/>
  <c r="BP18"/>
  <c r="BO18"/>
  <c r="BX17"/>
  <c r="BW17"/>
  <c r="BP17"/>
  <c r="BO17"/>
  <c r="BX16"/>
  <c r="BW16"/>
  <c r="BP16"/>
  <c r="BO16"/>
  <c r="CF15"/>
  <c r="CE15"/>
  <c r="BX15"/>
  <c r="BW15"/>
  <c r="BP15"/>
  <c r="BO15"/>
  <c r="CF14"/>
  <c r="CE14"/>
  <c r="BX14"/>
  <c r="BW14"/>
  <c r="BP14"/>
  <c r="BO14"/>
  <c r="CF13"/>
  <c r="CE13"/>
  <c r="BX13"/>
  <c r="BW13"/>
  <c r="BP13"/>
  <c r="BO13"/>
  <c r="CF12"/>
  <c r="CE12"/>
  <c r="BX12"/>
  <c r="BW12"/>
  <c r="BP12"/>
  <c r="BO12"/>
  <c r="N68" i="20"/>
  <c r="M68"/>
  <c r="L68"/>
  <c r="E68"/>
  <c r="D68"/>
  <c r="C68"/>
  <c r="N67"/>
  <c r="M67"/>
  <c r="L67"/>
  <c r="E67"/>
  <c r="D67"/>
  <c r="C67"/>
  <c r="N66"/>
  <c r="M66"/>
  <c r="L66"/>
  <c r="E66"/>
  <c r="D66"/>
  <c r="C66"/>
  <c r="N65"/>
  <c r="M65"/>
  <c r="L65"/>
  <c r="E65"/>
  <c r="D65"/>
  <c r="C65"/>
  <c r="N64"/>
  <c r="M64"/>
  <c r="L64"/>
  <c r="E64"/>
  <c r="D64"/>
  <c r="C64"/>
  <c r="N63"/>
  <c r="M63"/>
  <c r="L63"/>
  <c r="E63"/>
  <c r="D63"/>
  <c r="C63"/>
  <c r="N61"/>
  <c r="M61"/>
  <c r="L61"/>
  <c r="E61"/>
  <c r="D61"/>
  <c r="C61"/>
  <c r="N60"/>
  <c r="M60"/>
  <c r="L60"/>
  <c r="E60"/>
  <c r="D60"/>
  <c r="C60"/>
  <c r="N59"/>
  <c r="M59"/>
  <c r="L59"/>
  <c r="E59"/>
  <c r="D59"/>
  <c r="C59"/>
  <c r="N58"/>
  <c r="M58"/>
  <c r="L58"/>
  <c r="E58"/>
  <c r="D58"/>
  <c r="C58"/>
  <c r="N57"/>
  <c r="M57"/>
  <c r="L57"/>
  <c r="E57"/>
  <c r="D57"/>
  <c r="C57"/>
  <c r="N56"/>
  <c r="M56"/>
  <c r="L56"/>
  <c r="K56"/>
  <c r="J56"/>
  <c r="I56"/>
  <c r="H56"/>
  <c r="G56"/>
  <c r="F56"/>
  <c r="E56"/>
  <c r="D56"/>
  <c r="C56"/>
  <c r="N54"/>
  <c r="M54"/>
  <c r="L54"/>
  <c r="E54"/>
  <c r="D54"/>
  <c r="C54"/>
  <c r="N53"/>
  <c r="M53"/>
  <c r="L53"/>
  <c r="E53"/>
  <c r="D53"/>
  <c r="C53"/>
  <c r="N52"/>
  <c r="M52"/>
  <c r="L52"/>
  <c r="E52"/>
  <c r="D52"/>
  <c r="C52"/>
  <c r="N51"/>
  <c r="M51"/>
  <c r="L51"/>
  <c r="E51"/>
  <c r="D51"/>
  <c r="C51"/>
  <c r="N50"/>
  <c r="M50"/>
  <c r="L50"/>
  <c r="E50"/>
  <c r="D50"/>
  <c r="C50"/>
  <c r="N49"/>
  <c r="M49"/>
  <c r="L49"/>
  <c r="E49"/>
  <c r="D49"/>
  <c r="C49"/>
  <c r="N48"/>
  <c r="M48"/>
  <c r="L48"/>
  <c r="K48"/>
  <c r="J48"/>
  <c r="I48"/>
  <c r="H48"/>
  <c r="G48"/>
  <c r="F48"/>
  <c r="E48"/>
  <c r="D48"/>
  <c r="C48"/>
  <c r="N47"/>
  <c r="M47"/>
  <c r="L47"/>
  <c r="E47"/>
  <c r="D47"/>
  <c r="C47"/>
  <c r="N46"/>
  <c r="M46"/>
  <c r="L46"/>
  <c r="E46"/>
  <c r="D46"/>
  <c r="C46"/>
  <c r="N45"/>
  <c r="M45"/>
  <c r="L45"/>
  <c r="E45"/>
  <c r="D45"/>
  <c r="C45"/>
  <c r="N44"/>
  <c r="M44"/>
  <c r="L44"/>
  <c r="E44"/>
  <c r="D44"/>
  <c r="C44"/>
  <c r="N43"/>
  <c r="M43"/>
  <c r="L43"/>
  <c r="E43"/>
  <c r="D43"/>
  <c r="C43"/>
  <c r="N42"/>
  <c r="M42"/>
  <c r="L42"/>
  <c r="E42"/>
  <c r="D42"/>
  <c r="C42"/>
  <c r="N41"/>
  <c r="M41"/>
  <c r="L41"/>
  <c r="E41"/>
  <c r="D41"/>
  <c r="C41"/>
  <c r="N40"/>
  <c r="M40"/>
  <c r="L40"/>
  <c r="E40"/>
  <c r="D40"/>
  <c r="C40"/>
  <c r="N39"/>
  <c r="M39"/>
  <c r="L39"/>
  <c r="K39"/>
  <c r="J39"/>
  <c r="I39"/>
  <c r="H39"/>
  <c r="G39"/>
  <c r="F39"/>
  <c r="E39"/>
  <c r="D39"/>
  <c r="C39"/>
  <c r="N37"/>
  <c r="M37"/>
  <c r="L37"/>
  <c r="K37"/>
  <c r="J37"/>
  <c r="I37"/>
  <c r="H37"/>
  <c r="G37"/>
  <c r="F37"/>
  <c r="E37"/>
  <c r="D37"/>
  <c r="C37"/>
  <c r="N36"/>
  <c r="M36"/>
  <c r="L36"/>
  <c r="E36"/>
  <c r="D36"/>
  <c r="C36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L53" i="8"/>
  <c r="K53"/>
  <c r="J53"/>
  <c r="I53"/>
  <c r="H53"/>
  <c r="G53"/>
  <c r="F53"/>
  <c r="E53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L54" s="1"/>
  <c r="K42"/>
  <c r="K54" s="1"/>
  <c r="J42"/>
  <c r="J54" s="1"/>
  <c r="I42"/>
  <c r="I54" s="1"/>
  <c r="H42"/>
  <c r="H54" s="1"/>
  <c r="G42"/>
  <c r="G54" s="1"/>
  <c r="F42"/>
  <c r="F54" s="1"/>
  <c r="E42"/>
  <c r="E54" s="1"/>
  <c r="L38"/>
  <c r="K38"/>
  <c r="J38"/>
  <c r="I38"/>
  <c r="H38"/>
  <c r="G38"/>
  <c r="F38"/>
  <c r="E38"/>
  <c r="L37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K39" s="1"/>
  <c r="J28"/>
  <c r="J39" s="1"/>
  <c r="I28"/>
  <c r="I39" s="1"/>
  <c r="H28"/>
  <c r="G28"/>
  <c r="G39" s="1"/>
  <c r="F28"/>
  <c r="F39" s="1"/>
  <c r="E28"/>
  <c r="E39" s="1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K26" s="1"/>
  <c r="J19"/>
  <c r="J26" s="1"/>
  <c r="I19"/>
  <c r="I26" s="1"/>
  <c r="H19"/>
  <c r="G19"/>
  <c r="G26" s="1"/>
  <c r="F19"/>
  <c r="F26" s="1"/>
  <c r="E19"/>
  <c r="E26" s="1"/>
  <c r="L16"/>
  <c r="K16"/>
  <c r="J16"/>
  <c r="I16"/>
  <c r="H16"/>
  <c r="G16"/>
  <c r="F16"/>
  <c r="E16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K17" s="1"/>
  <c r="J10"/>
  <c r="J17" s="1"/>
  <c r="I10"/>
  <c r="I17" s="1"/>
  <c r="H10"/>
  <c r="G10"/>
  <c r="G17" s="1"/>
  <c r="F10"/>
  <c r="F17" s="1"/>
  <c r="E10"/>
  <c r="E17" s="1"/>
  <c r="L7"/>
  <c r="K7"/>
  <c r="J7"/>
  <c r="I7"/>
  <c r="H7"/>
  <c r="G7"/>
  <c r="F7"/>
  <c r="E7"/>
  <c r="L6"/>
  <c r="K6"/>
  <c r="J6"/>
  <c r="I6"/>
  <c r="H6"/>
  <c r="G6"/>
  <c r="F6"/>
  <c r="E6"/>
  <c r="L5"/>
  <c r="K5"/>
  <c r="K8" s="1"/>
  <c r="K56" s="1"/>
  <c r="J5"/>
  <c r="J8" s="1"/>
  <c r="J56" s="1"/>
  <c r="I5"/>
  <c r="I8" s="1"/>
  <c r="H5"/>
  <c r="G5"/>
  <c r="G8" s="1"/>
  <c r="G56" s="1"/>
  <c r="F5"/>
  <c r="F8" s="1"/>
  <c r="F56" s="1"/>
  <c r="E5"/>
  <c r="E8" s="1"/>
  <c r="N42" i="7"/>
  <c r="L42"/>
  <c r="K42"/>
  <c r="J42"/>
  <c r="I42"/>
  <c r="H42"/>
  <c r="D42"/>
  <c r="C42"/>
  <c r="M41"/>
  <c r="O41" s="1"/>
  <c r="M40"/>
  <c r="O40" s="1"/>
  <c r="M39"/>
  <c r="O39" s="1"/>
  <c r="M38"/>
  <c r="O38" s="1"/>
  <c r="M37"/>
  <c r="O37" s="1"/>
  <c r="M36"/>
  <c r="O36" s="1"/>
  <c r="M35"/>
  <c r="O35" s="1"/>
  <c r="M34"/>
  <c r="O34" s="1"/>
  <c r="M33"/>
  <c r="O33" s="1"/>
  <c r="M32"/>
  <c r="O32" s="1"/>
  <c r="M31"/>
  <c r="O31" s="1"/>
  <c r="M30"/>
  <c r="O30" s="1"/>
  <c r="M29"/>
  <c r="O29" s="1"/>
  <c r="M28"/>
  <c r="O28" s="1"/>
  <c r="O27"/>
  <c r="M27"/>
  <c r="M26"/>
  <c r="O26" s="1"/>
  <c r="M25"/>
  <c r="O25" s="1"/>
  <c r="M24"/>
  <c r="O24" s="1"/>
  <c r="M23"/>
  <c r="O23" s="1"/>
  <c r="M22"/>
  <c r="O22" s="1"/>
  <c r="O21"/>
  <c r="M21"/>
  <c r="M20"/>
  <c r="O20" s="1"/>
  <c r="O19"/>
  <c r="M19"/>
  <c r="M18"/>
  <c r="O18" s="1"/>
  <c r="M17"/>
  <c r="O17" s="1"/>
  <c r="M16"/>
  <c r="O16" s="1"/>
  <c r="O15"/>
  <c r="M15"/>
  <c r="M14"/>
  <c r="O14" s="1"/>
  <c r="M13"/>
  <c r="O13" s="1"/>
  <c r="M12"/>
  <c r="O12" s="1"/>
  <c r="M11"/>
  <c r="O11" s="1"/>
  <c r="M10"/>
  <c r="I41" i="6"/>
  <c r="H41"/>
  <c r="G41"/>
  <c r="F41"/>
  <c r="E41"/>
  <c r="J41" s="1"/>
  <c r="D41"/>
  <c r="C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H8" i="8" l="1"/>
  <c r="L8"/>
  <c r="H17"/>
  <c r="L17"/>
  <c r="H26"/>
  <c r="L26"/>
  <c r="H39"/>
  <c r="L39"/>
  <c r="E56"/>
  <c r="I56"/>
  <c r="M42" i="7"/>
  <c r="O10"/>
  <c r="O42" s="1"/>
  <c r="L56" i="8" l="1"/>
  <c r="H56"/>
  <c r="G42" i="5" l="1"/>
  <c r="G39"/>
  <c r="F39"/>
  <c r="E39"/>
  <c r="D39"/>
  <c r="H39" s="1"/>
  <c r="C39"/>
  <c r="H38"/>
  <c r="H37"/>
  <c r="H36"/>
  <c r="H35"/>
  <c r="G33"/>
  <c r="F33"/>
  <c r="E33"/>
  <c r="D33"/>
  <c r="D42" s="1"/>
  <c r="C33"/>
  <c r="C42" s="1"/>
  <c r="H32"/>
  <c r="H31"/>
  <c r="H30"/>
  <c r="H29"/>
  <c r="G27"/>
  <c r="F27"/>
  <c r="F42" s="1"/>
  <c r="E27"/>
  <c r="E42" s="1"/>
  <c r="D27"/>
  <c r="H27" s="1"/>
  <c r="C27"/>
  <c r="H22"/>
  <c r="H21"/>
  <c r="H20"/>
  <c r="H19"/>
  <c r="H18"/>
  <c r="H17"/>
  <c r="H16"/>
  <c r="H15"/>
  <c r="H13"/>
  <c r="H12"/>
  <c r="H11"/>
  <c r="H10"/>
  <c r="H9"/>
  <c r="H8"/>
  <c r="H7"/>
  <c r="G35" i="4"/>
  <c r="H34"/>
  <c r="G34"/>
  <c r="F34"/>
  <c r="E34"/>
  <c r="D34"/>
  <c r="H29"/>
  <c r="G29"/>
  <c r="F29"/>
  <c r="E29"/>
  <c r="D29"/>
  <c r="H24"/>
  <c r="H35" s="1"/>
  <c r="G24"/>
  <c r="F24"/>
  <c r="F35" s="1"/>
  <c r="E24"/>
  <c r="E35" s="1"/>
  <c r="D24"/>
  <c r="D35" s="1"/>
  <c r="C27" i="3"/>
  <c r="G36" i="2"/>
  <c r="F36"/>
  <c r="E36"/>
  <c r="D36"/>
  <c r="H36" s="1"/>
  <c r="C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2" i="5" l="1"/>
  <c r="H33"/>
  <c r="E29" i="1"/>
  <c r="E28"/>
  <c r="E27"/>
  <c r="E26"/>
  <c r="E25"/>
  <c r="D23"/>
  <c r="C23"/>
  <c r="E22"/>
  <c r="F22" s="1"/>
  <c r="E21"/>
  <c r="D21"/>
  <c r="C21"/>
  <c r="F20"/>
  <c r="E20"/>
  <c r="D19"/>
  <c r="C19"/>
  <c r="E19" s="1"/>
  <c r="F18"/>
  <c r="E18"/>
  <c r="D17"/>
  <c r="E17" s="1"/>
  <c r="C17"/>
  <c r="F16"/>
  <c r="E16"/>
  <c r="E15"/>
  <c r="D15"/>
  <c r="C15"/>
  <c r="E14"/>
  <c r="F14" s="1"/>
  <c r="E13"/>
  <c r="D13"/>
  <c r="C13"/>
  <c r="F12"/>
  <c r="E12"/>
  <c r="F11"/>
  <c r="E11"/>
  <c r="E10"/>
  <c r="D10"/>
  <c r="C10"/>
  <c r="E9"/>
  <c r="F9" s="1"/>
  <c r="E8"/>
  <c r="D8"/>
  <c r="C8"/>
  <c r="F7"/>
  <c r="E7"/>
  <c r="D6"/>
  <c r="C6"/>
  <c r="E6" s="1"/>
  <c r="F5"/>
  <c r="E5"/>
  <c r="E4"/>
  <c r="F4" s="1"/>
</calcChain>
</file>

<file path=xl/comments1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O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<sst xmlns="http://schemas.openxmlformats.org/spreadsheetml/2006/main" count="2876" uniqueCount="1053">
  <si>
    <t xml:space="preserve">                        STATE LEVEL BANKERS COMMITTEE :KARNATAKA</t>
  </si>
  <si>
    <r>
      <t xml:space="preserve">            BANKING STATISTICS  FOR 127th SLBC  MEETING        ( </t>
    </r>
    <r>
      <rPr>
        <b/>
        <sz val="11"/>
        <rFont val="Rupee Foradian"/>
        <family val="2"/>
      </rPr>
      <t xml:space="preserve">` </t>
    </r>
    <r>
      <rPr>
        <b/>
        <sz val="11"/>
        <rFont val="Arial"/>
        <family val="2"/>
      </rPr>
      <t xml:space="preserve"> In  Crores)</t>
    </r>
  </si>
  <si>
    <t>Particulars</t>
  </si>
  <si>
    <t>Variation</t>
  </si>
  <si>
    <t>Growth
 Y-O-Y</t>
  </si>
  <si>
    <t>Deposits</t>
  </si>
  <si>
    <t>Advances</t>
  </si>
  <si>
    <t>Credit-Deposit Ratio</t>
  </si>
  <si>
    <t>Total PSA</t>
  </si>
  <si>
    <t>%ge to Total Advances</t>
  </si>
  <si>
    <t>Advances to MSME*</t>
  </si>
  <si>
    <t>Advances to MSE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</si>
  <si>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</si>
  <si>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</si>
  <si>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</si>
  <si>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</si>
  <si>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</si>
  <si>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</si>
  <si>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</si>
  <si>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</si>
  <si>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 SEC ADV</t>
  </si>
  <si>
    <t>Advances under DRI</t>
  </si>
  <si>
    <t>% to total Adv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</si>
  <si>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</si>
  <si>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</si>
  <si>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</si>
  <si>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</si>
  <si>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</si>
  <si>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</si>
  <si>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* The reduction in MSME sector is due to reallocation to Mid-Corporate Sector by SBI since April 2013.</t>
  </si>
  <si>
    <t xml:space="preserve"> SLBC-KARNTAKA
Mapping of Gram Panchayats for coverage through Branch/ BCA/CSC                                                                                                                                                 ( Ref: DFS Letter No. 6/36/2012-FI dated 20th December, 2012)  As on  March 14</t>
  </si>
  <si>
    <t>Sr. No.</t>
  </si>
  <si>
    <r>
      <rPr>
        <b/>
        <sz val="22"/>
        <color indexed="8"/>
        <rFont val="Arial"/>
        <family val="2"/>
      </rPr>
      <t>Name
 of District</t>
    </r>
    <r>
      <rPr>
        <b/>
        <sz val="22"/>
        <color indexed="8"/>
        <rFont val="Calibri"/>
        <family val="2"/>
      </rPr>
      <t xml:space="preserve"> </t>
    </r>
  </si>
  <si>
    <t xml:space="preserve">Number of  Gram  Panchayats   ( GPs) </t>
  </si>
  <si>
    <t>Number of Sub Service Areas     (SSAs)</t>
  </si>
  <si>
    <t>Existing and Proposed Banking Coverage Through                                           (No. of SSAs )</t>
  </si>
  <si>
    <t>Existing Bank Branch</t>
  </si>
  <si>
    <t xml:space="preserve"> Existing Functional BCAs </t>
  </si>
  <si>
    <t>Existing Functional CSCs</t>
  </si>
  <si>
    <t>Proposed  BCAs/CSCs/Branches</t>
  </si>
  <si>
    <t>SSAs</t>
  </si>
  <si>
    <t xml:space="preserve">TUMKUR </t>
  </si>
  <si>
    <t>in portal it is 373</t>
  </si>
  <si>
    <t>DHARWAD</t>
  </si>
  <si>
    <t>reported fully covered</t>
  </si>
  <si>
    <t xml:space="preserve">MYSORE </t>
  </si>
  <si>
    <t>REPORTED FULLY COVERED</t>
  </si>
  <si>
    <t>Bagalkote</t>
  </si>
  <si>
    <t>receid 30.05.2014 and tallted witg  protal</t>
  </si>
  <si>
    <t>Bangalore-Rural</t>
  </si>
  <si>
    <t>Web portral /summary completed .list of villages not reced.CSC entry is to be confirmed/sent their received data to update 30.05.2014 Mr.siva shankar/informed again 05.06 for rwvised</t>
  </si>
  <si>
    <t xml:space="preserve">Bangalore-Urban </t>
  </si>
  <si>
    <t>tallied summary and data sent /sent to blr-urban-ldm for the web updation05.06.14</t>
  </si>
  <si>
    <t xml:space="preserve">Belgaum </t>
  </si>
  <si>
    <t>ERRORS IN DATA /SUMMARY  ERLIER SUMMARY TAKEN</t>
  </si>
  <si>
    <t xml:space="preserve">Bellary </t>
  </si>
  <si>
    <t>data received when Mr. Gorbal transferred he has not shown any PBCAs/AGM had discussions with him/further he had send this data/portal also updated by him accotdingly</t>
  </si>
  <si>
    <t>Bidar</t>
  </si>
  <si>
    <t>Revised SSA received/but web portal having only 190/informed ravi,savitha to update accordingly</t>
  </si>
  <si>
    <t xml:space="preserve">Bijapur </t>
  </si>
  <si>
    <t>final received31.05.14 /webportal to be updated 31.05.14</t>
  </si>
  <si>
    <t>Chamarajnagar</t>
  </si>
  <si>
    <t>FROM PORTAL TAKEN-INFORMED LDM TO SEND DATA/SUMMARY 05.03.14/data sent to new LDm28.05.14</t>
  </si>
  <si>
    <t>Chickkaballapur</t>
  </si>
  <si>
    <t>Data/summary sent for 222/web portal to be updated at present it is 221-Srinivasa informed 30.05.14</t>
  </si>
  <si>
    <t>CHICKMAGALORE</t>
  </si>
  <si>
    <t>tallied</t>
  </si>
  <si>
    <t xml:space="preserve">Chitradurga </t>
  </si>
  <si>
    <t>DATA summary submitted/portal to be updated informed during meeting person</t>
  </si>
  <si>
    <t>Dakshina Kannada</t>
  </si>
  <si>
    <t>CORRECT-SUMMARY-DATA RECEIVED</t>
  </si>
  <si>
    <t>Davanagere</t>
  </si>
  <si>
    <t>WEBPORTAL ENTRY CORRECT-DATA-SUMMARY NOT RECEID.CALLED LDM 05.03.2014/called 30.05. there are data for 271 informed again on 30.05.2014/TAKEN FROM WEBPORTAL/127 SL NO. NOT FURNISHED</t>
  </si>
  <si>
    <t>Gadag</t>
  </si>
  <si>
    <t>WEB-PORTAL WRONG-SUMMARY-DATA NOT SENT/mail sent/no response over phone calls 30.05.2014 again called 02.06.14 No response Mr Kolkar/No response from LDm office 06.06.14</t>
  </si>
  <si>
    <t>INFORMED LDM 05.03.14</t>
  </si>
  <si>
    <t>Gulburga</t>
  </si>
  <si>
    <t>WEB-PORTAL TALLIED SUMMARY /DATA SENT. /rbi-cla not taken.mailed 30.05.14/CALLED 06.06.14 NO RESPONSE</t>
  </si>
  <si>
    <t>HASSAN</t>
  </si>
  <si>
    <t>corrected /data-summary for 347 received/last two columns mismatch 30.05.14/TSKEN FROM WEB-PORTAL</t>
  </si>
  <si>
    <t xml:space="preserve">HAVERI </t>
  </si>
  <si>
    <t>WEB-PORTAL ERRORS,TAKEN EARLIER SUMMARY-called LDM 30.05.2014 /promised to send data by 02.06.14/mail sent 30.05./informed LDM /3 GPs are not present in WEB portal</t>
  </si>
  <si>
    <t>KODAGU</t>
  </si>
  <si>
    <t>TALLIED BOTH WEBPORTAL AND DATA /30.05.2014-</t>
  </si>
  <si>
    <t>KOLAR</t>
  </si>
  <si>
    <t>WEBPORTAL IS CORRECT-REEXAMINING THE MATTER BY LDM IN VIEW OF RBI GUIDELINES/again send mail-30.05.2014/informed sivashankar 30.05.2014/sent revised summaary only on 01.06.14/revised received but he has sent old only,RBI clarifications not taken into account</t>
  </si>
  <si>
    <t>Koppal</t>
  </si>
  <si>
    <t>webportal tallied -summary sent/LDM koppal informed that grouping done by him correct as he had linked small villages to EBRN appointing fresh BCA is not required and not viable 30.05.2014/CSCs figures taken into BCAs as suggested by LDM as there is adoubt</t>
  </si>
  <si>
    <t>Mandya</t>
  </si>
  <si>
    <t>REVISED DATA SENT BUT NOT UPDATED /MAIL SENT 30.05.2014/informed to update SSA in WEB portal not GPs 02.06.14</t>
  </si>
  <si>
    <t>Raichur</t>
  </si>
  <si>
    <t>fax received summary taken accordingly</t>
  </si>
  <si>
    <t>Ramnagar</t>
  </si>
  <si>
    <t>ldm SENT DATA/SUMMARY.TO BE UPDATED IN THE weB PORTAL 30.05.14</t>
  </si>
  <si>
    <t>Shimoga</t>
  </si>
  <si>
    <t>DONE AS PER OLD DATA/RBI-CLAR NOT TAKEN/SENT MAILS/30.05 21.05/R.C.Patil promised to send today 02.03.2014</t>
  </si>
  <si>
    <t>Udupi</t>
  </si>
  <si>
    <t>REVISED -RECEIVED /STILL EBRN ISSUES/ldcm confirmed what he had done correctly</t>
  </si>
  <si>
    <t>UttaraKannada</t>
  </si>
  <si>
    <t>AS PER SUMMARY -ONE EBRN /EBCA DIFFERENCE TAKEN UP 30.05.2014/informed personnally on ldm meeting at rbi</t>
  </si>
  <si>
    <t>Yadagir</t>
  </si>
  <si>
    <t>For 30 Districts</t>
  </si>
  <si>
    <t>Sl. No.</t>
  </si>
  <si>
    <t>Bank Name</t>
  </si>
  <si>
    <t>No. of Tansactions</t>
  </si>
  <si>
    <t>Allahabad Bank</t>
  </si>
  <si>
    <t>ANDHRA BANK</t>
  </si>
  <si>
    <t>Bank Of Baroda</t>
  </si>
  <si>
    <t>Bank of Maharashtra</t>
  </si>
  <si>
    <t>Canara Bank</t>
  </si>
  <si>
    <t>CORPORATION BANK</t>
  </si>
  <si>
    <t>HDFC BANK LTD</t>
  </si>
  <si>
    <t>ICICI BANK</t>
  </si>
  <si>
    <t>IDBI Bank</t>
  </si>
  <si>
    <t>Indian Bank</t>
  </si>
  <si>
    <t>Indian Overseas Bank</t>
  </si>
  <si>
    <t>KARNATAKA BANK LTD.</t>
  </si>
  <si>
    <t>Karnataka Vikasa Grameena Bank</t>
  </si>
  <si>
    <t>Kaveri Gramina Bank</t>
  </si>
  <si>
    <t>ORIENTAL BANK OF COMMERCE</t>
  </si>
  <si>
    <t>Pragathi Krishna Gramina Bank</t>
  </si>
  <si>
    <t>PUNJAB NATIONAL BANK</t>
  </si>
  <si>
    <t>STATE BANK OF INDIA</t>
  </si>
  <si>
    <t>State Bank of Mysore</t>
  </si>
  <si>
    <t>SYNDICATE BANK</t>
  </si>
  <si>
    <t>UNION BANK OF INDIA</t>
  </si>
  <si>
    <t>Vijaya Bank</t>
  </si>
  <si>
    <t>Co.op. Banks</t>
  </si>
  <si>
    <t>Co-op. Societies</t>
  </si>
  <si>
    <t>Total</t>
  </si>
  <si>
    <t>Bhoomi-Bank Transactions  as on 07.06.2014
as on 07.06.2014</t>
  </si>
  <si>
    <t xml:space="preserve">                                                          SLBC KARNATAKA    CONVENOR BANK: SYNDICATE BANK                                                                                           </t>
  </si>
  <si>
    <t>BANK WISE PROGRESS IN THE IMPLEMENTATION OF  FIP HAVING POPULATION OVER 2000 TILL  MARCH 14</t>
  </si>
  <si>
    <t>NAME OF THE STATE</t>
  </si>
  <si>
    <t>KARNATAKA</t>
  </si>
  <si>
    <t>Name of the SLBC Bank</t>
  </si>
  <si>
    <t>Name of the Bank</t>
  </si>
  <si>
    <t>Total No. of villages allotted</t>
  </si>
  <si>
    <t xml:space="preserve">ACHIEVEMENT UPTO  MARCH 14 </t>
  </si>
  <si>
    <t>Through brick &amp; mortar branches</t>
  </si>
  <si>
    <t>Through ultra small branches opened</t>
  </si>
  <si>
    <t>Through BCA appointed</t>
  </si>
  <si>
    <t>Through mobile van</t>
  </si>
  <si>
    <t>A</t>
  </si>
  <si>
    <t>PSBs</t>
  </si>
  <si>
    <t>Andhra Bank</t>
  </si>
  <si>
    <t>Bank of Baroda</t>
  </si>
  <si>
    <t>Bank of India</t>
  </si>
  <si>
    <t>Bank of Maharastra</t>
  </si>
  <si>
    <t>Central Bk.of India</t>
  </si>
  <si>
    <t>Corporation Bank</t>
  </si>
  <si>
    <t>Indian Overseas Bk.</t>
  </si>
  <si>
    <t>Punjab Natl.Bank</t>
  </si>
  <si>
    <t>S.Bk.of Hyderabad</t>
  </si>
  <si>
    <t>S.Bk.of India</t>
  </si>
  <si>
    <t>S.Bk.of Mysore</t>
  </si>
  <si>
    <t>Syndicate Bank</t>
  </si>
  <si>
    <t xml:space="preserve">U C O Bank </t>
  </si>
  <si>
    <t>Union Bk.of India</t>
  </si>
  <si>
    <t>TOTAL FOR PSB</t>
  </si>
  <si>
    <t>B</t>
  </si>
  <si>
    <t>RRBs</t>
  </si>
  <si>
    <t>KAVERY GR. BANK (CKGB)</t>
  </si>
  <si>
    <t>Karnataka Vikas Gr. Bank</t>
  </si>
  <si>
    <t>Pragathi Krishna  Grameena Bank</t>
  </si>
  <si>
    <t>Total For RRBs</t>
  </si>
  <si>
    <t>C</t>
  </si>
  <si>
    <t>PRIVATE BANKs</t>
  </si>
  <si>
    <t>ING Vysya Bank Ltd.</t>
  </si>
  <si>
    <t>Karnataka Bk.Ltd</t>
  </si>
  <si>
    <t>Ratnakar Bank</t>
  </si>
  <si>
    <t>TOTAL for PVTBanks</t>
  </si>
  <si>
    <t>Total  for the State</t>
  </si>
  <si>
    <t>Indian Bank having one Banking service centre(sattelite Branch) included in Brick and mortar Branches</t>
  </si>
  <si>
    <t>DATE:05.05.2014                                                                                                                      Asst.General Manager,</t>
  </si>
  <si>
    <t xml:space="preserve">SLBC KARNATAKA </t>
  </si>
  <si>
    <t xml:space="preserve">Extending "Swabhimaan" to habitations with population of  1600-2000 (2001 census) 
     (SW3)                                                                                                                                                                                          </t>
  </si>
  <si>
    <t xml:space="preserve"> Position  as end of the Month MARCH 2014</t>
  </si>
  <si>
    <t xml:space="preserve">Total No. of villages  with population of 1600-2000 allotted to the Bank  </t>
  </si>
  <si>
    <t xml:space="preserve">Cummulative Achievement till the reporting month - Cummulative Number of villages covered </t>
  </si>
  <si>
    <t>Through Brick &amp; Mortar  Branches Opened</t>
  </si>
  <si>
    <t>Through Mobile Van</t>
  </si>
  <si>
    <t>Through  others (USBs)</t>
  </si>
  <si>
    <t>(Cummulative  number of Villages Covered till  the  reporting month (8+9+10+11)</t>
  </si>
  <si>
    <t>A.</t>
  </si>
  <si>
    <t>Oriental bank Of Commerce</t>
  </si>
  <si>
    <t>IDBI BANK</t>
  </si>
  <si>
    <t xml:space="preserve">Sub - total ( PSBs) </t>
  </si>
  <si>
    <t>Kavery Grameena Bank</t>
  </si>
  <si>
    <t>Pra.Kri.Gr.Bk(for eartwhile KGB)</t>
  </si>
  <si>
    <t>Pra.Kri.Gr.Bk(for eartwhile PGB)</t>
  </si>
  <si>
    <t>Sub-total ( RRBs)</t>
  </si>
  <si>
    <t xml:space="preserve">C. </t>
  </si>
  <si>
    <t>Private Banks</t>
  </si>
  <si>
    <t>AXIS BANK</t>
  </si>
  <si>
    <t>ICICI Bank Limited</t>
  </si>
  <si>
    <t>Sub- total ( Pvt. Banks)</t>
  </si>
  <si>
    <t>D.</t>
  </si>
  <si>
    <t>Cooperative Banks</t>
  </si>
  <si>
    <t>Sub-total (Coop Banks)</t>
  </si>
  <si>
    <t>Grand Total                                                    ( PSBs+RRBs+ Pvt. Banks+ Coop Banks)</t>
  </si>
  <si>
    <t xml:space="preserve">                                      Financial Inclusion - Progress in opening of banking outlets in villages having population below 2000                            </t>
  </si>
  <si>
    <r>
      <t xml:space="preserve">                                 Statement of   Progress till  the  Month ended </t>
    </r>
    <r>
      <rPr>
        <b/>
        <sz val="20"/>
        <color theme="1"/>
        <rFont val="Arial Black"/>
        <family val="2"/>
      </rPr>
      <t xml:space="preserve">  Mar  14  and commitments for March 2014</t>
    </r>
  </si>
  <si>
    <t>SR</t>
  </si>
  <si>
    <t>Name of Scheduled Commercial Banks selected for allotment of villages with less 2000 population</t>
  </si>
  <si>
    <t xml:space="preserve"> Total Number of allotted villages</t>
  </si>
  <si>
    <t>Number of Villages to be  covered by March 14 (includes Mar  2013,March2014 Targets)</t>
  </si>
  <si>
    <t>No. of the Villages to be covered by March 2014 as per commitments given by Banks</t>
  </si>
  <si>
    <t>Number of Villages Alloted for
 March 15</t>
  </si>
  <si>
    <t>Number of Villages Alloted beyond 
 March 15</t>
  </si>
  <si>
    <t>Total Outlets opened upto the end of the  Month 
March  14</t>
  </si>
  <si>
    <t xml:space="preserve">Gap Between Targets  and Achievement </t>
  </si>
  <si>
    <t xml:space="preserve">Gap Between commitments and Achievement </t>
  </si>
  <si>
    <t>Axis Bank Limited</t>
  </si>
  <si>
    <t>Dena Bank</t>
  </si>
  <si>
    <t>Federal Bank Ltd..</t>
  </si>
  <si>
    <t>HDFC BANK LIMITED</t>
  </si>
  <si>
    <t>IDBI Bank Limited</t>
  </si>
  <si>
    <t>Karur Vysya Bank</t>
  </si>
  <si>
    <t xml:space="preserve">Pragathi Kri.Gr bank </t>
  </si>
  <si>
    <t>Oriental Bk.of Com.</t>
  </si>
  <si>
    <t>PUNJAB &amp; SYND BANK</t>
  </si>
  <si>
    <t>TOTAL</t>
  </si>
  <si>
    <t xml:space="preserve">Financial Inclusion - Progress in opening of banking outlets in villages having population below 2000 </t>
  </si>
  <si>
    <r>
      <t xml:space="preserve">                                                            Statement of   Progress till the   Month ended </t>
    </r>
    <r>
      <rPr>
        <b/>
        <sz val="18"/>
        <rFont val="Arial Black"/>
        <family val="2"/>
      </rPr>
      <t xml:space="preserve">   MARCH 14</t>
    </r>
  </si>
  <si>
    <t>Number of Villages Alloted for 
 March 13</t>
  </si>
  <si>
    <t>Number of Villages Alloted for 
 March 14</t>
  </si>
  <si>
    <t>Cummulative Number of Villages alloted till March 14</t>
  </si>
  <si>
    <t>Cummulative Number of Villages alloted till March 15</t>
  </si>
  <si>
    <t>Cummulative Number of Villages alloted  beyond March 15</t>
  </si>
  <si>
    <t xml:space="preserve">No. of villages where banking outlet opened upto the end of the Month:  March 14 </t>
  </si>
  <si>
    <t>Branches</t>
  </si>
  <si>
    <t>BC</t>
  </si>
  <si>
    <t>Other modes</t>
  </si>
  <si>
    <t>Total Outlets opened upto the end of the  Month  March 14 
   ( 6+11+12)</t>
  </si>
  <si>
    <t>Fixed Locations</t>
  </si>
  <si>
    <t>Visits Every WEEK</t>
  </si>
  <si>
    <t>Visits once in a fortnight</t>
  </si>
  <si>
    <t>Visits more than once in a fortnight</t>
  </si>
  <si>
    <t>BCs Sub-total</t>
  </si>
  <si>
    <t>7+8+9+10</t>
  </si>
  <si>
    <t>4a</t>
  </si>
  <si>
    <t>4b</t>
  </si>
  <si>
    <t>Pragathi Krishna Gr.Bank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</si>
  <si>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</si>
  <si>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NREGA</t>
  </si>
  <si>
    <t>SSP</t>
  </si>
  <si>
    <t>S.No.</t>
  </si>
  <si>
    <t>Data Received</t>
  </si>
  <si>
    <t>Cards Issued</t>
  </si>
  <si>
    <t>Bellary</t>
  </si>
  <si>
    <t>Chitradurga</t>
  </si>
  <si>
    <t>Gulbarga</t>
  </si>
  <si>
    <t>Yadgir</t>
  </si>
  <si>
    <t>Chamrajnagara</t>
  </si>
  <si>
    <t>Dharwad</t>
  </si>
  <si>
    <t>Grand Total</t>
  </si>
  <si>
    <t>STATUS on EBT PROGRESS as on 30.04.2014</t>
  </si>
  <si>
    <t>ONE DISTONE BANK</t>
  </si>
  <si>
    <t>Enrolment Completed</t>
  </si>
  <si>
    <t>Accounts Opened</t>
  </si>
  <si>
    <t>ONE DISTRICT ONE BANK MODEL</t>
  </si>
  <si>
    <t>SBM</t>
  </si>
  <si>
    <t>Axis Bank</t>
  </si>
  <si>
    <t>Total of 3 Districts ( 1 Dist. &amp; 1 Bank)</t>
  </si>
  <si>
    <t>ONE DISTRICT MANY BANK MODEL</t>
  </si>
  <si>
    <t>GULBARGA</t>
  </si>
  <si>
    <t>Canara</t>
  </si>
  <si>
    <t>Karnataka Bank</t>
  </si>
  <si>
    <t>Krishna Gramin Bk</t>
  </si>
  <si>
    <t>SBH</t>
  </si>
  <si>
    <t>SBI</t>
  </si>
  <si>
    <t>Total of GULBARGA</t>
  </si>
  <si>
    <t>YADGIR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</si>
  <si>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</si>
  <si>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</si>
  <si>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</si>
  <si>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</si>
  <si>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</si>
  <si>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</si>
  <si>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</si>
  <si>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BELLARY</t>
  </si>
  <si>
    <t>BANK OF INDIA</t>
  </si>
  <si>
    <t>BANK OF MAHARASTRA</t>
  </si>
  <si>
    <t>CANARA BANK</t>
  </si>
  <si>
    <t>CENTRAL BANK OF INDIA</t>
  </si>
  <si>
    <t>ING VYSYA</t>
  </si>
  <si>
    <t>KARNATAKA BANK</t>
  </si>
  <si>
    <t>SYNDICATEBANK</t>
  </si>
  <si>
    <t>VIJAYA BANK</t>
  </si>
  <si>
    <t>TOTAL OF BELLARY</t>
  </si>
  <si>
    <t>GRAND TOTAL</t>
  </si>
  <si>
    <t>(Data Source: TechnologyService Providers )</t>
  </si>
  <si>
    <t xml:space="preserve">List of FLCs set up by different Banks in Karnataka </t>
  </si>
  <si>
    <t>Sl No.</t>
  </si>
  <si>
    <t>District /Taluk</t>
  </si>
  <si>
    <t>Address</t>
  </si>
  <si>
    <t>Date of Opening</t>
  </si>
  <si>
    <t xml:space="preserve">Syndicate Bank (Jnanjyothi FLC Trust)
</t>
  </si>
  <si>
    <t>Syndicate Bank Building Hampankatta, Mangalore</t>
  </si>
  <si>
    <t>20.10.2010</t>
  </si>
  <si>
    <t>do</t>
  </si>
  <si>
    <t>ZP Bldg, Bannanje, Udupi</t>
  </si>
  <si>
    <t>Kumta (UK)</t>
  </si>
  <si>
    <t>C/o KVGB, RO, Buggan Cross, Kumta- 581343</t>
  </si>
  <si>
    <t>21.10.2010</t>
  </si>
  <si>
    <t>Belgaum</t>
  </si>
  <si>
    <t>SGSY Building, APMC Road, Nehrunagar, Belgaum-590010</t>
  </si>
  <si>
    <t>19.07.2011</t>
  </si>
  <si>
    <t>Bagalkot</t>
  </si>
  <si>
    <t>BVV Sangha, Spinning Mill Complex, Gaddankeri Road, Bagalkot-587102</t>
  </si>
  <si>
    <t>18.07.2011</t>
  </si>
  <si>
    <t>Bijapur</t>
  </si>
  <si>
    <t>Khanapur Complex, HUDCO Bus stand, Jalnagar, Bijapur-586101</t>
  </si>
  <si>
    <t>29.09.2011</t>
  </si>
  <si>
    <t>Zilla Panchayat Building, Fort, Bellary-583102</t>
  </si>
  <si>
    <t>07.10.2011</t>
  </si>
  <si>
    <t>Karkala Tq (Udupi)</t>
  </si>
  <si>
    <t>Opp; Taluka Panchayat, Karkala-574104</t>
  </si>
  <si>
    <t>Kundapur Tq (Udupi)</t>
  </si>
  <si>
    <t>Taluk Panchayat Office, Shstri Circle Kundapur-576201</t>
  </si>
  <si>
    <t>03.05.2012</t>
  </si>
  <si>
    <t>Sirsi (UK)</t>
  </si>
  <si>
    <t>746/A1 to A5, Court Road, Sirsi-581401</t>
  </si>
  <si>
    <t>31.3.2012</t>
  </si>
  <si>
    <t>Belthangady (DK)</t>
  </si>
  <si>
    <t>SGSY Commercial Complex, TP, Court Road, Belthangady</t>
  </si>
  <si>
    <t>16.11.2013</t>
  </si>
  <si>
    <t>Bhatkal (UK)</t>
  </si>
  <si>
    <t>TP Building, Bhatkal, UK</t>
  </si>
  <si>
    <t>22.11.2013</t>
  </si>
  <si>
    <t>Karwar (UK)</t>
  </si>
  <si>
    <t>SamarthyaSoudha, TPO, MG Road, Karwar, UK</t>
  </si>
  <si>
    <t>30.12.2013</t>
  </si>
  <si>
    <t>Ramdurga (Belgaum)</t>
  </si>
  <si>
    <t>Taluk Panchayat Building, Ramdurga- 591123</t>
  </si>
  <si>
    <t>Sullia (DK)</t>
  </si>
  <si>
    <t>T P Building, Sullia, DK</t>
  </si>
  <si>
    <t>24.01.2014</t>
  </si>
  <si>
    <t>Puttur (DK)</t>
  </si>
  <si>
    <t>T P Building, Puttur, DK</t>
  </si>
  <si>
    <t>Kollegala (Mysore)</t>
  </si>
  <si>
    <t>T P Building, College Main Road Kollegal</t>
  </si>
  <si>
    <t>28.01.2014</t>
  </si>
  <si>
    <t>Athani (Belgaum Dist)</t>
  </si>
  <si>
    <t>MLA's Office Building, 1st Floor, Room No.2, Near TP Guest House, Athani-591304</t>
  </si>
  <si>
    <t>31.01.2014</t>
  </si>
  <si>
    <t>Vijaya Bank(Jnan Jyothi FLC Trust)</t>
  </si>
  <si>
    <t>Hunisemara Complex, Gandhinagar, Dharwad-580004</t>
  </si>
  <si>
    <t>30.9.2011</t>
  </si>
  <si>
    <t>Haveri</t>
  </si>
  <si>
    <t>Opp. LIC, Kruthi Complex, P.B.Road, Haveri-581110</t>
  </si>
  <si>
    <t>Taluk Panchayat Compound, Mandya-571401</t>
  </si>
  <si>
    <t>23.10.2010</t>
  </si>
  <si>
    <t>Maddur (Mandya Dist)</t>
  </si>
  <si>
    <t>Old Meeting Hall, TP building, Maddur-571428</t>
  </si>
  <si>
    <t>27.03.2013</t>
  </si>
  <si>
    <t>Nagamangala (Mandya Dist)</t>
  </si>
  <si>
    <t>T P Building, Nagamangala-571432</t>
  </si>
  <si>
    <t>Siddapur (UK Dist)</t>
  </si>
  <si>
    <t>T P Building, Siddapur-UK-581355</t>
  </si>
  <si>
    <t>30.03.2013</t>
  </si>
  <si>
    <t>K R Nagar (Mysore Dist)</t>
  </si>
  <si>
    <t>T P Office Compound, K R Nagar</t>
  </si>
  <si>
    <t>29.6.2013</t>
  </si>
  <si>
    <t>Yelahanka (B’lore-U)</t>
  </si>
  <si>
    <t>T P Office Building, Yelahanka New Town, Bangalore North Tq, Bangalore-560106</t>
  </si>
  <si>
    <t>24.07.2013</t>
  </si>
  <si>
    <t>Sorab (Shimoga Dist)</t>
  </si>
  <si>
    <t>Site 45, Karnataka State Govt Employees' Association Building, Sorb-Ulavi Building, Sorab-577429</t>
  </si>
  <si>
    <t>29.07.2013</t>
  </si>
  <si>
    <t>Bantwal (DK)</t>
  </si>
  <si>
    <t>Karnataka Bk (Jnan Jyothi FLC Trust)</t>
  </si>
  <si>
    <t>Sri Ganesh Prasad, B.C. Road, Bantwal -574219.</t>
  </si>
  <si>
    <t>16.11.2011</t>
  </si>
  <si>
    <t>Kundagol (Dharwad)</t>
  </si>
  <si>
    <t>Pattanapanchayat Employees Association Building, Kundgol-581113</t>
  </si>
  <si>
    <t>18.03.2013</t>
  </si>
  <si>
    <t>Canara Bank (Canara Financial Advisory Trust)</t>
  </si>
  <si>
    <t>SJM Complex, B.D.Road, Chitradurga</t>
  </si>
  <si>
    <t>19.11.2010</t>
  </si>
  <si>
    <t>Chikkaballapur</t>
  </si>
  <si>
    <t>354/2, Next to CSI Hospital, KSRTC Garage Road,Vapasandra, Chikkballapur</t>
  </si>
  <si>
    <t>Kolar</t>
  </si>
  <si>
    <t>Amulya FLCC, Sri Lakshmi Building, II Floor, II Cross, New Extn, Doomlight Circle, Kolar</t>
  </si>
  <si>
    <t>Bangalore (R )</t>
  </si>
  <si>
    <t>Zilla Parishad Building, 1st Floor, Gandhinagar, Bangalore.</t>
  </si>
  <si>
    <t>25.08.2011</t>
  </si>
  <si>
    <t>Bangalore(U )</t>
  </si>
  <si>
    <t>Amulya FLCC, Zilla Panchayat Office, S. Kariyappa Road, Beside Banashankari Temple, Banashankari, Bangalore-70</t>
  </si>
  <si>
    <t>19.11.2011</t>
  </si>
  <si>
    <t>Hassan</t>
  </si>
  <si>
    <t>Taluk Panchayat Office Bldg., B.M. Road, Hassan</t>
  </si>
  <si>
    <t>House No. 164/1A, III Main, P J Extn, Davanagere-2</t>
  </si>
  <si>
    <t>Sira (Tumkur) (SU)</t>
  </si>
  <si>
    <t>Canara Bank, Sira</t>
  </si>
  <si>
    <t>28.08.2013</t>
  </si>
  <si>
    <t>Hubli (Dharwad) (U)</t>
  </si>
  <si>
    <t>Canara Bank, Hubli</t>
  </si>
  <si>
    <t>16.09.2013</t>
  </si>
  <si>
    <t>Gokak (belgaum) (SU)</t>
  </si>
  <si>
    <t>Canara Bank, Gokak</t>
  </si>
  <si>
    <t>Chittapura (Gulbarga Dist)</t>
  </si>
  <si>
    <t>Canara Bank, Chittapura</t>
  </si>
  <si>
    <t>16.9.2013</t>
  </si>
  <si>
    <t>Haliyal(UK) (SU)</t>
  </si>
  <si>
    <t>Deshpande R-SETI, Haliyal</t>
  </si>
  <si>
    <t>Shiggaon (Haveri)</t>
  </si>
  <si>
    <t>Canara Bank, Shiggaon</t>
  </si>
  <si>
    <t>Ron (Gadag)</t>
  </si>
  <si>
    <t>Canara Bank, Ron</t>
  </si>
  <si>
    <t>T Narasipura (Mysore)-SU</t>
  </si>
  <si>
    <t>Canara Bank, T Narasipura</t>
  </si>
  <si>
    <t>09.10.2013</t>
  </si>
  <si>
    <t>Sindhanur (Raichur)-SU</t>
  </si>
  <si>
    <t>Canara Bank, Sindhanur</t>
  </si>
  <si>
    <t>30.11.2013</t>
  </si>
  <si>
    <t>N R Pura (Chikamagalur)-SU</t>
  </si>
  <si>
    <t>Canara Bank, N R Pura</t>
  </si>
  <si>
    <t>29.11.2013</t>
  </si>
  <si>
    <t>Hosanagar (Shimoga)-SU</t>
  </si>
  <si>
    <t>Shimoga Road, Hosanagara</t>
  </si>
  <si>
    <t>28.8.2013</t>
  </si>
  <si>
    <t>Hospet (Bellary)-SU</t>
  </si>
  <si>
    <t>Shop 2, 1st Floor, Byalal Complex, Dam Rd, Hospet</t>
  </si>
  <si>
    <t>Madikere</t>
  </si>
  <si>
    <t>Corporation Bank
(Gramina Abhyudaya FLCC Trust)</t>
  </si>
  <si>
    <t>College Road, Madikere</t>
  </si>
  <si>
    <t>23.11.2013</t>
  </si>
  <si>
    <t>Chikkamagalur</t>
  </si>
  <si>
    <t>Tapasvi, M.G.Road, Chickmagalur</t>
  </si>
  <si>
    <t>22.11.2011</t>
  </si>
  <si>
    <t>Ramanagar</t>
  </si>
  <si>
    <t>II Floor, Saptagiri Complex, Ramnagar</t>
  </si>
  <si>
    <t>19.1.2012</t>
  </si>
  <si>
    <t>Heritage Centre, Udupi</t>
  </si>
  <si>
    <t>18.8.2011</t>
  </si>
  <si>
    <t>Goni Koppala(Coorg)</t>
  </si>
  <si>
    <t>Harischandrapura, Goinikoppala, Madikeri</t>
  </si>
  <si>
    <t>31.1.2012</t>
  </si>
  <si>
    <t>Sagar (shimoga)</t>
  </si>
  <si>
    <t>Kalavathi Building, Ashok Road, Sagar</t>
  </si>
  <si>
    <t>10.02.2012</t>
  </si>
  <si>
    <t>Honnavar (UK)</t>
  </si>
  <si>
    <t>M G Road, Prabhath Nagar, Honnavar</t>
  </si>
  <si>
    <t>16.2.2012</t>
  </si>
  <si>
    <t>Somwarpet (Coorg)</t>
  </si>
  <si>
    <t>29.3.2012</t>
  </si>
  <si>
    <t>Channapatna (Ramnagar)</t>
  </si>
  <si>
    <t>Laxmi Hospital Compound, 1032 Opp: PWD Office, Sathanur Road, Channapatna</t>
  </si>
  <si>
    <t>26.11.2012</t>
  </si>
  <si>
    <t>Magadi (Ramnagar)</t>
  </si>
  <si>
    <t>Above Bhayashree Garments, Magadi- 562 120</t>
  </si>
  <si>
    <t>27.11.2012</t>
  </si>
  <si>
    <t>Kanakapura (Ramnagar)</t>
  </si>
  <si>
    <t>Gurushree Complex, Kanaka Clinic Road, Kanakapura-562117</t>
  </si>
  <si>
    <t>10.12.2012</t>
  </si>
  <si>
    <t>Periyapatna (Mysore)</t>
  </si>
  <si>
    <r>
      <t>Above Apoorva Centre,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Bettadapura Road  Periyapatna</t>
    </r>
  </si>
  <si>
    <t>25.02.2013</t>
  </si>
  <si>
    <t>Thirthahalli (Shimoga)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</si>
  <si>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BNK Complex, Azad Road, Thirthahalli, Shimoga Dist</t>
    </r>
  </si>
  <si>
    <t>20.03.2013</t>
  </si>
  <si>
    <t>Ranebennur (Haveri)</t>
  </si>
  <si>
    <r>
      <t>Plot No. 126,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Gowrishankarnagar, Ranebennur, Haveri dist</t>
    </r>
  </si>
  <si>
    <t>21.03.2013</t>
  </si>
  <si>
    <t>Saundatti (Belgaum)</t>
  </si>
  <si>
    <r>
      <t>3141/C,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Ramapur site, Dharwad Road, Opp. Hooli Hospital, Saundatti-591126</t>
    </r>
  </si>
  <si>
    <t>05.08.2013</t>
  </si>
  <si>
    <t>Belur (Hassan)</t>
  </si>
  <si>
    <t>Samaarthya Soudha, T P Office, Main Road, Belur-573115</t>
  </si>
  <si>
    <t>11.09.2013</t>
  </si>
  <si>
    <t>Bangarpet (Kolar Dist)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</si>
  <si>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 Door No. 2713, Gandhinagar, Bangarpet-563114</t>
    </r>
  </si>
  <si>
    <t>12.09.2013</t>
  </si>
  <si>
    <t>State Bank of India</t>
  </si>
  <si>
    <t>LDMs Office, Navabad, Bidar</t>
  </si>
  <si>
    <t>01.01.2011</t>
  </si>
  <si>
    <t>Station Road, Noor Complex Gulbarga</t>
  </si>
  <si>
    <t>04.07.2011</t>
  </si>
  <si>
    <t>SBI Bldg, Mulgund Road, Gadag</t>
  </si>
  <si>
    <t>18.04.2011</t>
  </si>
  <si>
    <t>SBI Bldg, Station Road, Yadgiri</t>
  </si>
  <si>
    <t>23.12.2011</t>
  </si>
  <si>
    <t>Shahapur (Yadgir dist)</t>
  </si>
  <si>
    <t>SBI, Main Rd, Shahapur</t>
  </si>
  <si>
    <t>07.02.2013</t>
  </si>
  <si>
    <t>State Bank of Hyderabad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</si>
  <si>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Rajendra Ganji, APMC Yard, Raichur</t>
    </r>
  </si>
  <si>
    <t>16.05.2008</t>
  </si>
  <si>
    <t>Dist Administrative Bldg, Koppal</t>
  </si>
  <si>
    <t>15.05.2008</t>
  </si>
  <si>
    <t>Shorapur (Yadgir dist)</t>
  </si>
  <si>
    <t>SBH, ADB, Rangampeth, Shorapur</t>
  </si>
  <si>
    <t>02.02.2013</t>
  </si>
  <si>
    <t>Chamarajanagar</t>
  </si>
  <si>
    <t>Opp. SBM, Car Street, Chamarajanagar</t>
  </si>
  <si>
    <t>19.12.2009</t>
  </si>
  <si>
    <t>Tumkur</t>
  </si>
  <si>
    <r>
      <t>Red Cross Bldg,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Opp. SBM, Ashoka Road, Tumkur </t>
    </r>
  </si>
  <si>
    <t>23.12.2009</t>
  </si>
  <si>
    <t>Mysore</t>
  </si>
  <si>
    <t>“Sowmya”, Opp. Tennis Club, KR Road, Chamarajapuram, Mysore</t>
  </si>
  <si>
    <t>03.02.2010</t>
  </si>
  <si>
    <t>Khalaghatagi (Dharwad dist)</t>
  </si>
  <si>
    <t>KVGB</t>
  </si>
  <si>
    <t>Old T P building, Karwar Rd, Kalghatgi</t>
  </si>
  <si>
    <t>13.11.2012</t>
  </si>
  <si>
    <t>Bailhongal (Belgaum Dsit)</t>
  </si>
  <si>
    <t>Morbad Building, opp Bus stand</t>
  </si>
  <si>
    <t>Savanur (Haveri Dist)</t>
  </si>
  <si>
    <t>TMC Complex, Market Rd, Savanur</t>
  </si>
  <si>
    <t>22.12.2012</t>
  </si>
  <si>
    <t>Sindagi (Bijapur Dist)</t>
  </si>
  <si>
    <t>TPS Building, Sindagi</t>
  </si>
  <si>
    <t>Mudhol (Bagalkot dist)</t>
  </si>
  <si>
    <t>T P Building, Near Post Office, Mudhol</t>
  </si>
  <si>
    <t>Shirahatti (Gadag)</t>
  </si>
  <si>
    <t>Old Tahasildar Bld, Near Fakireshwara Temple, Shirahatti</t>
  </si>
  <si>
    <t>14.03.2013</t>
  </si>
  <si>
    <t>Yellapur (UK)</t>
  </si>
  <si>
    <t>T P Bldg, Karwar Rd, Yellapur</t>
  </si>
  <si>
    <t>Mundagod (UK)</t>
  </si>
  <si>
    <t>TP bldg, TDB Rd, Mundagod</t>
  </si>
  <si>
    <t>19.03.2013</t>
  </si>
  <si>
    <t>Chikodi (Belgaum)</t>
  </si>
  <si>
    <t>KVGB RO Bldg, Chikkodi</t>
  </si>
  <si>
    <t>Pragathi Krishna GB</t>
  </si>
  <si>
    <t>APMC Yard, Room No. 22, Shimoga</t>
  </si>
  <si>
    <t>Khaza Complex, RO,PKGB, Yadgir</t>
  </si>
  <si>
    <t>Deodurga (Raichur dist)</t>
  </si>
  <si>
    <t>C/o Taluk Panchayat Office-584111</t>
  </si>
  <si>
    <t>13.03.2013</t>
  </si>
  <si>
    <t>Bagepally (Chikaballapura dist)</t>
  </si>
  <si>
    <t>C/o Taluk Panchayat Office-561207</t>
  </si>
  <si>
    <t>Harapanahally (Davanagere dist)</t>
  </si>
  <si>
    <t>C/o Taluk Panchayat Office-583131</t>
  </si>
  <si>
    <t>Hagari Bommanahally (Bellary dist)</t>
  </si>
  <si>
    <t>C/o Taluk Panchayat Office-583212</t>
  </si>
  <si>
    <t>Mulubagilu (Kolar dist)</t>
  </si>
  <si>
    <t>C/o Taluk Panchayat Office-563131</t>
  </si>
  <si>
    <t>Challakere (Chitradurgal dist)</t>
  </si>
  <si>
    <t>C/o Taluk Panchayat Office-577522</t>
  </si>
  <si>
    <t>Yelaburga (Koppal dist)</t>
  </si>
  <si>
    <t>C/o Taluk Panchayat Office-583236</t>
  </si>
  <si>
    <t>Basavakalyan (Bidar)</t>
  </si>
  <si>
    <t>Jagadish Ramanavvar Bld, Shop1, Shahapur Galli, Basvakalyan</t>
  </si>
  <si>
    <t>12.12.2012</t>
  </si>
  <si>
    <t>Humnabad (Bidar)</t>
  </si>
  <si>
    <t>Yadaya Rao Patil Bldg, Near Ambedkar circle, Humnabad</t>
  </si>
  <si>
    <t>14.12.2012</t>
  </si>
  <si>
    <t>Chincholi (Gulbarga)</t>
  </si>
  <si>
    <t>Shop No. 2-4-480, Mustafa Bldg, Near Bus Stand, Chincholi</t>
  </si>
  <si>
    <t>Aland (Gulbarga)</t>
  </si>
  <si>
    <t>House No. 2-2-15/16, Basavaraj siddappa, Kalashetty Bldg, Hanuman Temple Rd, Aland</t>
  </si>
  <si>
    <t>Chikkanayakanhalli (Tumkur)</t>
  </si>
  <si>
    <t>Kaveri GB</t>
  </si>
  <si>
    <t>C/o Branch, Chikkanayakanhalli</t>
  </si>
  <si>
    <t>16.06.2012</t>
  </si>
  <si>
    <t>Pavagada (Tumkur)</t>
  </si>
  <si>
    <t>Taluk Office, Pavagada</t>
  </si>
  <si>
    <t>25.05.2013</t>
  </si>
  <si>
    <t>K R Pet (Mandya)</t>
  </si>
  <si>
    <t>C/o Branch, K R Pet</t>
  </si>
  <si>
    <t>27.05.2013</t>
  </si>
  <si>
    <t>Pandavapura (Mandya)</t>
  </si>
  <si>
    <t>C/o Branch, Pandavapura</t>
  </si>
  <si>
    <t>Yelandur (Chamarajnagar)</t>
  </si>
  <si>
    <t>C/o Branch, B R Hills Road, Yelandur</t>
  </si>
  <si>
    <t>Devanahalli (Blr- Rural)</t>
  </si>
  <si>
    <t>Taluk Panchayat, Devanahalli</t>
  </si>
  <si>
    <t>Arkalgud (Hassan)</t>
  </si>
  <si>
    <t>TPO, Arakalgudu</t>
  </si>
  <si>
    <t>21.12.2012</t>
  </si>
  <si>
    <t>H D Kote (Mysore)</t>
  </si>
  <si>
    <t>C/o Branch, H D Kote</t>
  </si>
  <si>
    <t>04.01.2013</t>
  </si>
  <si>
    <t>AGENDA - 10</t>
  </si>
  <si>
    <t>ANNEXURE - I A</t>
  </si>
  <si>
    <t>ANNEXURE - I B</t>
  </si>
  <si>
    <t xml:space="preserve">    BANKING DATA - NUMBER OF BANK BRANCHES &amp; LEVEL OF DEPOSITS  AS AT MARCH 2014 (Rs.in lakhs)</t>
  </si>
  <si>
    <t>BANKING DATA - LEVEL OF BANK ADVANCES &amp; CREDIT DEPOSIT RATIO AS AT MAR2014              (AMOUNT IN LAKHS)</t>
  </si>
  <si>
    <t>Sl.</t>
  </si>
  <si>
    <t>Name of Bank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</si>
  <si>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</si>
  <si>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</si>
  <si>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</si>
  <si>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</si>
  <si>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</si>
  <si>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</si>
  <si>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</si>
  <si>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</si>
  <si>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</si>
  <si>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MARCH  2014</t>
  </si>
  <si>
    <t>AS AT MARCH  2014</t>
  </si>
  <si>
    <t>AS AT MARCH 2014</t>
  </si>
  <si>
    <t>(A)</t>
  </si>
  <si>
    <t>Major Banks</t>
  </si>
  <si>
    <t>Rural</t>
  </si>
  <si>
    <t>S.Urban</t>
  </si>
  <si>
    <t>Urban</t>
  </si>
  <si>
    <t xml:space="preserve">  Total (A)</t>
  </si>
  <si>
    <t>(B)Oth.Nationalised Bks</t>
  </si>
  <si>
    <t>Punjab &amp; Sind Bank</t>
  </si>
  <si>
    <t>S Bk of Patiala</t>
  </si>
  <si>
    <t>S.Bk.of B &amp; J</t>
  </si>
  <si>
    <t>S.Bk.of Travancor</t>
  </si>
  <si>
    <t>United Bk.of India</t>
  </si>
  <si>
    <t>Total (B)</t>
  </si>
  <si>
    <t xml:space="preserve">    BANKING DATA - NUMBER OF BANK BRANCHES &amp; LEVEL OF DEPOSITS  AS AT MAR 2014 (Rs.in lakhs)</t>
  </si>
  <si>
    <t>BANKING DATA - LEVEL OF BANK ADVANCES &amp; CREDIT DEPOSIT RATIO AS AT MAR 2014 (AMOUNT IN LAKHS)</t>
  </si>
  <si>
    <t>NUMBER OF BRANCHES</t>
  </si>
  <si>
    <t>AS AT  MAR  2014</t>
  </si>
  <si>
    <t>(C)</t>
  </si>
  <si>
    <t>Other Comm.Banks</t>
  </si>
  <si>
    <t>Catholic Syrian Bank</t>
  </si>
  <si>
    <t>City Union Bk.</t>
  </si>
  <si>
    <t>Dhanalakshmi Bk.</t>
  </si>
  <si>
    <t>J &amp; K Bank Ltd.</t>
  </si>
  <si>
    <t>Lakshmi Vilas Bk.</t>
  </si>
  <si>
    <t>South Indian Bk.</t>
  </si>
  <si>
    <t>Tamilnadu Merc. Bk.</t>
  </si>
  <si>
    <t>HDFC  Bank</t>
  </si>
  <si>
    <t>ICICI Bank</t>
  </si>
  <si>
    <t>AXIS Bank</t>
  </si>
  <si>
    <t>IndusInd Bank</t>
  </si>
  <si>
    <t>IndusIndBank</t>
  </si>
  <si>
    <t>Kotak Mahindra Bank</t>
  </si>
  <si>
    <t>Total(C)</t>
  </si>
  <si>
    <t>(D)</t>
  </si>
  <si>
    <t xml:space="preserve">  R R B 's</t>
  </si>
  <si>
    <t>Kaveri Grameen Bank</t>
  </si>
  <si>
    <t>Cauvery Kalpatharu Gr. Bk.</t>
  </si>
  <si>
    <t>Karnataka Vikas Gr Bk</t>
  </si>
  <si>
    <t>Pragathi Krishna Gr 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</si>
  <si>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</si>
  <si>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</si>
  <si>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</si>
  <si>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</si>
  <si>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</si>
  <si>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</si>
  <si>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</si>
  <si>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</si>
  <si>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</si>
  <si>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</si>
  <si>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</si>
  <si>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</si>
  <si>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 xml:space="preserve">NUMBER OF BRANCHES </t>
  </si>
  <si>
    <t>AGENDA -10</t>
  </si>
  <si>
    <t>ANNEXURE - II A</t>
  </si>
  <si>
    <t>BANKING DATA - LEVEL OF PRIORITY SECTOR ADVANCES AS AT  MARCH 2014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</si>
  <si>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</si>
  <si>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</si>
  <si>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</si>
  <si>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</si>
  <si>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</si>
  <si>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</si>
  <si>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</si>
  <si>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Punjab Natl.Bank </t>
  </si>
  <si>
    <t xml:space="preserve">S Bk of Patiala </t>
  </si>
  <si>
    <t xml:space="preserve">S.Bk.of B &amp; J </t>
  </si>
  <si>
    <t xml:space="preserve">S.Bk.of Travancor </t>
  </si>
  <si>
    <t>BANKING DATA - LEVEL OF PRIORITY SECTOR ADVANCES AS AT  MAR 2014 (Amount in lakhs)</t>
  </si>
  <si>
    <t>( C )</t>
  </si>
  <si>
    <t>City Union Bk</t>
  </si>
  <si>
    <t xml:space="preserve">Tamilnadu Merc. Bk. </t>
  </si>
  <si>
    <t>Kotak M Bank</t>
  </si>
  <si>
    <t xml:space="preserve"> Total  of  Comm Bks+RRBs</t>
  </si>
  <si>
    <t>Karnataka Industrial Co-op. Bank</t>
  </si>
  <si>
    <t xml:space="preserve">ANNEXURE -II B </t>
  </si>
  <si>
    <t>BANKWISE DATA ON OUTSTANDINGS UNDER PSA AS At  MARCH 2014 (Amount in lakhs)</t>
  </si>
  <si>
    <t>Weak Sec.Adv.</t>
  </si>
  <si>
    <t>SF/MF</t>
  </si>
  <si>
    <t>SC/ST</t>
  </si>
  <si>
    <t>D R I</t>
  </si>
  <si>
    <t>ANNEXURE - II B</t>
  </si>
  <si>
    <t>BANKWISE DATA ON OUTSTANDINGS UNDER PSA AS AT  MAR 2014(Amount in lakhs)</t>
  </si>
  <si>
    <t>Pragathi Gr Bk</t>
  </si>
  <si>
    <t xml:space="preserve"> Total  COMM BKS+RRBs(A+B+C+D)</t>
  </si>
  <si>
    <t>SLBC KARNATAKA :CONVENOR  SYNDICATE BANK</t>
  </si>
  <si>
    <t>ANNEXURE II C</t>
  </si>
  <si>
    <t>DETAILS HOUSING AND REVERSE MORTGAGE LOANS MARCH 2014  ( AMOUNT IN LAKHS)</t>
  </si>
  <si>
    <t>HOUSING LOANS  OUTSTANDING AS ON MARCH 2014</t>
  </si>
  <si>
    <t>REVERSE MORTGAGE</t>
  </si>
  <si>
    <t>DISBURSEMENT  SINCE 01.04.2013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</si>
  <si>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</si>
  <si>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</si>
  <si>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</si>
  <si>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</si>
  <si>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</si>
  <si>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</si>
  <si>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</si>
  <si>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>AMOUNT</t>
  </si>
  <si>
    <t xml:space="preserve"> (B)</t>
  </si>
  <si>
    <t>Oth.Nationalised Bks</t>
  </si>
  <si>
    <t>Statebank of Travancore</t>
  </si>
  <si>
    <t>St Bk of Bikaner &amp; Jaipur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</si>
  <si>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</si>
  <si>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</si>
  <si>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</si>
  <si>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</si>
  <si>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</si>
  <si>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</si>
  <si>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Total (C)</t>
  </si>
  <si>
    <t>Kaveri Grameena Bank</t>
  </si>
  <si>
    <t>PKGB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</si>
  <si>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</si>
  <si>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</si>
  <si>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</si>
  <si>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</si>
  <si>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</si>
  <si>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</si>
  <si>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</si>
  <si>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</si>
  <si>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</si>
  <si>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10</t>
  </si>
  <si>
    <t>Progress Report under  EDUCATION LOAN Scheme for the quarter                                     MARCH 2014</t>
  </si>
  <si>
    <t>[Amount in Rs. Lac]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</si>
  <si>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</si>
  <si>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</si>
  <si>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</si>
  <si>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</si>
  <si>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</si>
  <si>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</si>
  <si>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</si>
  <si>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</si>
  <si>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</si>
  <si>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</si>
  <si>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</si>
  <si>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</si>
  <si>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</si>
  <si>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</si>
  <si>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</si>
  <si>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</si>
  <si>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</si>
  <si>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</si>
  <si>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</si>
  <si>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</si>
  <si>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</si>
  <si>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</si>
  <si>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</si>
  <si>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</si>
  <si>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</si>
  <si>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</si>
  <si>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</si>
  <si>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</si>
  <si>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</si>
  <si>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</si>
  <si>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</si>
  <si>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MAR 2014</t>
  </si>
  <si>
    <t>FINANCING MICRO, SMALL &amp; MEDIUM ENTERPRISES AS AT MARCH 2014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</si>
  <si>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</si>
  <si>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</si>
  <si>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</si>
  <si>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</si>
  <si>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</si>
  <si>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</si>
  <si>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</si>
  <si>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</si>
  <si>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</si>
  <si>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</si>
  <si>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</si>
  <si>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</si>
  <si>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</si>
  <si>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</si>
  <si>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State Bank of Bikaner and Jaipur</t>
  </si>
  <si>
    <t>S.Bk.of Travancor *</t>
  </si>
  <si>
    <t>TOTAL[Com.Bks]</t>
  </si>
  <si>
    <t>Total Of Comm Bks and RRBs</t>
  </si>
  <si>
    <t>CO-OP SECTOR</t>
  </si>
  <si>
    <t>AGENDA - 11.0</t>
  </si>
  <si>
    <t>ANNEXURE - IV</t>
  </si>
  <si>
    <t>BANKWISE DATA ON DISBURSEMENTS UNDER PRIORITY SECTOR ADVANCES AS AT MARCH 2014 (Amount in lakhs)</t>
  </si>
  <si>
    <t>Sl..No</t>
  </si>
  <si>
    <t>P  R  I  M  A  R  Y</t>
  </si>
  <si>
    <t>Crop Loan</t>
  </si>
  <si>
    <t>Term Loan</t>
  </si>
  <si>
    <t>TARGET</t>
  </si>
  <si>
    <t>Disbursements (Amount)</t>
  </si>
  <si>
    <t>During the Qtr</t>
  </si>
  <si>
    <t>Cumulative from 1st April</t>
  </si>
  <si>
    <t>BANKWISE DATA ON DISBURSEMENTS UNDER PRIORITY SECTOR ADVANCES AS AT MARCH 2014(Amount in lakhs)</t>
  </si>
  <si>
    <t>Indusind Bank</t>
  </si>
  <si>
    <t>Grand Total (A+B+C+D)</t>
  </si>
  <si>
    <t>SLBC-KARNATAKA</t>
  </si>
  <si>
    <t>BANKWISE ACP DISBURSEMENT TARGET UNDER PRIORITY SECTOR ADVANCES 2014-15 (Amount in lakhs)</t>
  </si>
  <si>
    <t>Total Agriculture</t>
  </si>
  <si>
    <t>SME</t>
  </si>
  <si>
    <t>OPS</t>
  </si>
  <si>
    <t>Target 14-15</t>
  </si>
  <si>
    <t>AGENDA -  13.1</t>
  </si>
  <si>
    <t>ANNEXURE -X</t>
  </si>
  <si>
    <t>BANKWISE/RELIGION WISE DISBURSEMENTS AND TOTAL OUTSTANDINGS  TO MINORITIES DURING THE QTR. ENDED MARCH 2014  (Amount in lakhs)</t>
  </si>
  <si>
    <t>CHRISTIANS</t>
  </si>
  <si>
    <t>MUSLIMS</t>
  </si>
  <si>
    <t>SIKHS</t>
  </si>
  <si>
    <t>NEO-BUDDHISTS</t>
  </si>
  <si>
    <t>ZOROSTRIANS</t>
  </si>
  <si>
    <t>Cumulative Disbursements from 1st April</t>
  </si>
  <si>
    <t>Balance Outstanding</t>
  </si>
  <si>
    <t>Amt.</t>
  </si>
  <si>
    <t>S Bk of Patiala *</t>
  </si>
  <si>
    <t>S.Bk.of B &amp; J *</t>
  </si>
  <si>
    <t>AGENDA - 13.1</t>
  </si>
  <si>
    <t>BANKWISE/RELIGION WISE DISBURSEMENTS AND TOTAL OUTSTANDINGS  TO MINORITIES DURING THE QTR. ENDED  MAR 2014 (Amount in lakhs)</t>
  </si>
  <si>
    <t>Ratnakar Bank *</t>
  </si>
  <si>
    <t>Tamilnadu Merc. Bk. *</t>
  </si>
  <si>
    <t>Kar Ind Coop Bank Ltd</t>
  </si>
  <si>
    <t>TOTAL (A+B+C+D+E+F)</t>
  </si>
  <si>
    <t>AGENDA - 13.2</t>
  </si>
  <si>
    <t>ANNEXURE - XI</t>
  </si>
  <si>
    <t>BANKWISE DISBURSEMENTS AND  O/S ADVANCES TO WOMEN, EX-SERVICEMEN &amp; EXPORT AS AT  MARCH 2014  (Amount in lakhs)</t>
  </si>
  <si>
    <t xml:space="preserve">     W O M E N</t>
  </si>
  <si>
    <t>EX-SERVICEMEN</t>
  </si>
  <si>
    <t>EXPORT</t>
  </si>
  <si>
    <t>Outstanding as at the end of Reporting Quarter</t>
  </si>
  <si>
    <t>BANKWISE DISBURSEMENTS AND  O/S ADVANCES TO WOMEN, EX-SERVICEMEN &amp; EXPORT AS AT  MAR 2014 (Amount in lakhs)</t>
  </si>
  <si>
    <t>AGENDA 13.3                       ANNEXURE-XII</t>
  </si>
  <si>
    <t>BANKWISE DATA ON KISAN CREDIT CARDS DATA AS AT  MARCH 2014 (Amount in lakhs)</t>
  </si>
  <si>
    <t>During the year from 1st April</t>
  </si>
  <si>
    <t>Cum. since Inception</t>
  </si>
  <si>
    <t>Outstanding as at the end of the Qtr</t>
  </si>
  <si>
    <t>KCC Holders covered under PAIS</t>
  </si>
  <si>
    <t>Target</t>
  </si>
  <si>
    <t>for</t>
  </si>
  <si>
    <t>Cards</t>
  </si>
  <si>
    <t>2012-13</t>
  </si>
  <si>
    <t>Issued</t>
  </si>
  <si>
    <t>Sanctd.</t>
  </si>
  <si>
    <t xml:space="preserve">J &amp; K Bank Ltd. </t>
  </si>
  <si>
    <t>AGENDA - 14</t>
  </si>
  <si>
    <t>ANNEXURE XIII - A to D</t>
  </si>
  <si>
    <t>[Rs in lakhs]</t>
  </si>
  <si>
    <t>Progress Report under SHG Bank Linkagefor the quarter MARCH 2014</t>
  </si>
  <si>
    <t>Corporation</t>
  </si>
  <si>
    <t>Syndicate</t>
  </si>
  <si>
    <t>St Bk Mysore</t>
  </si>
  <si>
    <t>Andhra bank</t>
  </si>
  <si>
    <t>Bank of maharastra</t>
  </si>
  <si>
    <t>Central Bk</t>
  </si>
  <si>
    <t>Oriental Bk</t>
  </si>
  <si>
    <t>State Bank of Travancore</t>
  </si>
  <si>
    <t>Punjab National Bank</t>
  </si>
  <si>
    <t>UCO Bank</t>
  </si>
  <si>
    <t>Union Bk of India</t>
  </si>
  <si>
    <t>United Bank of India</t>
  </si>
  <si>
    <t>Ratnakar Bank Ltd</t>
  </si>
  <si>
    <t xml:space="preserve">Tamilnadu Mercantile bank </t>
  </si>
  <si>
    <t>HDFC</t>
  </si>
  <si>
    <t>South Indian Bank</t>
  </si>
  <si>
    <t xml:space="preserve">FEDERAL BANK </t>
  </si>
  <si>
    <t>CATHOLIC SYRIAN</t>
  </si>
  <si>
    <t>COMMERCIAL BANKS TOTAL</t>
  </si>
  <si>
    <t>Kaveri Grameena Bk</t>
  </si>
  <si>
    <t>RRBs TOTAL</t>
  </si>
  <si>
    <t>DCCs</t>
  </si>
  <si>
    <t>APEX BANK/DCCBs</t>
  </si>
  <si>
    <t>KASCARD Bank Ltd.</t>
  </si>
  <si>
    <t>CO OP BANKS TOTAL</t>
  </si>
  <si>
    <t>Of which exclusively to Women</t>
  </si>
  <si>
    <t>Of which 
exclusively to woman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</si>
  <si>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</si>
  <si>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</si>
  <si>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</si>
  <si>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</si>
  <si>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 (Rslakh)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</si>
  <si>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</si>
  <si>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</si>
  <si>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</si>
  <si>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</si>
  <si>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</si>
  <si>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</si>
  <si>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</si>
  <si>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</si>
  <si>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</si>
  <si>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</si>
  <si>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</si>
  <si>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</si>
  <si>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</si>
  <si>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</si>
  <si>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</si>
  <si>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</si>
  <si>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</si>
  <si>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</si>
  <si>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</si>
  <si>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</si>
  <si>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</si>
  <si>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</si>
  <si>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 lakh)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</si>
  <si>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</si>
  <si>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</si>
  <si>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</si>
  <si>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</si>
  <si>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</si>
  <si>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</si>
  <si>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</si>
  <si>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MARCH 2014 (Rs.in Lakhs)</t>
  </si>
  <si>
    <t xml:space="preserve"> SJSRY  AS ON MAR 2014(Rs.in Lakhs)</t>
  </si>
  <si>
    <t>PMEGP AS ON MAR 2014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</si>
  <si>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</si>
  <si>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</si>
  <si>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</si>
  <si>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</si>
  <si>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</si>
  <si>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</si>
  <si>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</si>
  <si>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</si>
  <si>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</si>
  <si>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</si>
  <si>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</si>
  <si>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</si>
  <si>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</si>
  <si>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</si>
  <si>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</si>
  <si>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</si>
  <si>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</si>
  <si>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INGVysya Bank Ltd.</t>
  </si>
  <si>
    <t>Other Private Banks</t>
  </si>
  <si>
    <t xml:space="preserve"> </t>
  </si>
  <si>
    <t>Total Of ALL Banks</t>
  </si>
  <si>
    <t>E</t>
  </si>
  <si>
    <t>Co-Operative Sector</t>
  </si>
  <si>
    <t>D C C Banks</t>
  </si>
  <si>
    <t>Ind.Co.Op.Bank</t>
  </si>
  <si>
    <t>F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</si>
  <si>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</si>
  <si>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</si>
  <si>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 MARCH 2014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</si>
  <si>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</si>
  <si>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</si>
  <si>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</si>
  <si>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</si>
  <si>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</si>
  <si>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</si>
  <si>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</si>
  <si>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</si>
  <si>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</si>
  <si>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</si>
  <si>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</si>
  <si>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</si>
  <si>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</si>
  <si>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</si>
  <si>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>% of Gross  NPA</t>
  </si>
  <si>
    <t>AGENDA -19.3</t>
  </si>
  <si>
    <t>ANNEXURE - XVII                                                 Amount in lakhs</t>
  </si>
  <si>
    <t>BANKWISE RECOVERY PERFORMANCE AS AT MARCH 2014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</si>
  <si>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</si>
  <si>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</si>
  <si>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</si>
  <si>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</si>
  <si>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</si>
  <si>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</si>
  <si>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</si>
  <si>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</si>
  <si>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</si>
  <si>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Bk.of Rajastan</t>
  </si>
  <si>
    <t>Bharat Overseas Bk.</t>
  </si>
  <si>
    <t>Federal Bank</t>
  </si>
  <si>
    <t>Ganesh Bk.of K'wad</t>
  </si>
  <si>
    <t>Nedungadi Bank</t>
  </si>
  <si>
    <t>Sangli Bank</t>
  </si>
  <si>
    <t>United Western Bk.</t>
  </si>
  <si>
    <t>AGENDA -19.4</t>
  </si>
  <si>
    <t>ANNEXURE -XVII-A</t>
  </si>
  <si>
    <t>BANKWISE &amp; AGE-WISE  APPLICATIONS PENDING UNDER R R ACT AS AT  MARCH 2014</t>
  </si>
  <si>
    <t>UPTO 1 YR</t>
  </si>
  <si>
    <t>1 TO 3 YRS.</t>
  </si>
  <si>
    <t>3 YRS &amp; ABOVE</t>
  </si>
  <si>
    <t>K.S.Coop.Apex Bk./DCC BANKS</t>
  </si>
  <si>
    <t>Total(Others)</t>
  </si>
  <si>
    <t>No. in actuals , Amount in Rs Lakh</t>
  </si>
  <si>
    <t>TOTAL FOR KARNATAKA</t>
  </si>
  <si>
    <t xml:space="preserve">Sr. No </t>
  </si>
  <si>
    <t>Sector</t>
  </si>
  <si>
    <t>Sub-Sector</t>
  </si>
  <si>
    <t xml:space="preserve">Number </t>
  </si>
  <si>
    <t xml:space="preserve">Priority </t>
  </si>
  <si>
    <t xml:space="preserve">Agriculture &amp; allied - Direct </t>
  </si>
  <si>
    <t xml:space="preserve">Agriculture &amp; allied - Indirect </t>
  </si>
  <si>
    <t>MSE</t>
  </si>
  <si>
    <t>Education</t>
  </si>
  <si>
    <t>Housing</t>
  </si>
  <si>
    <t>Non-Priority</t>
  </si>
  <si>
    <t>Heavy Industries</t>
  </si>
  <si>
    <t>Medium Industries</t>
  </si>
  <si>
    <t xml:space="preserve"> Others</t>
  </si>
  <si>
    <t>Total=3+8+14</t>
  </si>
  <si>
    <t>ANNEXURE- XVIII-1</t>
  </si>
  <si>
    <t>LBS-MIS-II</t>
  </si>
  <si>
    <t>Statement showing Disbursements and Outstanding  for the quarter ended :  MARCH 2014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</si>
  <si>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</si>
  <si>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</si>
  <si>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</si>
  <si>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</si>
  <si>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</si>
  <si>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</si>
  <si>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</si>
  <si>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SLBC -KARNATAKA :LEAD BANK SCHEME- M I S :LBS-IV AS ON MARCH 2014</t>
  </si>
  <si>
    <t>TOTAL FOR ALL BANKS ( PSBs+ Pvt. Sector Banks+ RRBs)</t>
  </si>
  <si>
    <t>No. in actuals ,
 Amount in thousands</t>
  </si>
  <si>
    <t>Achievement- Year ended  March 2013</t>
  </si>
  <si>
    <t>Target -Year ended  March 2014</t>
  </si>
  <si>
    <t>Target- Year ended  March 2015</t>
  </si>
  <si>
    <t>Target- Year ended  March 2016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</si>
  <si>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</si>
  <si>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</si>
  <si>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</si>
  <si>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</si>
  <si>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</si>
  <si>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</si>
  <si>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</si>
  <si>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</si>
  <si>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</si>
  <si>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</si>
  <si>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</si>
  <si>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</si>
  <si>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</si>
  <si>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</si>
  <si>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</si>
  <si>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</si>
  <si>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</si>
  <si>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</si>
  <si>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</si>
  <si>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</si>
  <si>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</si>
  <si>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</si>
  <si>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GCCs outstanding through Branches</t>
  </si>
  <si>
    <t>GCC-Branches</t>
  </si>
  <si>
    <t>GCCs outstanding through BCs</t>
  </si>
  <si>
    <t>GCC-BCs</t>
  </si>
  <si>
    <t>GCC-Total (Bank as a whole)</t>
  </si>
  <si>
    <t xml:space="preserve">Transactions in BC-ICT Accounts (during the year)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</si>
  <si>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</si>
  <si>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</si>
  <si>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</si>
  <si>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</si>
  <si>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</si>
  <si>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</si>
  <si>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</si>
  <si>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</si>
  <si>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</si>
  <si>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</si>
  <si>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</si>
  <si>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SLBC KARNATAKA :LEAD BANK SCHEME M I S :LBS V AS ON  MARCH 2014</t>
  </si>
  <si>
    <t>TOTAL  (PSBs+ Pvt. Sector Banks +RRBs)</t>
  </si>
  <si>
    <t>No. in actuals , 
Amount in thousands</t>
  </si>
  <si>
    <t>Position as at the end of  previous year (March 13)</t>
  </si>
  <si>
    <t>Target-Current Year ending  March 14</t>
  </si>
  <si>
    <t>Position as at the end of  quarter 4  
March 2014</t>
  </si>
  <si>
    <t>KCCs-Total (Bank as a whole)-Amt In  Crores</t>
  </si>
  <si>
    <t>GCC-Branches-Amt In Crores</t>
  </si>
  <si>
    <t>GCC-Total (Bank as a whole)-Amt In Crores</t>
  </si>
  <si>
    <t xml:space="preserve">Transactions in BC-ICT Accounts (during the Quarter) </t>
  </si>
</sst>
</file>

<file path=xl/styles.xml><?xml version="1.0" encoding="utf-8"?>
<styleSheet xmlns="http://schemas.openxmlformats.org/spreadsheetml/2006/main">
  <numFmts count="1">
    <numFmt numFmtId="164" formatCode="0;[Red]0"/>
  </numFmts>
  <fonts count="74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name val="Rupee Foradian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</font>
    <font>
      <sz val="12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u/>
      <sz val="10"/>
      <color indexed="12"/>
      <name val="Arial"/>
    </font>
    <font>
      <b/>
      <sz val="10"/>
      <name val="Arial"/>
      <family val="2"/>
    </font>
    <font>
      <sz val="12"/>
      <name val="Arial"/>
      <family val="2"/>
      <charset val="186"/>
    </font>
    <font>
      <sz val="10"/>
      <color indexed="8"/>
      <name val="MS Sans Serif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Times New Roman"/>
      <family val="1"/>
    </font>
    <font>
      <b/>
      <sz val="18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theme="1"/>
      <name val="Arial Black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  <scheme val="minor"/>
    </font>
    <font>
      <b/>
      <sz val="18"/>
      <name val="Arial Black"/>
      <family val="2"/>
    </font>
    <font>
      <b/>
      <sz val="20"/>
      <name val="Arial Black"/>
      <family val="2"/>
    </font>
    <font>
      <sz val="18"/>
      <name val="Times New Roman"/>
      <family val="1"/>
    </font>
    <font>
      <sz val="18"/>
      <name val="Arial Black"/>
      <family val="2"/>
    </font>
    <font>
      <sz val="18"/>
      <name val="Arial"/>
      <family val="2"/>
    </font>
    <font>
      <b/>
      <sz val="18"/>
      <color theme="1" tint="0.14999847407452621"/>
      <name val="Arial Black"/>
      <family val="2"/>
    </font>
    <font>
      <sz val="18"/>
      <color theme="1" tint="0.1499984740745262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817">
    <xf numFmtId="0" fontId="0" fillId="0" borderId="0" xfId="0"/>
    <xf numFmtId="0" fontId="4" fillId="0" borderId="4" xfId="0" applyFont="1" applyBorder="1" applyAlignment="1">
      <alignment vertical="center" wrapText="1"/>
    </xf>
    <xf numFmtId="17" fontId="5" fillId="0" borderId="4" xfId="0" applyNumberFormat="1" applyFont="1" applyBorder="1" applyAlignment="1">
      <alignment vertical="center" wrapText="1"/>
    </xf>
    <xf numFmtId="17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right"/>
    </xf>
    <xf numFmtId="0" fontId="11" fillId="0" borderId="5" xfId="0" applyFont="1" applyFill="1" applyBorder="1" applyAlignment="1">
      <alignment vertical="top" wrapText="1"/>
    </xf>
    <xf numFmtId="0" fontId="11" fillId="0" borderId="4" xfId="0" applyFont="1" applyFill="1" applyBorder="1"/>
    <xf numFmtId="0" fontId="11" fillId="0" borderId="6" xfId="0" applyFont="1" applyFill="1" applyBorder="1" applyAlignment="1">
      <alignment vertical="top" wrapText="1"/>
    </xf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right"/>
    </xf>
    <xf numFmtId="0" fontId="16" fillId="0" borderId="6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9" fillId="0" borderId="4" xfId="0" applyFont="1" applyFill="1" applyBorder="1" applyAlignment="1">
      <alignment horizontal="left" vertical="top" wrapText="1" readingOrder="1"/>
    </xf>
    <xf numFmtId="0" fontId="9" fillId="0" borderId="4" xfId="1" applyFont="1" applyFill="1" applyBorder="1" applyAlignment="1" applyProtection="1">
      <alignment horizontal="right" vertical="top" wrapText="1" readingOrder="1"/>
    </xf>
    <xf numFmtId="0" fontId="9" fillId="0" borderId="4" xfId="0" applyFont="1" applyBorder="1"/>
    <xf numFmtId="0" fontId="0" fillId="0" borderId="4" xfId="0" applyBorder="1"/>
    <xf numFmtId="0" fontId="6" fillId="0" borderId="4" xfId="0" applyFont="1" applyFill="1" applyBorder="1" applyAlignment="1">
      <alignment horizontal="left" vertical="top" wrapText="1" readingOrder="1"/>
    </xf>
    <xf numFmtId="0" fontId="6" fillId="0" borderId="4" xfId="0" applyFont="1" applyBorder="1"/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0" fillId="0" borderId="4" xfId="0" applyFont="1" applyBorder="1" applyAlignment="1"/>
    <xf numFmtId="0" fontId="20" fillId="0" borderId="4" xfId="2" applyFont="1" applyFill="1" applyBorder="1" applyAlignment="1">
      <alignment horizontal="left" wrapText="1"/>
    </xf>
    <xf numFmtId="0" fontId="20" fillId="0" borderId="4" xfId="0" applyFont="1" applyBorder="1" applyAlignment="1">
      <alignment horizontal="right"/>
    </xf>
    <xf numFmtId="0" fontId="20" fillId="0" borderId="4" xfId="0" applyFont="1" applyBorder="1" applyAlignment="1">
      <alignment wrapText="1"/>
    </xf>
    <xf numFmtId="0" fontId="6" fillId="0" borderId="4" xfId="2" applyFont="1" applyFill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0" fillId="0" borderId="0" xfId="0" applyAlignment="1">
      <alignment vertical="top" wrapText="1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7" fillId="0" borderId="4" xfId="0" applyFont="1" applyBorder="1"/>
    <xf numFmtId="0" fontId="24" fillId="0" borderId="4" xfId="0" applyFont="1" applyBorder="1"/>
    <xf numFmtId="0" fontId="25" fillId="0" borderId="4" xfId="2" applyFont="1" applyFill="1" applyBorder="1" applyAlignment="1">
      <alignment horizontal="right" wrapText="1"/>
    </xf>
    <xf numFmtId="0" fontId="26" fillId="0" borderId="4" xfId="2" applyFont="1" applyFill="1" applyBorder="1" applyAlignment="1">
      <alignment horizontal="left" wrapText="1"/>
    </xf>
    <xf numFmtId="0" fontId="26" fillId="0" borderId="4" xfId="0" applyFont="1" applyBorder="1"/>
    <xf numFmtId="0" fontId="25" fillId="0" borderId="4" xfId="0" applyFont="1" applyBorder="1"/>
    <xf numFmtId="0" fontId="27" fillId="0" borderId="4" xfId="2" applyFont="1" applyFill="1" applyBorder="1" applyAlignment="1">
      <alignment horizontal="right" wrapText="1"/>
    </xf>
    <xf numFmtId="0" fontId="27" fillId="0" borderId="4" xfId="2" applyFont="1" applyFill="1" applyBorder="1" applyAlignment="1">
      <alignment horizontal="left" wrapText="1"/>
    </xf>
    <xf numFmtId="0" fontId="27" fillId="0" borderId="4" xfId="0" applyFont="1" applyBorder="1"/>
    <xf numFmtId="0" fontId="27" fillId="0" borderId="4" xfId="0" applyFont="1" applyFill="1" applyBorder="1"/>
    <xf numFmtId="0" fontId="28" fillId="0" borderId="4" xfId="0" applyFont="1" applyBorder="1"/>
    <xf numFmtId="0" fontId="24" fillId="0" borderId="0" xfId="0" applyFont="1" applyFill="1"/>
    <xf numFmtId="0" fontId="27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30" fillId="0" borderId="0" xfId="0" applyFont="1" applyFill="1"/>
    <xf numFmtId="0" fontId="33" fillId="0" borderId="4" xfId="0" applyFont="1" applyFill="1" applyBorder="1" applyAlignment="1"/>
    <xf numFmtId="0" fontId="34" fillId="0" borderId="4" xfId="2" applyFont="1" applyFill="1" applyBorder="1" applyAlignment="1">
      <alignment wrapText="1"/>
    </xf>
    <xf numFmtId="0" fontId="30" fillId="0" borderId="4" xfId="0" applyFont="1" applyFill="1" applyBorder="1" applyAlignment="1">
      <alignment horizontal="right" vertical="top" wrapText="1"/>
    </xf>
    <xf numFmtId="0" fontId="30" fillId="0" borderId="4" xfId="0" applyFont="1" applyFill="1" applyBorder="1"/>
    <xf numFmtId="0" fontId="34" fillId="0" borderId="4" xfId="0" applyFont="1" applyFill="1" applyBorder="1" applyAlignment="1"/>
    <xf numFmtId="0" fontId="33" fillId="0" borderId="4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right" vertical="center"/>
    </xf>
    <xf numFmtId="0" fontId="30" fillId="0" borderId="4" xfId="0" applyFont="1" applyFill="1" applyBorder="1" applyAlignment="1"/>
    <xf numFmtId="0" fontId="30" fillId="0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top"/>
    </xf>
    <xf numFmtId="0" fontId="35" fillId="0" borderId="0" xfId="0" applyFont="1" applyFill="1"/>
    <xf numFmtId="0" fontId="36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horizontal="center"/>
    </xf>
    <xf numFmtId="0" fontId="38" fillId="0" borderId="4" xfId="0" applyFont="1" applyFill="1" applyBorder="1" applyAlignment="1"/>
    <xf numFmtId="0" fontId="40" fillId="0" borderId="4" xfId="2" applyFont="1" applyFill="1" applyBorder="1" applyAlignment="1">
      <alignment wrapText="1"/>
    </xf>
    <xf numFmtId="0" fontId="36" fillId="0" borderId="4" xfId="0" applyFont="1" applyFill="1" applyBorder="1" applyAlignment="1"/>
    <xf numFmtId="0" fontId="41" fillId="0" borderId="4" xfId="0" applyFont="1" applyFill="1" applyBorder="1"/>
    <xf numFmtId="0" fontId="42" fillId="0" borderId="4" xfId="0" applyFont="1" applyFill="1" applyBorder="1"/>
    <xf numFmtId="0" fontId="40" fillId="0" borderId="4" xfId="0" applyFont="1" applyFill="1" applyBorder="1" applyAlignment="1"/>
    <xf numFmtId="0" fontId="38" fillId="0" borderId="4" xfId="0" applyFont="1" applyFill="1" applyBorder="1" applyAlignment="1">
      <alignment vertical="center"/>
    </xf>
    <xf numFmtId="0" fontId="38" fillId="0" borderId="4" xfId="0" applyFont="1" applyFill="1" applyBorder="1" applyAlignment="1">
      <alignment horizontal="right" vertical="center"/>
    </xf>
    <xf numFmtId="0" fontId="35" fillId="0" borderId="4" xfId="0" applyFont="1" applyFill="1" applyBorder="1" applyAlignment="1"/>
    <xf numFmtId="0" fontId="35" fillId="0" borderId="4" xfId="0" applyFont="1" applyFill="1" applyBorder="1"/>
    <xf numFmtId="0" fontId="36" fillId="0" borderId="4" xfId="0" applyFont="1" applyFill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 wrapText="1"/>
    </xf>
    <xf numFmtId="0" fontId="47" fillId="0" borderId="4" xfId="0" applyFont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/>
    </xf>
    <xf numFmtId="164" fontId="7" fillId="0" borderId="4" xfId="0" applyNumberFormat="1" applyFont="1" applyBorder="1"/>
    <xf numFmtId="0" fontId="7" fillId="0" borderId="4" xfId="0" applyFont="1" applyBorder="1" applyAlignment="1">
      <alignment horizontal="left"/>
    </xf>
    <xf numFmtId="164" fontId="47" fillId="0" borderId="4" xfId="0" applyNumberFormat="1" applyFont="1" applyBorder="1"/>
    <xf numFmtId="164" fontId="4" fillId="0" borderId="4" xfId="0" applyNumberFormat="1" applyFont="1" applyBorder="1"/>
    <xf numFmtId="0" fontId="7" fillId="0" borderId="4" xfId="0" applyFont="1" applyBorder="1" applyAlignment="1">
      <alignment wrapText="1"/>
    </xf>
    <xf numFmtId="0" fontId="7" fillId="0" borderId="1" xfId="0" applyFont="1" applyBorder="1" applyAlignment="1"/>
    <xf numFmtId="164" fontId="48" fillId="4" borderId="4" xfId="0" applyNumberFormat="1" applyFont="1" applyFill="1" applyBorder="1"/>
    <xf numFmtId="0" fontId="48" fillId="4" borderId="4" xfId="0" applyFont="1" applyFill="1" applyBorder="1"/>
    <xf numFmtId="164" fontId="6" fillId="0" borderId="4" xfId="0" applyNumberFormat="1" applyFont="1" applyBorder="1"/>
    <xf numFmtId="0" fontId="22" fillId="0" borderId="0" xfId="0" applyFont="1"/>
    <xf numFmtId="0" fontId="50" fillId="0" borderId="4" xfId="0" applyFont="1" applyBorder="1"/>
    <xf numFmtId="0" fontId="2" fillId="0" borderId="4" xfId="0" applyFont="1" applyBorder="1" applyAlignment="1">
      <alignment horizontal="center" wrapText="1"/>
    </xf>
    <xf numFmtId="0" fontId="50" fillId="0" borderId="4" xfId="0" applyFont="1" applyBorder="1" applyAlignment="1">
      <alignment horizontal="center" vertical="top" wrapText="1"/>
    </xf>
    <xf numFmtId="0" fontId="50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4" fontId="50" fillId="0" borderId="4" xfId="0" applyNumberFormat="1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52" fillId="0" borderId="0" xfId="0" applyNumberFormat="1" applyFont="1" applyAlignment="1" applyProtection="1">
      <alignment horizontal="right"/>
    </xf>
    <xf numFmtId="0" fontId="43" fillId="0" borderId="4" xfId="0" applyNumberFormat="1" applyFont="1" applyBorder="1" applyAlignment="1" applyProtection="1">
      <alignment horizontal="left"/>
    </xf>
    <xf numFmtId="0" fontId="52" fillId="0" borderId="1" xfId="0" applyNumberFormat="1" applyFont="1" applyBorder="1" applyAlignment="1" applyProtection="1">
      <alignment horizontal="right"/>
    </xf>
    <xf numFmtId="0" fontId="43" fillId="0" borderId="4" xfId="0" applyNumberFormat="1" applyFont="1" applyBorder="1" applyAlignment="1" applyProtection="1">
      <alignment horizontal="right"/>
    </xf>
    <xf numFmtId="0" fontId="43" fillId="0" borderId="4" xfId="0" applyNumberFormat="1" applyFont="1" applyBorder="1" applyAlignment="1" applyProtection="1"/>
    <xf numFmtId="0" fontId="43" fillId="0" borderId="1" xfId="0" applyNumberFormat="1" applyFont="1" applyBorder="1" applyAlignment="1" applyProtection="1"/>
    <xf numFmtId="0" fontId="43" fillId="0" borderId="3" xfId="0" applyNumberFormat="1" applyFont="1" applyBorder="1" applyAlignment="1" applyProtection="1">
      <alignment horizontal="left"/>
    </xf>
    <xf numFmtId="0" fontId="52" fillId="0" borderId="4" xfId="0" applyNumberFormat="1" applyFont="1" applyBorder="1" applyAlignment="1" applyProtection="1">
      <alignment horizontal="right"/>
    </xf>
    <xf numFmtId="0" fontId="52" fillId="0" borderId="13" xfId="0" applyNumberFormat="1" applyFont="1" applyBorder="1" applyAlignment="1" applyProtection="1">
      <alignment horizontal="right"/>
    </xf>
    <xf numFmtId="0" fontId="52" fillId="0" borderId="11" xfId="0" applyNumberFormat="1" applyFont="1" applyBorder="1" applyAlignment="1" applyProtection="1">
      <alignment horizontal="right"/>
    </xf>
    <xf numFmtId="0" fontId="43" fillId="0" borderId="13" xfId="0" applyNumberFormat="1" applyFont="1" applyBorder="1" applyAlignment="1" applyProtection="1">
      <alignment horizontal="center"/>
    </xf>
    <xf numFmtId="0" fontId="43" fillId="0" borderId="13" xfId="0" applyNumberFormat="1" applyFont="1" applyBorder="1" applyAlignment="1" applyProtection="1">
      <alignment horizontal="right"/>
    </xf>
    <xf numFmtId="0" fontId="43" fillId="0" borderId="4" xfId="0" applyNumberFormat="1" applyFont="1" applyBorder="1" applyAlignment="1" applyProtection="1">
      <alignment horizontal="center"/>
    </xf>
    <xf numFmtId="0" fontId="52" fillId="0" borderId="4" xfId="0" applyNumberFormat="1" applyFont="1" applyBorder="1" applyAlignment="1" applyProtection="1">
      <alignment horizontal="center"/>
    </xf>
    <xf numFmtId="0" fontId="52" fillId="0" borderId="4" xfId="0" applyNumberFormat="1" applyFont="1" applyBorder="1" applyAlignment="1" applyProtection="1">
      <alignment horizontal="left"/>
    </xf>
    <xf numFmtId="1" fontId="52" fillId="0" borderId="13" xfId="0" applyNumberFormat="1" applyFont="1" applyBorder="1" applyAlignment="1" applyProtection="1">
      <alignment horizontal="right"/>
    </xf>
    <xf numFmtId="1" fontId="43" fillId="0" borderId="13" xfId="0" applyNumberFormat="1" applyFont="1" applyBorder="1" applyAlignment="1" applyProtection="1">
      <alignment horizontal="right"/>
    </xf>
    <xf numFmtId="0" fontId="52" fillId="0" borderId="0" xfId="0" applyNumberFormat="1" applyFont="1" applyAlignment="1" applyProtection="1">
      <alignment horizontal="left"/>
    </xf>
    <xf numFmtId="2" fontId="52" fillId="0" borderId="4" xfId="0" applyNumberFormat="1" applyFont="1" applyBorder="1" applyAlignment="1" applyProtection="1">
      <alignment horizontal="right"/>
    </xf>
    <xf numFmtId="1" fontId="52" fillId="0" borderId="4" xfId="0" applyNumberFormat="1" applyFont="1" applyBorder="1" applyAlignment="1" applyProtection="1">
      <alignment horizontal="right"/>
    </xf>
    <xf numFmtId="2" fontId="53" fillId="0" borderId="4" xfId="0" applyNumberFormat="1" applyFont="1" applyBorder="1" applyAlignment="1" applyProtection="1">
      <alignment horizontal="right"/>
    </xf>
    <xf numFmtId="0" fontId="52" fillId="0" borderId="4" xfId="0" applyNumberFormat="1" applyFont="1" applyFill="1" applyBorder="1" applyAlignment="1" applyProtection="1">
      <alignment horizontal="center"/>
      <protection locked="0"/>
    </xf>
    <xf numFmtId="0" fontId="52" fillId="0" borderId="4" xfId="0" applyNumberFormat="1" applyFont="1" applyFill="1" applyBorder="1" applyAlignment="1" applyProtection="1">
      <protection locked="0"/>
    </xf>
    <xf numFmtId="0" fontId="54" fillId="0" borderId="4" xfId="0" applyNumberFormat="1" applyFont="1" applyFill="1" applyBorder="1" applyAlignment="1" applyProtection="1">
      <protection locked="0"/>
    </xf>
    <xf numFmtId="0" fontId="54" fillId="0" borderId="4" xfId="0" applyNumberFormat="1" applyFont="1" applyFill="1" applyBorder="1" applyAlignment="1" applyProtection="1">
      <alignment horizontal="center"/>
      <protection locked="0"/>
    </xf>
    <xf numFmtId="0" fontId="43" fillId="0" borderId="4" xfId="0" applyNumberFormat="1" applyFont="1" applyFill="1" applyBorder="1" applyAlignment="1" applyProtection="1">
      <protection locked="0"/>
    </xf>
    <xf numFmtId="1" fontId="43" fillId="0" borderId="4" xfId="0" applyNumberFormat="1" applyFont="1" applyBorder="1" applyAlignment="1" applyProtection="1">
      <alignment horizontal="right"/>
    </xf>
    <xf numFmtId="0" fontId="43" fillId="0" borderId="4" xfId="0" applyNumberFormat="1" applyFont="1" applyFill="1" applyBorder="1" applyAlignment="1" applyProtection="1">
      <alignment horizontal="left"/>
    </xf>
    <xf numFmtId="0" fontId="52" fillId="0" borderId="5" xfId="0" applyNumberFormat="1" applyFont="1" applyBorder="1" applyAlignment="1" applyProtection="1">
      <alignment horizontal="center"/>
    </xf>
    <xf numFmtId="0" fontId="52" fillId="0" borderId="5" xfId="0" applyNumberFormat="1" applyFont="1" applyBorder="1" applyAlignment="1" applyProtection="1">
      <alignment horizontal="left"/>
    </xf>
    <xf numFmtId="1" fontId="52" fillId="0" borderId="5" xfId="0" applyNumberFormat="1" applyFont="1" applyBorder="1" applyAlignment="1" applyProtection="1">
      <alignment horizontal="right"/>
    </xf>
    <xf numFmtId="2" fontId="52" fillId="0" borderId="5" xfId="0" applyNumberFormat="1" applyFont="1" applyBorder="1" applyAlignment="1" applyProtection="1">
      <alignment horizontal="right"/>
    </xf>
    <xf numFmtId="0" fontId="52" fillId="0" borderId="4" xfId="0" applyNumberFormat="1" applyFont="1" applyFill="1" applyBorder="1" applyAlignment="1" applyProtection="1">
      <alignment horizontal="left"/>
    </xf>
    <xf numFmtId="2" fontId="52" fillId="0" borderId="0" xfId="0" applyNumberFormat="1" applyFont="1" applyBorder="1" applyAlignment="1" applyProtection="1">
      <alignment horizontal="right"/>
    </xf>
    <xf numFmtId="0" fontId="43" fillId="0" borderId="4" xfId="0" applyNumberFormat="1" applyFont="1" applyFill="1" applyBorder="1" applyAlignment="1" applyProtection="1">
      <alignment horizontal="center"/>
      <protection locked="0"/>
    </xf>
    <xf numFmtId="0" fontId="43" fillId="0" borderId="3" xfId="0" applyNumberFormat="1" applyFont="1" applyBorder="1" applyAlignment="1" applyProtection="1"/>
    <xf numFmtId="0" fontId="55" fillId="0" borderId="4" xfId="0" applyNumberFormat="1" applyFont="1" applyFill="1" applyBorder="1" applyAlignment="1" applyProtection="1">
      <alignment horizontal="center"/>
      <protection locked="0"/>
    </xf>
    <xf numFmtId="0" fontId="55" fillId="0" borderId="4" xfId="0" applyNumberFormat="1" applyFont="1" applyFill="1" applyBorder="1" applyAlignment="1" applyProtection="1">
      <protection locked="0"/>
    </xf>
    <xf numFmtId="0" fontId="44" fillId="0" borderId="4" xfId="0" quotePrefix="1" applyNumberFormat="1" applyFont="1" applyFill="1" applyBorder="1" applyAlignment="1" applyProtection="1">
      <alignment horizontal="center"/>
      <protection locked="0"/>
    </xf>
    <xf numFmtId="0" fontId="44" fillId="0" borderId="4" xfId="0" applyNumberFormat="1" applyFont="1" applyFill="1" applyBorder="1" applyAlignment="1" applyProtection="1">
      <protection locked="0"/>
    </xf>
    <xf numFmtId="0" fontId="52" fillId="0" borderId="0" xfId="0" applyNumberFormat="1" applyFont="1" applyFill="1" applyAlignment="1" applyProtection="1">
      <alignment horizontal="left"/>
    </xf>
    <xf numFmtId="2" fontId="43" fillId="0" borderId="4" xfId="0" applyNumberFormat="1" applyFont="1" applyBorder="1" applyAlignment="1" applyProtection="1">
      <alignment horizontal="right"/>
    </xf>
    <xf numFmtId="0" fontId="0" fillId="0" borderId="0" xfId="0" applyNumberFormat="1" applyFont="1" applyAlignment="1" applyProtection="1">
      <protection locked="0"/>
    </xf>
    <xf numFmtId="0" fontId="52" fillId="0" borderId="0" xfId="0" applyNumberFormat="1" applyFont="1" applyAlignment="1" applyProtection="1">
      <protection locked="0"/>
    </xf>
    <xf numFmtId="0" fontId="43" fillId="0" borderId="4" xfId="0" applyNumberFormat="1" applyFont="1" applyBorder="1" applyAlignment="1">
      <alignment horizontal="center"/>
    </xf>
    <xf numFmtId="0" fontId="43" fillId="0" borderId="4" xfId="0" applyNumberFormat="1" applyFont="1" applyBorder="1" applyAlignment="1">
      <alignment horizontal="right"/>
    </xf>
    <xf numFmtId="1" fontId="43" fillId="0" borderId="4" xfId="0" applyNumberFormat="1" applyFont="1" applyBorder="1" applyAlignment="1">
      <alignment horizontal="right"/>
    </xf>
    <xf numFmtId="0" fontId="43" fillId="0" borderId="4" xfId="0" applyNumberFormat="1" applyFont="1" applyBorder="1" applyAlignment="1"/>
    <xf numFmtId="0" fontId="52" fillId="0" borderId="4" xfId="0" applyNumberFormat="1" applyFont="1" applyBorder="1" applyAlignment="1" applyProtection="1">
      <protection locked="0"/>
    </xf>
    <xf numFmtId="0" fontId="52" fillId="0" borderId="4" xfId="0" applyNumberFormat="1" applyFont="1" applyBorder="1" applyAlignment="1" applyProtection="1">
      <alignment horizontal="center"/>
      <protection locked="0"/>
    </xf>
    <xf numFmtId="0" fontId="52" fillId="0" borderId="4" xfId="0" applyNumberFormat="1" applyFont="1" applyBorder="1" applyAlignment="1"/>
    <xf numFmtId="1" fontId="52" fillId="0" borderId="4" xfId="0" applyNumberFormat="1" applyFont="1" applyBorder="1" applyAlignment="1" applyProtection="1">
      <alignment horizontal="right"/>
      <protection locked="0"/>
    </xf>
    <xf numFmtId="1" fontId="43" fillId="0" borderId="4" xfId="0" applyNumberFormat="1" applyFont="1" applyBorder="1" applyAlignment="1" applyProtection="1">
      <alignment horizontal="right"/>
      <protection locked="0"/>
    </xf>
    <xf numFmtId="0" fontId="52" fillId="0" borderId="0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Border="1" applyAlignment="1"/>
    <xf numFmtId="1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NumberFormat="1" applyFont="1" applyAlignment="1" applyProtection="1">
      <alignment horizontal="center"/>
      <protection locked="0"/>
    </xf>
    <xf numFmtId="0" fontId="58" fillId="0" borderId="4" xfId="0" applyNumberFormat="1" applyFont="1" applyBorder="1" applyAlignment="1">
      <alignment horizontal="center"/>
    </xf>
    <xf numFmtId="0" fontId="58" fillId="0" borderId="4" xfId="0" applyNumberFormat="1" applyFont="1" applyBorder="1" applyAlignment="1">
      <alignment horizontal="right"/>
    </xf>
    <xf numFmtId="1" fontId="58" fillId="0" borderId="4" xfId="0" applyNumberFormat="1" applyFont="1" applyBorder="1" applyAlignment="1">
      <alignment horizontal="right"/>
    </xf>
    <xf numFmtId="1" fontId="58" fillId="0" borderId="4" xfId="0" applyNumberFormat="1" applyFont="1" applyBorder="1" applyAlignment="1" applyProtection="1">
      <protection locked="0"/>
    </xf>
    <xf numFmtId="0" fontId="54" fillId="0" borderId="4" xfId="0" quotePrefix="1" applyNumberFormat="1" applyFont="1" applyFill="1" applyBorder="1" applyAlignment="1" applyProtection="1">
      <alignment horizontal="center"/>
      <protection locked="0"/>
    </xf>
    <xf numFmtId="0" fontId="58" fillId="0" borderId="4" xfId="0" applyNumberFormat="1" applyFont="1" applyBorder="1" applyAlignment="1" applyProtection="1">
      <alignment horizontal="center"/>
      <protection locked="0"/>
    </xf>
    <xf numFmtId="0" fontId="58" fillId="0" borderId="4" xfId="0" applyNumberFormat="1" applyFont="1" applyBorder="1" applyAlignment="1"/>
    <xf numFmtId="1" fontId="58" fillId="0" borderId="4" xfId="0" applyNumberFormat="1" applyFont="1" applyBorder="1" applyAlignment="1" applyProtection="1">
      <alignment horizontal="right"/>
      <protection locked="0"/>
    </xf>
    <xf numFmtId="0" fontId="19" fillId="0" borderId="0" xfId="0" applyNumberFormat="1" applyFont="1" applyAlignment="1" applyProtection="1">
      <protection locked="0"/>
    </xf>
    <xf numFmtId="0" fontId="26" fillId="0" borderId="0" xfId="0" applyNumberFormat="1" applyFont="1" applyAlignment="1" applyProtection="1"/>
    <xf numFmtId="0" fontId="26" fillId="0" borderId="4" xfId="0" applyNumberFormat="1" applyFont="1" applyBorder="1" applyAlignment="1" applyProtection="1">
      <alignment horizontal="center"/>
    </xf>
    <xf numFmtId="0" fontId="26" fillId="0" borderId="5" xfId="0" applyNumberFormat="1" applyFont="1" applyBorder="1" applyAlignment="1" applyProtection="1">
      <alignment horizontal="center" vertical="center"/>
    </xf>
    <xf numFmtId="0" fontId="26" fillId="0" borderId="13" xfId="0" applyNumberFormat="1" applyFont="1" applyBorder="1" applyAlignment="1" applyProtection="1">
      <alignment horizontal="center" vertical="center"/>
    </xf>
    <xf numFmtId="0" fontId="26" fillId="0" borderId="4" xfId="0" applyNumberFormat="1" applyFont="1" applyBorder="1" applyAlignment="1" applyProtection="1">
      <alignment horizontal="right"/>
    </xf>
    <xf numFmtId="1" fontId="26" fillId="0" borderId="4" xfId="0" applyNumberFormat="1" applyFont="1" applyBorder="1" applyAlignment="1" applyProtection="1">
      <alignment horizontal="right"/>
    </xf>
    <xf numFmtId="0" fontId="26" fillId="0" borderId="1" xfId="0" applyNumberFormat="1" applyFont="1" applyBorder="1" applyAlignment="1" applyProtection="1"/>
    <xf numFmtId="0" fontId="26" fillId="0" borderId="4" xfId="0" applyNumberFormat="1" applyFont="1" applyBorder="1" applyAlignment="1" applyProtection="1"/>
    <xf numFmtId="1" fontId="26" fillId="0" borderId="4" xfId="0" applyNumberFormat="1" applyFont="1" applyBorder="1" applyAlignment="1" applyProtection="1"/>
    <xf numFmtId="0" fontId="26" fillId="0" borderId="14" xfId="0" applyNumberFormat="1" applyFont="1" applyBorder="1" applyAlignment="1" applyProtection="1">
      <alignment horizontal="center"/>
    </xf>
    <xf numFmtId="1" fontId="59" fillId="0" borderId="4" xfId="0" applyNumberFormat="1" applyFont="1" applyBorder="1" applyAlignment="1" applyProtection="1"/>
    <xf numFmtId="0" fontId="26" fillId="0" borderId="2" xfId="0" applyNumberFormat="1" applyFont="1" applyBorder="1" applyAlignment="1" applyProtection="1">
      <alignment horizontal="left"/>
    </xf>
    <xf numFmtId="0" fontId="26" fillId="0" borderId="4" xfId="0" applyNumberFormat="1" applyFont="1" applyFill="1" applyBorder="1" applyAlignment="1" applyProtection="1">
      <alignment horizontal="center"/>
      <protection locked="0"/>
    </xf>
    <xf numFmtId="0" fontId="26" fillId="0" borderId="4" xfId="0" applyNumberFormat="1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 horizontal="center"/>
    </xf>
    <xf numFmtId="0" fontId="26" fillId="0" borderId="4" xfId="0" applyNumberFormat="1" applyFont="1" applyBorder="1" applyAlignment="1" applyProtection="1">
      <alignment horizontal="center" vertical="center"/>
    </xf>
    <xf numFmtId="0" fontId="26" fillId="0" borderId="3" xfId="0" applyNumberFormat="1" applyFont="1" applyBorder="1" applyAlignment="1" applyProtection="1">
      <alignment horizontal="left"/>
    </xf>
    <xf numFmtId="0" fontId="26" fillId="0" borderId="4" xfId="0" applyNumberFormat="1" applyFont="1" applyFill="1" applyBorder="1" applyAlignment="1" applyProtection="1">
      <alignment horizontal="left"/>
    </xf>
    <xf numFmtId="0" fontId="25" fillId="0" borderId="4" xfId="0" quotePrefix="1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protection locked="0"/>
    </xf>
    <xf numFmtId="0" fontId="6" fillId="4" borderId="4" xfId="0" applyNumberFormat="1" applyFont="1" applyFill="1" applyBorder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0" fontId="6" fillId="4" borderId="4" xfId="0" applyNumberFormat="1" applyFont="1" applyFill="1" applyBorder="1" applyAlignment="1" applyProtection="1">
      <alignment horizontal="center"/>
    </xf>
    <xf numFmtId="0" fontId="6" fillId="4" borderId="4" xfId="0" applyNumberFormat="1" applyFont="1" applyFill="1" applyBorder="1" applyAlignment="1" applyProtection="1">
      <alignment horizontal="center" wrapText="1"/>
      <protection locked="0"/>
    </xf>
    <xf numFmtId="0" fontId="6" fillId="4" borderId="4" xfId="0" applyNumberFormat="1" applyFont="1" applyFill="1" applyBorder="1" applyAlignment="1" applyProtection="1">
      <alignment vertical="top" wrapText="1"/>
    </xf>
    <xf numFmtId="0" fontId="6" fillId="4" borderId="4" xfId="0" applyNumberFormat="1" applyFont="1" applyFill="1" applyBorder="1" applyAlignment="1" applyProtection="1">
      <alignment vertical="top" wrapText="1"/>
      <protection locked="0"/>
    </xf>
    <xf numFmtId="0" fontId="6" fillId="4" borderId="4" xfId="0" applyNumberFormat="1" applyFont="1" applyFill="1" applyBorder="1" applyAlignment="1" applyProtection="1"/>
    <xf numFmtId="0" fontId="6" fillId="0" borderId="4" xfId="0" applyNumberFormat="1" applyFont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protection locked="0"/>
    </xf>
    <xf numFmtId="1" fontId="6" fillId="0" borderId="4" xfId="0" applyNumberFormat="1" applyFont="1" applyFill="1" applyBorder="1" applyAlignment="1" applyProtection="1">
      <protection locked="0"/>
    </xf>
    <xf numFmtId="1" fontId="6" fillId="4" borderId="4" xfId="0" applyNumberFormat="1" applyFont="1" applyFill="1" applyBorder="1" applyAlignment="1" applyProtection="1">
      <protection locked="0"/>
    </xf>
    <xf numFmtId="0" fontId="9" fillId="4" borderId="4" xfId="0" applyNumberFormat="1" applyFont="1" applyFill="1" applyBorder="1" applyAlignment="1" applyProtection="1">
      <protection locked="0"/>
    </xf>
    <xf numFmtId="0" fontId="6" fillId="4" borderId="4" xfId="0" applyNumberFormat="1" applyFont="1" applyFill="1" applyBorder="1" applyAlignment="1" applyProtection="1">
      <alignment horizontal="fill"/>
      <protection locked="0"/>
    </xf>
    <xf numFmtId="0" fontId="6" fillId="4" borderId="4" xfId="0" quotePrefix="1" applyNumberFormat="1" applyFont="1" applyFill="1" applyBorder="1" applyAlignment="1" applyProtection="1">
      <alignment horizontal="center"/>
    </xf>
    <xf numFmtId="1" fontId="6" fillId="0" borderId="4" xfId="0" applyNumberFormat="1" applyFont="1" applyBorder="1" applyAlignment="1" applyProtection="1">
      <protection locked="0"/>
    </xf>
    <xf numFmtId="0" fontId="52" fillId="0" borderId="0" xfId="0" applyNumberFormat="1" applyFont="1" applyAlignment="1"/>
    <xf numFmtId="0" fontId="43" fillId="0" borderId="0" xfId="0" applyNumberFormat="1" applyFont="1" applyAlignment="1">
      <alignment horizontal="center"/>
    </xf>
    <xf numFmtId="0" fontId="52" fillId="0" borderId="0" xfId="0" applyFont="1"/>
    <xf numFmtId="0" fontId="52" fillId="0" borderId="0" xfId="0" applyNumberFormat="1" applyFont="1"/>
    <xf numFmtId="0" fontId="52" fillId="0" borderId="0" xfId="0" applyNumberFormat="1" applyFont="1" applyAlignment="1">
      <alignment horizontal="center"/>
    </xf>
    <xf numFmtId="0" fontId="43" fillId="0" borderId="0" xfId="0" applyNumberFormat="1" applyFont="1" applyAlignment="1"/>
    <xf numFmtId="0" fontId="58" fillId="0" borderId="4" xfId="0" applyNumberFormat="1" applyFont="1" applyBorder="1" applyAlignment="1">
      <alignment horizontal="center" vertical="top" wrapText="1"/>
    </xf>
    <xf numFmtId="0" fontId="61" fillId="0" borderId="0" xfId="0" applyFont="1"/>
    <xf numFmtId="0" fontId="52" fillId="0" borderId="4" xfId="0" applyFont="1" applyBorder="1" applyAlignment="1">
      <alignment horizontal="center" vertical="top" wrapText="1"/>
    </xf>
    <xf numFmtId="0" fontId="52" fillId="0" borderId="1" xfId="0" applyFont="1" applyFill="1" applyBorder="1" applyAlignment="1">
      <alignment vertical="top" wrapText="1"/>
    </xf>
    <xf numFmtId="1" fontId="52" fillId="0" borderId="4" xfId="0" applyNumberFormat="1" applyFont="1" applyBorder="1"/>
    <xf numFmtId="0" fontId="43" fillId="0" borderId="4" xfId="0" applyFont="1" applyBorder="1" applyAlignment="1">
      <alignment horizontal="center" vertical="top" wrapText="1"/>
    </xf>
    <xf numFmtId="0" fontId="43" fillId="0" borderId="4" xfId="0" applyFont="1" applyBorder="1" applyAlignment="1">
      <alignment vertical="top" wrapText="1"/>
    </xf>
    <xf numFmtId="1" fontId="43" fillId="0" borderId="4" xfId="0" applyNumberFormat="1" applyFont="1" applyBorder="1"/>
    <xf numFmtId="0" fontId="61" fillId="0" borderId="4" xfId="0" applyFont="1" applyBorder="1" applyAlignment="1">
      <alignment horizontal="center" vertical="top" wrapText="1"/>
    </xf>
    <xf numFmtId="0" fontId="52" fillId="0" borderId="4" xfId="0" applyFont="1" applyBorder="1" applyAlignment="1">
      <alignment vertical="top" wrapText="1"/>
    </xf>
    <xf numFmtId="0" fontId="52" fillId="0" borderId="5" xfId="0" applyNumberFormat="1" applyFont="1" applyBorder="1" applyAlignment="1">
      <alignment vertical="top"/>
    </xf>
    <xf numFmtId="0" fontId="52" fillId="0" borderId="0" xfId="0" applyFont="1" applyBorder="1"/>
    <xf numFmtId="0" fontId="52" fillId="0" borderId="0" xfId="0" applyNumberFormat="1" applyFont="1" applyBorder="1"/>
    <xf numFmtId="0" fontId="22" fillId="0" borderId="0" xfId="0" applyNumberFormat="1" applyFont="1" applyAlignment="1" applyProtection="1">
      <protection locked="0"/>
    </xf>
    <xf numFmtId="1" fontId="22" fillId="0" borderId="4" xfId="0" applyNumberFormat="1" applyFont="1" applyBorder="1" applyAlignment="1" applyProtection="1">
      <protection locked="0"/>
    </xf>
    <xf numFmtId="0" fontId="22" fillId="0" borderId="4" xfId="0" applyNumberFormat="1" applyFont="1" applyBorder="1" applyAlignment="1" applyProtection="1">
      <protection locked="0"/>
    </xf>
    <xf numFmtId="1" fontId="58" fillId="0" borderId="4" xfId="0" applyNumberFormat="1" applyFont="1" applyBorder="1" applyAlignment="1" applyProtection="1">
      <alignment horizontal="center"/>
    </xf>
    <xf numFmtId="0" fontId="58" fillId="0" borderId="4" xfId="0" applyNumberFormat="1" applyFont="1" applyBorder="1" applyAlignment="1" applyProtection="1">
      <alignment horizontal="center"/>
    </xf>
    <xf numFmtId="0" fontId="19" fillId="0" borderId="4" xfId="0" applyNumberFormat="1" applyFont="1" applyBorder="1" applyAlignment="1" applyProtection="1">
      <protection locked="0"/>
    </xf>
    <xf numFmtId="0" fontId="61" fillId="4" borderId="4" xfId="0" applyNumberFormat="1" applyFont="1" applyFill="1" applyBorder="1" applyAlignment="1" applyProtection="1">
      <protection locked="0"/>
    </xf>
    <xf numFmtId="2" fontId="58" fillId="0" borderId="4" xfId="0" applyNumberFormat="1" applyFont="1" applyBorder="1" applyAlignment="1" applyProtection="1">
      <alignment horizontal="center"/>
    </xf>
    <xf numFmtId="0" fontId="58" fillId="0" borderId="4" xfId="0" applyNumberFormat="1" applyFont="1" applyBorder="1" applyAlignment="1" applyProtection="1"/>
    <xf numFmtId="1" fontId="22" fillId="0" borderId="4" xfId="0" applyNumberFormat="1" applyFont="1" applyBorder="1" applyAlignment="1" applyProtection="1">
      <alignment horizontal="right"/>
    </xf>
    <xf numFmtId="0" fontId="22" fillId="0" borderId="4" xfId="0" applyNumberFormat="1" applyFont="1" applyBorder="1" applyAlignment="1" applyProtection="1">
      <alignment horizontal="right"/>
    </xf>
    <xf numFmtId="0" fontId="61" fillId="0" borderId="4" xfId="0" applyNumberFormat="1" applyFont="1" applyBorder="1" applyAlignment="1" applyProtection="1">
      <alignment horizontal="center"/>
    </xf>
    <xf numFmtId="0" fontId="61" fillId="0" borderId="4" xfId="0" applyNumberFormat="1" applyFont="1" applyBorder="1" applyAlignment="1" applyProtection="1"/>
    <xf numFmtId="1" fontId="19" fillId="0" borderId="4" xfId="0" applyNumberFormat="1" applyFont="1" applyBorder="1" applyAlignment="1" applyProtection="1">
      <alignment horizontal="right"/>
    </xf>
    <xf numFmtId="0" fontId="43" fillId="0" borderId="4" xfId="0" applyNumberFormat="1" applyFont="1" applyFill="1" applyBorder="1" applyAlignment="1" applyProtection="1">
      <alignment horizontal="center"/>
    </xf>
    <xf numFmtId="0" fontId="43" fillId="0" borderId="4" xfId="0" applyNumberFormat="1" applyFont="1" applyFill="1" applyBorder="1" applyAlignment="1" applyProtection="1"/>
    <xf numFmtId="0" fontId="54" fillId="0" borderId="4" xfId="0" applyNumberFormat="1" applyFont="1" applyFill="1" applyBorder="1" applyAlignment="1" applyProtection="1">
      <alignment horizontal="center"/>
    </xf>
    <xf numFmtId="0" fontId="54" fillId="0" borderId="4" xfId="0" applyNumberFormat="1" applyFont="1" applyFill="1" applyBorder="1" applyAlignment="1" applyProtection="1"/>
    <xf numFmtId="0" fontId="52" fillId="0" borderId="4" xfId="0" applyNumberFormat="1" applyFont="1" applyFill="1" applyBorder="1" applyAlignment="1" applyProtection="1">
      <alignment horizontal="center"/>
    </xf>
    <xf numFmtId="0" fontId="52" fillId="0" borderId="4" xfId="0" applyNumberFormat="1" applyFont="1" applyFill="1" applyBorder="1" applyAlignment="1" applyProtection="1"/>
    <xf numFmtId="0" fontId="62" fillId="0" borderId="4" xfId="0" applyNumberFormat="1" applyFont="1" applyFill="1" applyBorder="1" applyAlignment="1" applyProtection="1">
      <alignment horizontal="center"/>
    </xf>
    <xf numFmtId="0" fontId="61" fillId="0" borderId="4" xfId="0" applyNumberFormat="1" applyFont="1" applyFill="1" applyBorder="1" applyAlignment="1" applyProtection="1">
      <alignment horizontal="center"/>
    </xf>
    <xf numFmtId="0" fontId="58" fillId="0" borderId="4" xfId="0" applyNumberFormat="1" applyFont="1" applyFill="1" applyBorder="1" applyAlignment="1" applyProtection="1"/>
    <xf numFmtId="0" fontId="58" fillId="0" borderId="4" xfId="0" applyNumberFormat="1" applyFont="1" applyFill="1" applyBorder="1" applyAlignment="1" applyProtection="1">
      <alignment horizontal="center"/>
    </xf>
    <xf numFmtId="2" fontId="22" fillId="0" borderId="4" xfId="0" applyNumberFormat="1" applyFont="1" applyBorder="1" applyAlignment="1" applyProtection="1">
      <alignment horizontal="right"/>
    </xf>
    <xf numFmtId="0" fontId="61" fillId="0" borderId="4" xfId="0" applyNumberFormat="1" applyFont="1" applyFill="1" applyBorder="1" applyAlignment="1" applyProtection="1"/>
    <xf numFmtId="0" fontId="44" fillId="0" borderId="4" xfId="0" quotePrefix="1" applyNumberFormat="1" applyFont="1" applyFill="1" applyBorder="1" applyAlignment="1" applyProtection="1">
      <alignment horizontal="center"/>
    </xf>
    <xf numFmtId="0" fontId="44" fillId="0" borderId="4" xfId="0" applyNumberFormat="1" applyFont="1" applyFill="1" applyBorder="1" applyAlignment="1" applyProtection="1"/>
    <xf numFmtId="1" fontId="19" fillId="0" borderId="4" xfId="0" applyNumberFormat="1" applyFont="1" applyBorder="1" applyAlignment="1" applyProtection="1">
      <protection locked="0"/>
    </xf>
    <xf numFmtId="1" fontId="22" fillId="0" borderId="0" xfId="0" applyNumberFormat="1" applyFont="1" applyAlignment="1" applyProtection="1">
      <protection locked="0"/>
    </xf>
    <xf numFmtId="0" fontId="58" fillId="0" borderId="4" xfId="0" applyNumberFormat="1" applyFont="1" applyBorder="1" applyAlignment="1" applyProtection="1">
      <alignment horizontal="center" wrapText="1"/>
    </xf>
    <xf numFmtId="0" fontId="43" fillId="0" borderId="13" xfId="0" applyNumberFormat="1" applyFont="1" applyBorder="1" applyAlignment="1" applyProtection="1"/>
    <xf numFmtId="0" fontId="0" fillId="0" borderId="13" xfId="0" applyNumberFormat="1" applyFont="1" applyBorder="1" applyAlignment="1" applyProtection="1"/>
    <xf numFmtId="0" fontId="52" fillId="0" borderId="4" xfId="0" applyNumberFormat="1" applyFont="1" applyBorder="1" applyAlignment="1" applyProtection="1"/>
    <xf numFmtId="1" fontId="0" fillId="0" borderId="4" xfId="0" applyNumberFormat="1" applyFont="1" applyBorder="1" applyAlignment="1" applyProtection="1"/>
    <xf numFmtId="1" fontId="6" fillId="0" borderId="4" xfId="0" applyNumberFormat="1" applyFont="1" applyBorder="1" applyAlignment="1" applyProtection="1"/>
    <xf numFmtId="1" fontId="0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1" fontId="0" fillId="0" borderId="0" xfId="0" applyNumberFormat="1" applyFont="1" applyAlignment="1" applyProtection="1"/>
    <xf numFmtId="0" fontId="43" fillId="0" borderId="4" xfId="2" applyNumberFormat="1" applyFont="1" applyBorder="1" applyAlignment="1" applyProtection="1">
      <alignment horizontal="center"/>
    </xf>
    <xf numFmtId="0" fontId="9" fillId="0" borderId="4" xfId="2" applyNumberFormat="1" applyFont="1" applyBorder="1" applyAlignment="1" applyProtection="1">
      <alignment horizontal="center" vertical="center"/>
    </xf>
    <xf numFmtId="0" fontId="43" fillId="0" borderId="4" xfId="2" applyNumberFormat="1" applyFont="1" applyBorder="1" applyAlignment="1" applyProtection="1">
      <alignment horizontal="center" vertical="center"/>
    </xf>
    <xf numFmtId="0" fontId="9" fillId="0" borderId="4" xfId="2" applyNumberFormat="1" applyFont="1" applyBorder="1" applyAlignment="1" applyProtection="1">
      <protection locked="0"/>
    </xf>
    <xf numFmtId="0" fontId="58" fillId="0" borderId="4" xfId="2" applyNumberFormat="1" applyFont="1" applyBorder="1" applyAlignment="1" applyProtection="1">
      <alignment horizontal="center" wrapText="1"/>
    </xf>
    <xf numFmtId="9" fontId="58" fillId="0" borderId="4" xfId="2" applyNumberFormat="1" applyFont="1" applyBorder="1" applyAlignment="1" applyProtection="1">
      <alignment horizontal="center" wrapText="1"/>
    </xf>
    <xf numFmtId="0" fontId="6" fillId="0" borderId="4" xfId="2" applyNumberFormat="1" applyFont="1" applyBorder="1" applyAlignment="1" applyProtection="1">
      <protection locked="0"/>
    </xf>
    <xf numFmtId="0" fontId="19" fillId="0" borderId="4" xfId="2" applyNumberFormat="1" applyFont="1" applyBorder="1" applyAlignment="1" applyProtection="1">
      <protection locked="0"/>
    </xf>
    <xf numFmtId="0" fontId="43" fillId="0" borderId="13" xfId="2" applyNumberFormat="1" applyFont="1" applyBorder="1" applyAlignment="1" applyProtection="1">
      <alignment horizontal="center"/>
    </xf>
    <xf numFmtId="0" fontId="43" fillId="0" borderId="13" xfId="2" applyNumberFormat="1" applyFont="1" applyBorder="1" applyAlignment="1" applyProtection="1"/>
    <xf numFmtId="0" fontId="9" fillId="0" borderId="13" xfId="2" applyNumberFormat="1" applyFont="1" applyBorder="1" applyAlignment="1" applyProtection="1"/>
    <xf numFmtId="0" fontId="52" fillId="0" borderId="4" xfId="2" applyNumberFormat="1" applyFont="1" applyBorder="1" applyAlignment="1" applyProtection="1">
      <alignment horizontal="center"/>
    </xf>
    <xf numFmtId="0" fontId="52" fillId="0" borderId="4" xfId="2" applyNumberFormat="1" applyFont="1" applyBorder="1" applyAlignment="1" applyProtection="1"/>
    <xf numFmtId="1" fontId="9" fillId="0" borderId="4" xfId="2" applyNumberFormat="1" applyFont="1" applyBorder="1" applyAlignment="1" applyProtection="1"/>
    <xf numFmtId="1" fontId="9" fillId="0" borderId="4" xfId="2" applyNumberFormat="1" applyFont="1" applyBorder="1" applyAlignment="1" applyProtection="1">
      <protection locked="0"/>
    </xf>
    <xf numFmtId="0" fontId="43" fillId="0" borderId="4" xfId="2" applyNumberFormat="1" applyFont="1" applyBorder="1" applyAlignment="1" applyProtection="1"/>
    <xf numFmtId="1" fontId="6" fillId="0" borderId="4" xfId="2" applyNumberFormat="1" applyFont="1" applyBorder="1" applyAlignment="1" applyProtection="1"/>
    <xf numFmtId="1" fontId="6" fillId="0" borderId="4" xfId="2" applyNumberFormat="1" applyFont="1" applyBorder="1" applyAlignment="1" applyProtection="1">
      <protection locked="0"/>
    </xf>
    <xf numFmtId="0" fontId="43" fillId="0" borderId="4" xfId="2" applyNumberFormat="1" applyFont="1" applyFill="1" applyBorder="1" applyAlignment="1" applyProtection="1">
      <alignment horizontal="center"/>
      <protection locked="0"/>
    </xf>
    <xf numFmtId="0" fontId="43" fillId="0" borderId="4" xfId="2" applyNumberFormat="1" applyFont="1" applyFill="1" applyBorder="1" applyAlignment="1" applyProtection="1">
      <protection locked="0"/>
    </xf>
    <xf numFmtId="0" fontId="52" fillId="0" borderId="4" xfId="2" applyNumberFormat="1" applyFont="1" applyFill="1" applyBorder="1" applyAlignment="1" applyProtection="1">
      <alignment horizontal="center"/>
      <protection locked="0"/>
    </xf>
    <xf numFmtId="0" fontId="52" fillId="0" borderId="4" xfId="2" applyNumberFormat="1" applyFont="1" applyFill="1" applyBorder="1" applyAlignment="1" applyProtection="1">
      <protection locked="0"/>
    </xf>
    <xf numFmtId="0" fontId="54" fillId="0" borderId="4" xfId="2" applyNumberFormat="1" applyFont="1" applyFill="1" applyBorder="1" applyAlignment="1" applyProtection="1">
      <protection locked="0"/>
    </xf>
    <xf numFmtId="0" fontId="54" fillId="0" borderId="4" xfId="2" applyNumberFormat="1" applyFont="1" applyFill="1" applyBorder="1" applyAlignment="1" applyProtection="1">
      <alignment horizontal="center"/>
      <protection locked="0"/>
    </xf>
    <xf numFmtId="0" fontId="43" fillId="0" borderId="4" xfId="2" applyNumberFormat="1" applyFont="1" applyFill="1" applyBorder="1" applyAlignment="1" applyProtection="1">
      <alignment horizontal="left"/>
    </xf>
    <xf numFmtId="0" fontId="55" fillId="0" borderId="4" xfId="2" applyNumberFormat="1" applyFont="1" applyFill="1" applyBorder="1" applyAlignment="1" applyProtection="1">
      <alignment horizontal="center"/>
      <protection locked="0"/>
    </xf>
    <xf numFmtId="0" fontId="55" fillId="0" borderId="4" xfId="2" applyNumberFormat="1" applyFont="1" applyFill="1" applyBorder="1" applyAlignment="1" applyProtection="1">
      <protection locked="0"/>
    </xf>
    <xf numFmtId="0" fontId="44" fillId="0" borderId="4" xfId="2" quotePrefix="1" applyNumberFormat="1" applyFont="1" applyFill="1" applyBorder="1" applyAlignment="1" applyProtection="1">
      <alignment horizontal="center"/>
      <protection locked="0"/>
    </xf>
    <xf numFmtId="0" fontId="44" fillId="0" borderId="4" xfId="2" applyNumberFormat="1" applyFont="1" applyFill="1" applyBorder="1" applyAlignment="1" applyProtection="1">
      <protection locked="0"/>
    </xf>
    <xf numFmtId="0" fontId="54" fillId="0" borderId="4" xfId="2" quotePrefix="1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Alignment="1" applyProtection="1"/>
    <xf numFmtId="1" fontId="9" fillId="0" borderId="0" xfId="2" applyNumberFormat="1" applyFont="1" applyAlignment="1" applyProtection="1"/>
    <xf numFmtId="0" fontId="9" fillId="0" borderId="0" xfId="2" applyNumberFormat="1" applyFont="1" applyAlignment="1" applyProtection="1">
      <protection locked="0"/>
    </xf>
    <xf numFmtId="0" fontId="2" fillId="0" borderId="0" xfId="0" applyNumberFormat="1" applyFont="1" applyAlignment="1" applyProtection="1"/>
    <xf numFmtId="1" fontId="2" fillId="0" borderId="3" xfId="0" applyNumberFormat="1" applyFont="1" applyBorder="1" applyAlignment="1" applyProtection="1">
      <alignment horizontal="right"/>
    </xf>
    <xf numFmtId="2" fontId="2" fillId="0" borderId="4" xfId="0" applyNumberFormat="1" applyFont="1" applyBorder="1" applyAlignment="1" applyProtection="1">
      <alignment horizontal="right"/>
    </xf>
    <xf numFmtId="1" fontId="2" fillId="0" borderId="4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/>
    <xf numFmtId="1" fontId="50" fillId="0" borderId="4" xfId="0" applyNumberFormat="1" applyFont="1" applyBorder="1" applyAlignment="1" applyProtection="1">
      <alignment horizontal="right"/>
    </xf>
    <xf numFmtId="2" fontId="50" fillId="0" borderId="4" xfId="0" applyNumberFormat="1" applyFon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</xf>
    <xf numFmtId="0" fontId="9" fillId="0" borderId="4" xfId="0" applyNumberFormat="1" applyFont="1" applyBorder="1" applyAlignment="1" applyProtection="1"/>
    <xf numFmtId="1" fontId="9" fillId="0" borderId="4" xfId="0" applyNumberFormat="1" applyFont="1" applyBorder="1" applyAlignment="1" applyProtection="1"/>
    <xf numFmtId="0" fontId="50" fillId="0" borderId="4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/>
    <xf numFmtId="1" fontId="50" fillId="0" borderId="4" xfId="0" applyNumberFormat="1" applyFont="1" applyBorder="1" applyAlignment="1" applyProtection="1"/>
    <xf numFmtId="0" fontId="50" fillId="0" borderId="4" xfId="0" applyNumberFormat="1" applyFont="1" applyFill="1" applyBorder="1" applyAlignment="1" applyProtection="1">
      <alignment horizontal="center"/>
      <protection locked="0"/>
    </xf>
    <xf numFmtId="0" fontId="50" fillId="0" borderId="4" xfId="0" applyNumberFormat="1" applyFont="1" applyFill="1" applyBorder="1" applyAlignment="1" applyProtection="1">
      <protection locked="0"/>
    </xf>
    <xf numFmtId="0" fontId="24" fillId="0" borderId="4" xfId="0" applyNumberFormat="1" applyFont="1" applyFill="1" applyBorder="1" applyAlignment="1" applyProtection="1">
      <protection locked="0"/>
    </xf>
    <xf numFmtId="0" fontId="24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50" fillId="0" borderId="4" xfId="0" applyNumberFormat="1" applyFont="1" applyBorder="1" applyAlignment="1" applyProtection="1"/>
    <xf numFmtId="0" fontId="52" fillId="0" borderId="0" xfId="0" applyNumberFormat="1" applyFont="1" applyBorder="1" applyAlignment="1" applyProtection="1">
      <alignment horizontal="center"/>
    </xf>
    <xf numFmtId="0" fontId="43" fillId="0" borderId="0" xfId="0" applyNumberFormat="1" applyFont="1" applyBorder="1" applyAlignment="1" applyProtection="1"/>
    <xf numFmtId="0" fontId="50" fillId="0" borderId="0" xfId="0" applyNumberFormat="1" applyFont="1" applyAlignment="1" applyProtection="1">
      <alignment horizontal="center"/>
    </xf>
    <xf numFmtId="0" fontId="50" fillId="0" borderId="4" xfId="0" applyNumberFormat="1" applyFont="1" applyBorder="1" applyAlignment="1">
      <alignment horizontal="center"/>
    </xf>
    <xf numFmtId="0" fontId="50" fillId="0" borderId="0" xfId="0" applyNumberFormat="1" applyFont="1" applyAlignment="1" applyProtection="1"/>
    <xf numFmtId="0" fontId="7" fillId="0" borderId="4" xfId="0" applyNumberFormat="1" applyFont="1" applyFill="1" applyBorder="1" applyAlignment="1" applyProtection="1"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4" fillId="0" borderId="4" xfId="0" quotePrefix="1" applyNumberFormat="1" applyFont="1" applyFill="1" applyBorder="1" applyAlignment="1" applyProtection="1">
      <alignment horizontal="center"/>
      <protection locked="0"/>
    </xf>
    <xf numFmtId="0" fontId="63" fillId="0" borderId="4" xfId="0" applyNumberFormat="1" applyFont="1" applyFill="1" applyBorder="1" applyAlignment="1" applyProtection="1">
      <protection locked="0"/>
    </xf>
    <xf numFmtId="0" fontId="26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/>
    <xf numFmtId="0" fontId="6" fillId="0" borderId="7" xfId="0" applyNumberFormat="1" applyFont="1" applyBorder="1" applyAlignment="1" applyProtection="1">
      <alignment horizontal="right"/>
    </xf>
    <xf numFmtId="1" fontId="6" fillId="0" borderId="0" xfId="0" applyNumberFormat="1" applyFont="1" applyAlignment="1" applyProtection="1"/>
    <xf numFmtId="1" fontId="6" fillId="0" borderId="0" xfId="0" applyNumberFormat="1" applyFont="1" applyAlignment="1" applyProtection="1">
      <protection locked="0"/>
    </xf>
    <xf numFmtId="0" fontId="9" fillId="0" borderId="0" xfId="0" applyNumberFormat="1" applyFont="1" applyAlignment="1" applyProtection="1">
      <alignment horizontal="right"/>
    </xf>
    <xf numFmtId="0" fontId="0" fillId="0" borderId="4" xfId="0" applyNumberFormat="1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1" fontId="6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4" xfId="0" applyNumberFormat="1" applyFont="1" applyBorder="1" applyAlignment="1" applyProtection="1">
      <alignment horizontal="right"/>
    </xf>
    <xf numFmtId="0" fontId="2" fillId="0" borderId="14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2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/>
    <xf numFmtId="2" fontId="2" fillId="0" borderId="5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right"/>
    </xf>
    <xf numFmtId="0" fontId="2" fillId="0" borderId="10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right"/>
    </xf>
    <xf numFmtId="1" fontId="2" fillId="0" borderId="4" xfId="0" applyNumberFormat="1" applyFont="1" applyBorder="1" applyAlignment="1">
      <alignment horizontal="center"/>
    </xf>
    <xf numFmtId="0" fontId="50" fillId="0" borderId="1" xfId="0" applyNumberFormat="1" applyFont="1" applyBorder="1" applyAlignment="1" applyProtection="1"/>
    <xf numFmtId="1" fontId="50" fillId="0" borderId="4" xfId="0" applyNumberFormat="1" applyFont="1" applyBorder="1" applyProtection="1"/>
    <xf numFmtId="2" fontId="50" fillId="0" borderId="3" xfId="0" applyNumberFormat="1" applyFont="1" applyBorder="1" applyProtection="1"/>
    <xf numFmtId="0" fontId="2" fillId="0" borderId="1" xfId="0" applyNumberFormat="1" applyFont="1" applyBorder="1" applyAlignment="1" applyProtection="1"/>
    <xf numFmtId="1" fontId="50" fillId="0" borderId="3" xfId="0" applyNumberFormat="1" applyFont="1" applyBorder="1" applyAlignment="1" applyProtection="1">
      <alignment horizontal="right"/>
    </xf>
    <xf numFmtId="1" fontId="50" fillId="4" borderId="4" xfId="0" applyNumberFormat="1" applyFont="1" applyFill="1" applyBorder="1" applyAlignment="1">
      <alignment horizontal="right"/>
    </xf>
    <xf numFmtId="2" fontId="50" fillId="0" borderId="4" xfId="0" applyNumberFormat="1" applyFont="1" applyBorder="1"/>
    <xf numFmtId="1" fontId="50" fillId="0" borderId="4" xfId="0" applyNumberFormat="1" applyFont="1" applyBorder="1" applyAlignment="1">
      <alignment horizontal="right"/>
    </xf>
    <xf numFmtId="2" fontId="50" fillId="0" borderId="4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/>
    <xf numFmtId="1" fontId="50" fillId="0" borderId="3" xfId="0" applyNumberFormat="1" applyFont="1" applyBorder="1" applyAlignment="1" applyProtection="1"/>
    <xf numFmtId="1" fontId="50" fillId="0" borderId="3" xfId="0" applyNumberFormat="1" applyFont="1" applyBorder="1" applyAlignment="1" applyProtection="1">
      <alignment horizontal="center"/>
    </xf>
    <xf numFmtId="1" fontId="50" fillId="0" borderId="4" xfId="0" applyNumberFormat="1" applyFont="1" applyBorder="1" applyAlignment="1" applyProtection="1">
      <alignment horizontal="center"/>
    </xf>
    <xf numFmtId="0" fontId="50" fillId="0" borderId="3" xfId="0" applyNumberFormat="1" applyFont="1" applyBorder="1" applyAlignment="1" applyProtection="1"/>
    <xf numFmtId="0" fontId="50" fillId="0" borderId="5" xfId="0" applyNumberFormat="1" applyFont="1" applyBorder="1" applyAlignment="1" applyProtection="1"/>
    <xf numFmtId="2" fontId="50" fillId="0" borderId="5" xfId="0" applyNumberFormat="1" applyFont="1" applyBorder="1" applyAlignment="1" applyProtection="1">
      <alignment horizontal="center"/>
    </xf>
    <xf numFmtId="0" fontId="50" fillId="0" borderId="5" xfId="0" applyNumberFormat="1" applyFont="1" applyBorder="1" applyAlignment="1" applyProtection="1">
      <alignment horizontal="right"/>
    </xf>
    <xf numFmtId="0" fontId="50" fillId="0" borderId="10" xfId="0" applyNumberFormat="1" applyFont="1" applyBorder="1" applyAlignment="1" applyProtection="1">
      <alignment horizontal="right"/>
    </xf>
    <xf numFmtId="0" fontId="50" fillId="0" borderId="4" xfId="0" applyNumberFormat="1" applyFont="1" applyBorder="1" applyAlignment="1" applyProtection="1">
      <alignment horizontal="right"/>
    </xf>
    <xf numFmtId="1" fontId="2" fillId="4" borderId="4" xfId="0" applyNumberFormat="1" applyFont="1" applyFill="1" applyBorder="1" applyAlignment="1">
      <alignment horizontal="right"/>
    </xf>
    <xf numFmtId="0" fontId="62" fillId="0" borderId="0" xfId="0" applyNumberFormat="1" applyFont="1" applyAlignment="1"/>
    <xf numFmtId="0" fontId="62" fillId="0" borderId="0" xfId="0" applyFont="1"/>
    <xf numFmtId="1" fontId="52" fillId="0" borderId="0" xfId="0" applyNumberFormat="1" applyFont="1" applyAlignment="1"/>
    <xf numFmtId="0" fontId="46" fillId="0" borderId="0" xfId="0" applyNumberFormat="1" applyFont="1" applyAlignment="1"/>
    <xf numFmtId="0" fontId="64" fillId="0" borderId="0" xfId="0" applyNumberFormat="1" applyFont="1" applyAlignment="1"/>
    <xf numFmtId="0" fontId="62" fillId="0" borderId="0" xfId="0" applyFont="1" applyBorder="1"/>
    <xf numFmtId="0" fontId="43" fillId="0" borderId="0" xfId="0" applyNumberFormat="1" applyFont="1" applyBorder="1" applyAlignment="1">
      <alignment horizontal="left" wrapText="1"/>
    </xf>
    <xf numFmtId="0" fontId="62" fillId="0" borderId="0" xfId="0" applyNumberFormat="1" applyFont="1" applyBorder="1" applyAlignment="1"/>
    <xf numFmtId="0" fontId="52" fillId="0" borderId="0" xfId="0" applyNumberFormat="1" applyFont="1" applyBorder="1" applyAlignment="1"/>
    <xf numFmtId="0" fontId="52" fillId="0" borderId="7" xfId="0" applyNumberFormat="1" applyFont="1" applyBorder="1" applyAlignment="1"/>
    <xf numFmtId="0" fontId="43" fillId="0" borderId="7" xfId="0" applyNumberFormat="1" applyFont="1" applyBorder="1" applyAlignment="1">
      <alignment horizontal="centerContinuous" vertical="center"/>
    </xf>
    <xf numFmtId="0" fontId="46" fillId="3" borderId="0" xfId="0" applyNumberFormat="1" applyFont="1" applyFill="1" applyBorder="1" applyAlignment="1"/>
    <xf numFmtId="0" fontId="64" fillId="0" borderId="0" xfId="0" applyNumberFormat="1" applyFont="1" applyBorder="1" applyAlignment="1"/>
    <xf numFmtId="0" fontId="62" fillId="0" borderId="7" xfId="0" applyNumberFormat="1" applyFont="1" applyBorder="1" applyAlignment="1"/>
    <xf numFmtId="0" fontId="58" fillId="0" borderId="1" xfId="0" applyNumberFormat="1" applyFont="1" applyBorder="1" applyAlignment="1">
      <alignment horizontal="center" vertical="top" wrapText="1"/>
    </xf>
    <xf numFmtId="0" fontId="46" fillId="3" borderId="4" xfId="0" applyNumberFormat="1" applyFont="1" applyFill="1" applyBorder="1" applyAlignment="1">
      <alignment horizontal="center" vertical="top" wrapText="1"/>
    </xf>
    <xf numFmtId="0" fontId="65" fillId="0" borderId="4" xfId="0" applyNumberFormat="1" applyFont="1" applyBorder="1" applyAlignment="1">
      <alignment horizontal="center" vertical="top" wrapText="1"/>
    </xf>
    <xf numFmtId="0" fontId="66" fillId="0" borderId="0" xfId="0" applyNumberFormat="1" applyFont="1" applyAlignment="1"/>
    <xf numFmtId="0" fontId="66" fillId="0" borderId="0" xfId="0" applyFont="1"/>
    <xf numFmtId="0" fontId="43" fillId="0" borderId="1" xfId="0" applyNumberFormat="1" applyFont="1" applyBorder="1" applyAlignment="1">
      <alignment horizontal="center"/>
    </xf>
    <xf numFmtId="0" fontId="46" fillId="3" borderId="4" xfId="0" applyNumberFormat="1" applyFont="1" applyFill="1" applyBorder="1" applyAlignment="1"/>
    <xf numFmtId="0" fontId="64" fillId="0" borderId="4" xfId="0" applyNumberFormat="1" applyFont="1" applyBorder="1" applyAlignment="1"/>
    <xf numFmtId="0" fontId="62" fillId="0" borderId="4" xfId="0" applyNumberFormat="1" applyFont="1" applyBorder="1" applyAlignment="1"/>
    <xf numFmtId="0" fontId="52" fillId="0" borderId="4" xfId="0" applyNumberFormat="1" applyFont="1" applyBorder="1"/>
    <xf numFmtId="0" fontId="52" fillId="0" borderId="1" xfId="0" applyNumberFormat="1" applyFont="1" applyBorder="1"/>
    <xf numFmtId="0" fontId="43" fillId="0" borderId="1" xfId="0" applyNumberFormat="1" applyFont="1" applyBorder="1" applyAlignment="1"/>
    <xf numFmtId="0" fontId="52" fillId="0" borderId="1" xfId="0" applyNumberFormat="1" applyFont="1" applyBorder="1" applyAlignment="1"/>
    <xf numFmtId="0" fontId="64" fillId="6" borderId="4" xfId="0" applyNumberFormat="1" applyFont="1" applyFill="1" applyBorder="1" applyAlignment="1"/>
    <xf numFmtId="0" fontId="64" fillId="7" borderId="4" xfId="0" applyNumberFormat="1" applyFont="1" applyFill="1" applyBorder="1" applyAlignment="1"/>
    <xf numFmtId="0" fontId="52" fillId="0" borderId="4" xfId="0" applyNumberFormat="1" applyFont="1" applyBorder="1" applyAlignment="1">
      <alignment vertical="top"/>
    </xf>
    <xf numFmtId="0" fontId="52" fillId="0" borderId="1" xfId="0" applyNumberFormat="1" applyFont="1" applyBorder="1" applyAlignment="1">
      <alignment wrapText="1"/>
    </xf>
    <xf numFmtId="0" fontId="52" fillId="0" borderId="1" xfId="0" applyNumberFormat="1" applyFont="1" applyBorder="1" applyAlignment="1">
      <alignment horizontal="left" wrapText="1"/>
    </xf>
    <xf numFmtId="0" fontId="62" fillId="0" borderId="4" xfId="0" applyNumberFormat="1" applyFont="1" applyBorder="1"/>
    <xf numFmtId="0" fontId="52" fillId="0" borderId="1" xfId="0" applyNumberFormat="1" applyFont="1" applyBorder="1" applyAlignment="1">
      <alignment horizontal="left" vertical="top" wrapText="1"/>
    </xf>
    <xf numFmtId="0" fontId="43" fillId="0" borderId="4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wrapText="1"/>
    </xf>
    <xf numFmtId="0" fontId="52" fillId="0" borderId="1" xfId="0" applyNumberFormat="1" applyFont="1" applyBorder="1" applyAlignment="1">
      <alignment vertical="top" wrapText="1"/>
    </xf>
    <xf numFmtId="0" fontId="64" fillId="3" borderId="0" xfId="0" applyNumberFormat="1" applyFont="1" applyFill="1" applyAlignment="1"/>
    <xf numFmtId="0" fontId="65" fillId="0" borderId="1" xfId="0" applyNumberFormat="1" applyFont="1" applyBorder="1" applyAlignment="1">
      <alignment horizontal="center" vertical="top" wrapText="1"/>
    </xf>
    <xf numFmtId="0" fontId="64" fillId="0" borderId="1" xfId="0" applyNumberFormat="1" applyFont="1" applyBorder="1" applyAlignment="1"/>
    <xf numFmtId="0" fontId="64" fillId="7" borderId="1" xfId="0" applyNumberFormat="1" applyFont="1" applyFill="1" applyBorder="1" applyAlignment="1"/>
    <xf numFmtId="0" fontId="62" fillId="0" borderId="3" xfId="0" applyNumberFormat="1" applyFont="1" applyBorder="1"/>
    <xf numFmtId="0" fontId="58" fillId="8" borderId="4" xfId="0" applyNumberFormat="1" applyFont="1" applyFill="1" applyBorder="1" applyAlignment="1">
      <alignment horizontal="center" vertical="top" wrapText="1"/>
    </xf>
    <xf numFmtId="0" fontId="43" fillId="8" borderId="4" xfId="0" applyNumberFormat="1" applyFont="1" applyFill="1" applyBorder="1" applyAlignment="1"/>
    <xf numFmtId="0" fontId="43" fillId="0" borderId="0" xfId="0" applyFont="1" applyAlignment="1">
      <alignment horizontal="center" wrapText="1"/>
    </xf>
    <xf numFmtId="0" fontId="43" fillId="0" borderId="8" xfId="0" applyNumberFormat="1" applyFont="1" applyFill="1" applyBorder="1" applyAlignment="1" applyProtection="1">
      <alignment horizontal="center" wrapText="1"/>
      <protection locked="0"/>
    </xf>
    <xf numFmtId="0" fontId="52" fillId="0" borderId="13" xfId="0" applyFont="1" applyBorder="1" applyAlignment="1" applyProtection="1">
      <alignment horizontal="center" vertical="center" wrapText="1"/>
    </xf>
    <xf numFmtId="0" fontId="52" fillId="0" borderId="13" xfId="0" applyFont="1" applyBorder="1" applyAlignment="1" applyProtection="1">
      <alignment horizontal="center" vertical="center"/>
    </xf>
    <xf numFmtId="0" fontId="43" fillId="0" borderId="13" xfId="0" applyFont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/>
    </xf>
    <xf numFmtId="0" fontId="43" fillId="0" borderId="4" xfId="0" applyFont="1" applyBorder="1" applyAlignment="1" applyProtection="1">
      <alignment horizontal="left"/>
    </xf>
    <xf numFmtId="0" fontId="52" fillId="0" borderId="4" xfId="0" applyFont="1" applyBorder="1" applyAlignment="1" applyProtection="1">
      <alignment horizontal="left"/>
    </xf>
    <xf numFmtId="0" fontId="52" fillId="0" borderId="4" xfId="0" applyFont="1" applyBorder="1"/>
    <xf numFmtId="2" fontId="52" fillId="0" borderId="4" xfId="0" applyNumberFormat="1" applyFont="1" applyBorder="1"/>
    <xf numFmtId="0" fontId="43" fillId="0" borderId="4" xfId="0" applyFont="1" applyBorder="1" applyAlignment="1" applyProtection="1">
      <alignment horizontal="center"/>
    </xf>
    <xf numFmtId="0" fontId="52" fillId="0" borderId="4" xfId="0" applyFont="1" applyBorder="1" applyAlignment="1" applyProtection="1">
      <alignment horizontal="right"/>
    </xf>
    <xf numFmtId="1" fontId="52" fillId="0" borderId="4" xfId="0" applyNumberFormat="1" applyFont="1" applyBorder="1" applyAlignment="1">
      <alignment horizontal="right"/>
    </xf>
    <xf numFmtId="2" fontId="52" fillId="0" borderId="4" xfId="0" applyNumberFormat="1" applyFont="1" applyBorder="1" applyAlignment="1">
      <alignment horizontal="right"/>
    </xf>
    <xf numFmtId="0" fontId="52" fillId="0" borderId="4" xfId="0" applyFont="1" applyBorder="1" applyAlignment="1">
      <alignment horizontal="center"/>
    </xf>
    <xf numFmtId="0" fontId="43" fillId="0" borderId="4" xfId="0" applyFont="1" applyBorder="1" applyAlignment="1" applyProtection="1">
      <alignment horizontal="right"/>
    </xf>
    <xf numFmtId="2" fontId="43" fillId="0" borderId="4" xfId="0" applyNumberFormat="1" applyFont="1" applyBorder="1" applyAlignment="1">
      <alignment horizontal="right"/>
    </xf>
    <xf numFmtId="0" fontId="43" fillId="0" borderId="4" xfId="0" applyFont="1" applyBorder="1" applyAlignment="1">
      <alignment horizontal="center"/>
    </xf>
    <xf numFmtId="0" fontId="43" fillId="0" borderId="4" xfId="0" applyFont="1" applyFill="1" applyBorder="1" applyAlignment="1" applyProtection="1">
      <alignment horizontal="center"/>
    </xf>
    <xf numFmtId="0" fontId="43" fillId="0" borderId="4" xfId="0" applyFont="1" applyFill="1" applyBorder="1" applyAlignment="1" applyProtection="1">
      <alignment horizontal="left"/>
    </xf>
    <xf numFmtId="0" fontId="52" fillId="0" borderId="4" xfId="0" applyFont="1" applyFill="1" applyBorder="1" applyAlignment="1" applyProtection="1">
      <alignment horizontal="right"/>
    </xf>
    <xf numFmtId="0" fontId="52" fillId="0" borderId="4" xfId="0" applyFont="1" applyFill="1" applyBorder="1" applyAlignment="1" applyProtection="1">
      <alignment horizontal="center"/>
    </xf>
    <xf numFmtId="0" fontId="52" fillId="0" borderId="4" xfId="0" applyFont="1" applyFill="1" applyBorder="1" applyAlignment="1" applyProtection="1">
      <alignment horizontal="left"/>
    </xf>
    <xf numFmtId="2" fontId="52" fillId="0" borderId="4" xfId="0" applyNumberFormat="1" applyFont="1" applyFill="1" applyBorder="1" applyAlignment="1" applyProtection="1">
      <alignment horizontal="right"/>
    </xf>
    <xf numFmtId="1" fontId="52" fillId="0" borderId="4" xfId="0" applyNumberFormat="1" applyFont="1" applyFill="1" applyBorder="1" applyAlignment="1" applyProtection="1">
      <alignment horizontal="right"/>
    </xf>
    <xf numFmtId="0" fontId="54" fillId="0" borderId="4" xfId="0" applyFont="1" applyFill="1" applyBorder="1" applyAlignment="1" applyProtection="1">
      <alignment horizontal="left"/>
    </xf>
    <xf numFmtId="0" fontId="43" fillId="0" borderId="4" xfId="0" applyFont="1" applyFill="1" applyBorder="1" applyAlignment="1" applyProtection="1">
      <alignment horizontal="right"/>
    </xf>
    <xf numFmtId="1" fontId="43" fillId="0" borderId="4" xfId="0" applyNumberFormat="1" applyFont="1" applyFill="1" applyBorder="1" applyAlignment="1" applyProtection="1">
      <alignment horizontal="right"/>
    </xf>
    <xf numFmtId="2" fontId="43" fillId="0" borderId="4" xfId="0" applyNumberFormat="1" applyFont="1" applyFill="1" applyBorder="1" applyAlignment="1" applyProtection="1">
      <alignment horizontal="right"/>
    </xf>
    <xf numFmtId="0" fontId="54" fillId="0" borderId="4" xfId="0" applyFont="1" applyFill="1" applyBorder="1" applyAlignment="1" applyProtection="1">
      <alignment horizontal="center"/>
    </xf>
    <xf numFmtId="0" fontId="67" fillId="0" borderId="4" xfId="0" applyFont="1" applyFill="1" applyBorder="1" applyAlignment="1" applyProtection="1">
      <alignment horizontal="center"/>
    </xf>
    <xf numFmtId="0" fontId="52" fillId="0" borderId="1" xfId="0" applyFont="1" applyBorder="1" applyAlignment="1" applyProtection="1"/>
    <xf numFmtId="0" fontId="58" fillId="0" borderId="4" xfId="0" applyNumberFormat="1" applyFont="1" applyFill="1" applyBorder="1" applyAlignment="1" applyProtection="1">
      <alignment horizontal="center"/>
      <protection locked="0"/>
    </xf>
    <xf numFmtId="0" fontId="58" fillId="0" borderId="4" xfId="0" applyFont="1" applyBorder="1" applyAlignment="1" applyProtection="1">
      <alignment horizontal="center"/>
    </xf>
    <xf numFmtId="0" fontId="58" fillId="0" borderId="4" xfId="0" applyFont="1" applyBorder="1" applyAlignment="1" applyProtection="1">
      <alignment horizontal="left"/>
    </xf>
    <xf numFmtId="0" fontId="61" fillId="0" borderId="4" xfId="0" applyFont="1" applyBorder="1"/>
    <xf numFmtId="0" fontId="61" fillId="0" borderId="4" xfId="0" applyFont="1" applyBorder="1" applyAlignment="1" applyProtection="1">
      <alignment horizontal="center"/>
    </xf>
    <xf numFmtId="0" fontId="61" fillId="0" borderId="4" xfId="0" applyFont="1" applyBorder="1" applyAlignment="1" applyProtection="1">
      <alignment horizontal="left"/>
    </xf>
    <xf numFmtId="0" fontId="61" fillId="4" borderId="4" xfId="0" applyFont="1" applyFill="1" applyBorder="1" applyAlignment="1" applyProtection="1">
      <alignment horizontal="center"/>
    </xf>
    <xf numFmtId="0" fontId="61" fillId="4" borderId="4" xfId="0" applyFont="1" applyFill="1" applyBorder="1" applyAlignment="1" applyProtection="1">
      <alignment horizontal="left"/>
    </xf>
    <xf numFmtId="0" fontId="61" fillId="4" borderId="0" xfId="0" applyFont="1" applyFill="1"/>
    <xf numFmtId="0" fontId="58" fillId="0" borderId="4" xfId="0" applyFont="1" applyBorder="1" applyAlignment="1">
      <alignment horizontal="center"/>
    </xf>
    <xf numFmtId="0" fontId="58" fillId="0" borderId="4" xfId="0" applyFont="1" applyBorder="1"/>
    <xf numFmtId="1" fontId="61" fillId="0" borderId="4" xfId="0" applyNumberFormat="1" applyFont="1" applyBorder="1"/>
    <xf numFmtId="1" fontId="58" fillId="0" borderId="4" xfId="0" applyNumberFormat="1" applyFont="1" applyBorder="1"/>
    <xf numFmtId="0" fontId="61" fillId="0" borderId="4" xfId="0" applyFont="1" applyBorder="1" applyAlignment="1">
      <alignment horizontal="center"/>
    </xf>
    <xf numFmtId="0" fontId="44" fillId="0" borderId="4" xfId="0" applyFont="1" applyFill="1" applyBorder="1" applyAlignment="1" applyProtection="1">
      <alignment horizontal="left"/>
    </xf>
    <xf numFmtId="10" fontId="58" fillId="0" borderId="4" xfId="0" applyNumberFormat="1" applyFont="1" applyBorder="1"/>
    <xf numFmtId="0" fontId="45" fillId="0" borderId="4" xfId="0" applyFont="1" applyBorder="1"/>
    <xf numFmtId="2" fontId="61" fillId="0" borderId="4" xfId="0" applyNumberFormat="1" applyFont="1" applyBorder="1"/>
    <xf numFmtId="2" fontId="58" fillId="0" borderId="4" xfId="0" applyNumberFormat="1" applyFont="1" applyBorder="1"/>
    <xf numFmtId="0" fontId="61" fillId="0" borderId="4" xfId="0" applyFont="1" applyFill="1" applyBorder="1" applyAlignment="1" applyProtection="1">
      <alignment horizontal="left"/>
      <protection locked="0"/>
    </xf>
    <xf numFmtId="0" fontId="69" fillId="0" borderId="0" xfId="0" applyFont="1"/>
    <xf numFmtId="1" fontId="61" fillId="0" borderId="4" xfId="0" applyNumberFormat="1" applyFont="1" applyBorder="1" applyAlignment="1">
      <alignment horizontal="center"/>
    </xf>
    <xf numFmtId="1" fontId="0" fillId="4" borderId="0" xfId="0" applyNumberFormat="1" applyFont="1" applyFill="1"/>
    <xf numFmtId="1" fontId="70" fillId="4" borderId="0" xfId="0" applyNumberFormat="1" applyFont="1" applyFill="1"/>
    <xf numFmtId="1" fontId="70" fillId="4" borderId="4" xfId="0" applyNumberFormat="1" applyFont="1" applyFill="1" applyBorder="1"/>
    <xf numFmtId="1" fontId="71" fillId="4" borderId="0" xfId="0" applyNumberFormat="1" applyFont="1" applyFill="1"/>
    <xf numFmtId="1" fontId="0" fillId="0" borderId="0" xfId="0" applyNumberFormat="1"/>
    <xf numFmtId="1" fontId="0" fillId="4" borderId="4" xfId="0" applyNumberFormat="1" applyFont="1" applyFill="1" applyBorder="1"/>
    <xf numFmtId="1" fontId="0" fillId="4" borderId="4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left"/>
    </xf>
    <xf numFmtId="1" fontId="0" fillId="4" borderId="3" xfId="0" applyNumberFormat="1" applyFont="1" applyFill="1" applyBorder="1" applyAlignment="1">
      <alignment horizontal="left"/>
    </xf>
    <xf numFmtId="0" fontId="59" fillId="0" borderId="4" xfId="0" applyFont="1" applyFill="1" applyBorder="1" applyAlignment="1">
      <alignment horizontal="left" wrapText="1"/>
    </xf>
    <xf numFmtId="0" fontId="59" fillId="0" borderId="5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right" wrapText="1"/>
    </xf>
    <xf numFmtId="0" fontId="59" fillId="0" borderId="4" xfId="0" applyFont="1" applyFill="1" applyBorder="1" applyAlignment="1">
      <alignment horizontal="left"/>
    </xf>
    <xf numFmtId="1" fontId="59" fillId="0" borderId="4" xfId="0" applyNumberFormat="1" applyFont="1" applyFill="1" applyBorder="1" applyAlignment="1">
      <alignment horizontal="right"/>
    </xf>
    <xf numFmtId="0" fontId="59" fillId="0" borderId="4" xfId="0" applyFont="1" applyFill="1" applyBorder="1" applyAlignment="1">
      <alignment horizontal="left" vertical="center" wrapText="1"/>
    </xf>
    <xf numFmtId="1" fontId="59" fillId="0" borderId="4" xfId="0" applyNumberFormat="1" applyFont="1" applyFill="1" applyBorder="1" applyAlignment="1">
      <alignment horizontal="left"/>
    </xf>
    <xf numFmtId="0" fontId="72" fillId="0" borderId="4" xfId="0" applyFont="1" applyFill="1" applyBorder="1" applyAlignment="1">
      <alignment horizontal="right"/>
    </xf>
    <xf numFmtId="0" fontId="59" fillId="0" borderId="4" xfId="0" applyFont="1" applyFill="1" applyBorder="1" applyAlignment="1">
      <alignment horizontal="right"/>
    </xf>
    <xf numFmtId="0" fontId="72" fillId="0" borderId="4" xfId="0" applyFont="1" applyFill="1" applyBorder="1"/>
    <xf numFmtId="0" fontId="73" fillId="0" borderId="4" xfId="0" applyFont="1" applyFill="1" applyBorder="1"/>
    <xf numFmtId="0" fontId="72" fillId="0" borderId="4" xfId="0" applyFont="1" applyFill="1" applyBorder="1" applyAlignment="1">
      <alignment horizontal="center" vertical="top" wrapText="1"/>
    </xf>
    <xf numFmtId="0" fontId="72" fillId="0" borderId="4" xfId="0" applyFont="1" applyFill="1" applyBorder="1" applyAlignment="1">
      <alignment horizontal="left" vertical="top" wrapText="1"/>
    </xf>
    <xf numFmtId="0" fontId="72" fillId="0" borderId="4" xfId="0" applyFont="1" applyFill="1" applyBorder="1" applyAlignment="1"/>
    <xf numFmtId="0" fontId="72" fillId="0" borderId="4" xfId="0" applyFont="1" applyFill="1" applyBorder="1" applyAlignment="1">
      <alignment wrapText="1"/>
    </xf>
    <xf numFmtId="1" fontId="73" fillId="0" borderId="4" xfId="0" applyNumberFormat="1" applyFont="1" applyFill="1" applyBorder="1" applyAlignment="1">
      <alignment horizontal="right"/>
    </xf>
    <xf numFmtId="1" fontId="73" fillId="0" borderId="4" xfId="0" applyNumberFormat="1" applyFont="1" applyFill="1" applyBorder="1"/>
    <xf numFmtId="0" fontId="73" fillId="0" borderId="4" xfId="0" applyFont="1" applyFill="1" applyBorder="1" applyAlignment="1">
      <alignment horizontal="left"/>
    </xf>
    <xf numFmtId="0" fontId="72" fillId="0" borderId="4" xfId="0" applyFont="1" applyFill="1" applyBorder="1" applyAlignment="1">
      <alignment horizontal="left"/>
    </xf>
    <xf numFmtId="0" fontId="73" fillId="0" borderId="4" xfId="0" applyFont="1" applyFill="1" applyBorder="1" applyAlignment="1">
      <alignment horizontal="left" wrapText="1"/>
    </xf>
    <xf numFmtId="0" fontId="72" fillId="0" borderId="4" xfId="0" applyFont="1" applyFill="1" applyBorder="1" applyAlignment="1">
      <alignment horizontal="left" wrapText="1"/>
    </xf>
    <xf numFmtId="0" fontId="73" fillId="0" borderId="4" xfId="0" applyFont="1" applyFill="1" applyBorder="1" applyAlignment="1"/>
    <xf numFmtId="1" fontId="72" fillId="0" borderId="4" xfId="0" applyNumberFormat="1" applyFont="1" applyFill="1" applyBorder="1" applyAlignment="1"/>
    <xf numFmtId="0" fontId="72" fillId="0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27" fillId="0" borderId="8" xfId="0" applyNumberFormat="1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17" fontId="23" fillId="0" borderId="1" xfId="0" applyNumberFormat="1" applyFont="1" applyBorder="1" applyAlignment="1">
      <alignment horizontal="center"/>
    </xf>
    <xf numFmtId="17" fontId="23" fillId="0" borderId="2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/>
    </xf>
    <xf numFmtId="0" fontId="29" fillId="0" borderId="1" xfId="0" applyFont="1" applyFill="1" applyBorder="1" applyAlignment="1"/>
    <xf numFmtId="0" fontId="29" fillId="0" borderId="2" xfId="0" applyFont="1" applyFill="1" applyBorder="1" applyAlignment="1"/>
    <xf numFmtId="0" fontId="29" fillId="0" borderId="3" xfId="0" applyFont="1" applyFill="1" applyBorder="1" applyAlignment="1"/>
    <xf numFmtId="0" fontId="31" fillId="0" borderId="9" xfId="0" applyFont="1" applyFill="1" applyBorder="1" applyAlignment="1">
      <alignment vertical="top" wrapText="1"/>
    </xf>
    <xf numFmtId="0" fontId="31" fillId="0" borderId="8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7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0" fontId="33" fillId="0" borderId="4" xfId="0" applyFont="1" applyFill="1" applyBorder="1" applyAlignment="1">
      <alignment vertical="top" wrapText="1"/>
    </xf>
    <xf numFmtId="0" fontId="33" fillId="0" borderId="4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vertical="top" wrapText="1"/>
    </xf>
    <xf numFmtId="0" fontId="36" fillId="0" borderId="5" xfId="0" applyFont="1" applyFill="1" applyBorder="1" applyAlignment="1">
      <alignment horizontal="justify" vertical="center" wrapText="1"/>
    </xf>
    <xf numFmtId="0" fontId="36" fillId="0" borderId="6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vertical="top" wrapText="1"/>
    </xf>
    <xf numFmtId="0" fontId="48" fillId="4" borderId="1" xfId="0" applyFont="1" applyFill="1" applyBorder="1" applyAlignment="1">
      <alignment horizontal="left"/>
    </xf>
    <xf numFmtId="0" fontId="48" fillId="4" borderId="2" xfId="0" applyFont="1" applyFill="1" applyBorder="1" applyAlignment="1">
      <alignment horizontal="left"/>
    </xf>
    <xf numFmtId="0" fontId="48" fillId="4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17" fontId="43" fillId="4" borderId="4" xfId="0" applyNumberFormat="1" applyFont="1" applyFill="1" applyBorder="1" applyAlignment="1" applyProtection="1">
      <alignment horizontal="center"/>
      <protection locked="0"/>
    </xf>
    <xf numFmtId="49" fontId="43" fillId="4" borderId="4" xfId="0" applyNumberFormat="1" applyFont="1" applyFill="1" applyBorder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 wrapText="1"/>
    </xf>
    <xf numFmtId="0" fontId="43" fillId="0" borderId="4" xfId="0" applyNumberFormat="1" applyFont="1" applyFill="1" applyBorder="1" applyAlignment="1" applyProtection="1">
      <alignment horizontal="left" vertical="center"/>
    </xf>
    <xf numFmtId="0" fontId="43" fillId="0" borderId="4" xfId="0" applyNumberFormat="1" applyFont="1" applyBorder="1" applyAlignment="1" applyProtection="1">
      <alignment horizontal="center"/>
    </xf>
    <xf numFmtId="0" fontId="43" fillId="0" borderId="4" xfId="0" applyNumberFormat="1" applyFont="1" applyBorder="1" applyAlignment="1" applyProtection="1">
      <alignment horizontal="left" vertical="center"/>
    </xf>
    <xf numFmtId="0" fontId="43" fillId="0" borderId="1" xfId="0" applyNumberFormat="1" applyFont="1" applyBorder="1" applyAlignment="1" applyProtection="1">
      <alignment horizontal="left"/>
    </xf>
    <xf numFmtId="0" fontId="43" fillId="0" borderId="3" xfId="0" applyNumberFormat="1" applyFont="1" applyBorder="1" applyAlignment="1" applyProtection="1">
      <alignment horizontal="left"/>
    </xf>
    <xf numFmtId="0" fontId="43" fillId="0" borderId="0" xfId="0" applyNumberFormat="1" applyFont="1" applyAlignment="1" applyProtection="1">
      <alignment horizontal="center"/>
    </xf>
    <xf numFmtId="0" fontId="43" fillId="0" borderId="5" xfId="0" applyNumberFormat="1" applyFont="1" applyBorder="1" applyAlignment="1" applyProtection="1">
      <alignment horizontal="center"/>
    </xf>
    <xf numFmtId="17" fontId="43" fillId="4" borderId="1" xfId="0" applyNumberFormat="1" applyFont="1" applyFill="1" applyBorder="1" applyAlignment="1" applyProtection="1">
      <alignment horizontal="center"/>
      <protection locked="0"/>
    </xf>
    <xf numFmtId="49" fontId="43" fillId="4" borderId="2" xfId="0" applyNumberFormat="1" applyFont="1" applyFill="1" applyBorder="1" applyAlignment="1" applyProtection="1">
      <alignment horizontal="center"/>
      <protection locked="0"/>
    </xf>
    <xf numFmtId="49" fontId="43" fillId="4" borderId="3" xfId="0" applyNumberFormat="1" applyFont="1" applyFill="1" applyBorder="1" applyAlignment="1" applyProtection="1">
      <alignment horizontal="center"/>
      <protection locked="0"/>
    </xf>
    <xf numFmtId="0" fontId="43" fillId="0" borderId="7" xfId="0" applyNumberFormat="1" applyFont="1" applyBorder="1" applyAlignment="1" applyProtection="1">
      <alignment horizontal="center" wrapText="1"/>
    </xf>
    <xf numFmtId="0" fontId="58" fillId="0" borderId="0" xfId="0" applyNumberFormat="1" applyFont="1" applyBorder="1" applyAlignment="1" applyProtection="1">
      <alignment horizontal="center"/>
      <protection locked="0"/>
    </xf>
    <xf numFmtId="0" fontId="58" fillId="0" borderId="4" xfId="0" applyNumberFormat="1" applyFont="1" applyBorder="1" applyAlignment="1">
      <alignment horizontal="center" vertical="center"/>
    </xf>
    <xf numFmtId="0" fontId="58" fillId="0" borderId="4" xfId="0" applyNumberFormat="1" applyFont="1" applyBorder="1" applyAlignment="1">
      <alignment horizontal="center"/>
    </xf>
    <xf numFmtId="0" fontId="43" fillId="0" borderId="0" xfId="0" applyNumberFormat="1" applyFont="1" applyAlignment="1" applyProtection="1">
      <alignment horizontal="center"/>
      <protection locked="0"/>
    </xf>
    <xf numFmtId="0" fontId="52" fillId="0" borderId="7" xfId="0" applyNumberFormat="1" applyFont="1" applyBorder="1" applyAlignment="1" applyProtection="1">
      <alignment horizontal="center"/>
      <protection locked="0"/>
    </xf>
    <xf numFmtId="0" fontId="43" fillId="0" borderId="4" xfId="0" applyNumberFormat="1" applyFont="1" applyBorder="1" applyAlignment="1">
      <alignment horizontal="center" vertical="center"/>
    </xf>
    <xf numFmtId="0" fontId="43" fillId="0" borderId="4" xfId="0" applyNumberFormat="1" applyFont="1" applyBorder="1" applyAlignment="1">
      <alignment horizontal="center"/>
    </xf>
    <xf numFmtId="0" fontId="26" fillId="0" borderId="1" xfId="0" applyNumberFormat="1" applyFont="1" applyBorder="1" applyAlignment="1" applyProtection="1">
      <alignment horizontal="left"/>
    </xf>
    <xf numFmtId="0" fontId="26" fillId="0" borderId="3" xfId="0" applyNumberFormat="1" applyFont="1" applyBorder="1" applyAlignment="1" applyProtection="1">
      <alignment horizontal="left"/>
    </xf>
    <xf numFmtId="0" fontId="26" fillId="0" borderId="0" xfId="0" applyNumberFormat="1" applyFont="1" applyAlignment="1" applyProtection="1">
      <alignment horizontal="center"/>
    </xf>
    <xf numFmtId="0" fontId="26" fillId="0" borderId="4" xfId="0" applyNumberFormat="1" applyFont="1" applyBorder="1" applyAlignment="1" applyProtection="1">
      <alignment horizontal="center" vertical="center"/>
    </xf>
    <xf numFmtId="1" fontId="26" fillId="0" borderId="4" xfId="0" applyNumberFormat="1" applyFont="1" applyBorder="1" applyAlignment="1" applyProtection="1">
      <alignment horizontal="center"/>
    </xf>
    <xf numFmtId="0" fontId="26" fillId="0" borderId="5" xfId="0" applyNumberFormat="1" applyFont="1" applyBorder="1" applyAlignment="1" applyProtection="1">
      <alignment horizontal="center" vertical="center"/>
    </xf>
    <xf numFmtId="0" fontId="26" fillId="0" borderId="13" xfId="0" applyNumberFormat="1" applyFont="1" applyBorder="1" applyAlignment="1" applyProtection="1">
      <alignment horizontal="center" vertical="center"/>
    </xf>
    <xf numFmtId="0" fontId="26" fillId="0" borderId="4" xfId="0" applyNumberFormat="1" applyFont="1" applyBorder="1" applyAlignment="1" applyProtection="1">
      <alignment horizontal="center"/>
    </xf>
    <xf numFmtId="0" fontId="6" fillId="4" borderId="4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3" xfId="0" applyNumberFormat="1" applyFont="1" applyBorder="1" applyAlignment="1" applyProtection="1">
      <alignment horizontal="center" vertical="top" wrapText="1"/>
      <protection locked="0"/>
    </xf>
    <xf numFmtId="0" fontId="6" fillId="4" borderId="4" xfId="0" applyNumberFormat="1" applyFont="1" applyFill="1" applyBorder="1" applyAlignment="1" applyProtection="1">
      <alignment horizontal="center"/>
      <protection locked="0"/>
    </xf>
    <xf numFmtId="0" fontId="2" fillId="4" borderId="14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Border="1" applyAlignment="1">
      <alignment horizontal="center" wrapText="1"/>
    </xf>
    <xf numFmtId="0" fontId="52" fillId="0" borderId="7" xfId="0" applyNumberFormat="1" applyFont="1" applyBorder="1" applyAlignment="1">
      <alignment horizontal="center"/>
    </xf>
    <xf numFmtId="0" fontId="58" fillId="4" borderId="4" xfId="0" applyNumberFormat="1" applyFont="1" applyFill="1" applyBorder="1" applyAlignment="1" applyProtection="1">
      <alignment wrapText="1"/>
      <protection locked="0"/>
    </xf>
    <xf numFmtId="1" fontId="58" fillId="0" borderId="4" xfId="0" applyNumberFormat="1" applyFont="1" applyBorder="1" applyAlignment="1" applyProtection="1">
      <alignment horizontal="center" wrapText="1"/>
    </xf>
    <xf numFmtId="0" fontId="58" fillId="0" borderId="4" xfId="0" applyNumberFormat="1" applyFont="1" applyFill="1" applyBorder="1" applyAlignment="1" applyProtection="1">
      <alignment horizontal="center"/>
    </xf>
    <xf numFmtId="1" fontId="58" fillId="0" borderId="1" xfId="0" applyNumberFormat="1" applyFont="1" applyBorder="1" applyAlignment="1" applyProtection="1">
      <alignment horizontal="center"/>
    </xf>
    <xf numFmtId="1" fontId="58" fillId="0" borderId="2" xfId="0" applyNumberFormat="1" applyFont="1" applyBorder="1" applyAlignment="1" applyProtection="1">
      <alignment horizontal="center"/>
    </xf>
    <xf numFmtId="1" fontId="58" fillId="0" borderId="3" xfId="0" applyNumberFormat="1" applyFont="1" applyBorder="1" applyAlignment="1" applyProtection="1">
      <alignment horizontal="center"/>
    </xf>
    <xf numFmtId="0" fontId="19" fillId="0" borderId="1" xfId="0" applyNumberFormat="1" applyFont="1" applyBorder="1" applyAlignment="1" applyProtection="1">
      <alignment horizontal="center"/>
      <protection locked="0"/>
    </xf>
    <xf numFmtId="0" fontId="19" fillId="0" borderId="2" xfId="0" applyNumberFormat="1" applyFont="1" applyBorder="1" applyAlignment="1" applyProtection="1">
      <alignment horizontal="center"/>
      <protection locked="0"/>
    </xf>
    <xf numFmtId="0" fontId="19" fillId="0" borderId="3" xfId="0" applyNumberFormat="1" applyFont="1" applyBorder="1" applyAlignment="1" applyProtection="1">
      <alignment horizontal="center"/>
      <protection locked="0"/>
    </xf>
    <xf numFmtId="0" fontId="58" fillId="0" borderId="4" xfId="0" applyNumberFormat="1" applyFont="1" applyFill="1" applyBorder="1" applyAlignment="1" applyProtection="1">
      <alignment horizontal="center" wrapText="1"/>
      <protection locked="0"/>
    </xf>
    <xf numFmtId="0" fontId="22" fillId="0" borderId="9" xfId="0" applyNumberFormat="1" applyFont="1" applyBorder="1" applyAlignment="1" applyProtection="1">
      <alignment horizontal="center"/>
      <protection locked="0"/>
    </xf>
    <xf numFmtId="0" fontId="22" fillId="0" borderId="10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" fontId="22" fillId="0" borderId="3" xfId="0" applyNumberFormat="1" applyFont="1" applyBorder="1" applyAlignment="1" applyProtection="1">
      <alignment horizontal="center"/>
      <protection locked="0"/>
    </xf>
    <xf numFmtId="0" fontId="22" fillId="0" borderId="1" xfId="0" applyNumberFormat="1" applyFont="1" applyBorder="1" applyAlignment="1" applyProtection="1">
      <alignment horizontal="center"/>
      <protection locked="0"/>
    </xf>
    <xf numFmtId="0" fontId="22" fillId="0" borderId="3" xfId="0" applyNumberFormat="1" applyFont="1" applyBorder="1" applyAlignment="1" applyProtection="1">
      <alignment horizontal="center"/>
      <protection locked="0"/>
    </xf>
    <xf numFmtId="0" fontId="58" fillId="0" borderId="4" xfId="0" applyNumberFormat="1" applyFont="1" applyBorder="1" applyAlignment="1" applyProtection="1">
      <alignment horizontal="center" wrapText="1"/>
    </xf>
    <xf numFmtId="0" fontId="43" fillId="0" borderId="4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/>
    </xf>
    <xf numFmtId="0" fontId="43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horizontal="center"/>
    </xf>
    <xf numFmtId="0" fontId="43" fillId="0" borderId="4" xfId="2" applyNumberFormat="1" applyFont="1" applyBorder="1" applyAlignment="1" applyProtection="1">
      <alignment horizontal="center" vertical="center" wrapText="1"/>
    </xf>
    <xf numFmtId="0" fontId="43" fillId="0" borderId="4" xfId="2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wrapText="1"/>
    </xf>
    <xf numFmtId="1" fontId="2" fillId="0" borderId="4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2" fontId="58" fillId="0" borderId="4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/>
    </xf>
    <xf numFmtId="0" fontId="43" fillId="0" borderId="5" xfId="0" applyNumberFormat="1" applyFont="1" applyBorder="1" applyAlignment="1" applyProtection="1">
      <alignment horizontal="center" vertical="center" wrapText="1"/>
    </xf>
    <xf numFmtId="0" fontId="43" fillId="0" borderId="6" xfId="0" applyNumberFormat="1" applyFont="1" applyBorder="1" applyAlignment="1" applyProtection="1">
      <alignment horizontal="center" vertical="center" wrapText="1"/>
    </xf>
    <xf numFmtId="0" fontId="43" fillId="0" borderId="13" xfId="0" applyNumberFormat="1" applyFont="1" applyBorder="1" applyAlignment="1" applyProtection="1">
      <alignment horizontal="center" vertical="center" wrapText="1"/>
    </xf>
    <xf numFmtId="2" fontId="43" fillId="0" borderId="4" xfId="0" applyNumberFormat="1" applyFont="1" applyBorder="1" applyAlignment="1" applyProtection="1">
      <alignment horizontal="center"/>
    </xf>
    <xf numFmtId="2" fontId="58" fillId="0" borderId="1" xfId="0" applyNumberFormat="1" applyFont="1" applyBorder="1" applyAlignment="1" applyProtection="1">
      <alignment horizontal="center" wrapText="1"/>
    </xf>
    <xf numFmtId="2" fontId="58" fillId="0" borderId="3" xfId="0" applyNumberFormat="1" applyFont="1" applyBorder="1" applyAlignment="1" applyProtection="1">
      <alignment horizontal="center" wrapText="1"/>
    </xf>
    <xf numFmtId="2" fontId="43" fillId="0" borderId="1" xfId="0" applyNumberFormat="1" applyFont="1" applyBorder="1" applyAlignment="1" applyProtection="1">
      <alignment horizontal="center"/>
    </xf>
    <xf numFmtId="2" fontId="43" fillId="0" borderId="2" xfId="0" applyNumberFormat="1" applyFont="1" applyBorder="1" applyAlignment="1" applyProtection="1">
      <alignment horizontal="center"/>
    </xf>
    <xf numFmtId="2" fontId="43" fillId="0" borderId="3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2" fontId="50" fillId="0" borderId="2" xfId="0" applyNumberFormat="1" applyFont="1" applyBorder="1" applyAlignment="1" applyProtection="1">
      <alignment horizontal="center"/>
    </xf>
    <xf numFmtId="2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1" fontId="50" fillId="0" borderId="3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wrapText="1"/>
    </xf>
    <xf numFmtId="0" fontId="2" fillId="0" borderId="13" xfId="0" applyNumberFormat="1" applyFont="1" applyBorder="1" applyAlignment="1" applyProtection="1">
      <alignment horizontal="center" wrapText="1"/>
    </xf>
    <xf numFmtId="0" fontId="64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43" fillId="8" borderId="4" xfId="0" applyNumberFormat="1" applyFont="1" applyFill="1" applyBorder="1" applyAlignment="1">
      <alignment horizontal="center"/>
    </xf>
    <xf numFmtId="0" fontId="46" fillId="3" borderId="0" xfId="0" applyNumberFormat="1" applyFont="1" applyFill="1" applyBorder="1" applyAlignment="1">
      <alignment horizontal="center" shrinkToFit="1"/>
    </xf>
    <xf numFmtId="0" fontId="52" fillId="0" borderId="0" xfId="0" applyNumberFormat="1" applyFont="1" applyBorder="1" applyAlignment="1">
      <alignment horizontal="center" wrapText="1"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4" xfId="0" applyFont="1" applyFill="1" applyBorder="1" applyAlignment="1" applyProtection="1">
      <alignment horizontal="center" vertical="center"/>
    </xf>
    <xf numFmtId="0" fontId="52" fillId="0" borderId="6" xfId="0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</xf>
    <xf numFmtId="0" fontId="43" fillId="0" borderId="4" xfId="0" applyFont="1" applyBorder="1" applyAlignment="1" applyProtection="1">
      <alignment horizontal="center" vertical="center"/>
    </xf>
    <xf numFmtId="0" fontId="52" fillId="0" borderId="5" xfId="0" applyFont="1" applyBorder="1" applyAlignment="1" applyProtection="1">
      <alignment horizontal="center" vertical="center" wrapText="1"/>
    </xf>
    <xf numFmtId="0" fontId="52" fillId="0" borderId="13" xfId="0" applyFont="1" applyBorder="1" applyAlignment="1" applyProtection="1">
      <alignment horizontal="center" vertical="center" wrapText="1"/>
    </xf>
    <xf numFmtId="0" fontId="52" fillId="0" borderId="5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wrapText="1"/>
      <protection locked="0"/>
    </xf>
    <xf numFmtId="0" fontId="43" fillId="0" borderId="2" xfId="0" applyNumberFormat="1" applyFont="1" applyFill="1" applyBorder="1" applyAlignment="1" applyProtection="1">
      <alignment horizontal="center" wrapText="1"/>
      <protection locked="0"/>
    </xf>
    <xf numFmtId="0" fontId="43" fillId="0" borderId="3" xfId="0" applyNumberFormat="1" applyFont="1" applyFill="1" applyBorder="1" applyAlignment="1" applyProtection="1">
      <alignment horizontal="center" wrapText="1"/>
      <protection locked="0"/>
    </xf>
    <xf numFmtId="0" fontId="43" fillId="0" borderId="4" xfId="0" applyNumberFormat="1" applyFont="1" applyFill="1" applyBorder="1" applyAlignment="1" applyProtection="1">
      <alignment horizontal="center" wrapText="1"/>
      <protection locked="0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wrapText="1"/>
    </xf>
    <xf numFmtId="0" fontId="5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" xfId="0" applyFont="1" applyBorder="1" applyAlignment="1" applyProtection="1">
      <alignment horizontal="center"/>
    </xf>
    <xf numFmtId="0" fontId="58" fillId="0" borderId="3" xfId="0" applyFont="1" applyBorder="1" applyAlignment="1" applyProtection="1">
      <alignment horizontal="center"/>
    </xf>
    <xf numFmtId="0" fontId="68" fillId="0" borderId="0" xfId="0" applyFont="1" applyAlignment="1">
      <alignment horizontal="center"/>
    </xf>
    <xf numFmtId="0" fontId="68" fillId="0" borderId="7" xfId="0" applyFont="1" applyBorder="1" applyAlignment="1">
      <alignment horizontal="center"/>
    </xf>
    <xf numFmtId="0" fontId="58" fillId="0" borderId="5" xfId="0" applyFont="1" applyBorder="1" applyAlignment="1" applyProtection="1">
      <alignment horizontal="center" vertical="center" wrapText="1"/>
    </xf>
    <xf numFmtId="0" fontId="58" fillId="0" borderId="13" xfId="0" applyFont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center" vertical="center"/>
    </xf>
    <xf numFmtId="0" fontId="58" fillId="0" borderId="13" xfId="0" applyFont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/>
    </xf>
    <xf numFmtId="0" fontId="58" fillId="0" borderId="7" xfId="0" applyFont="1" applyBorder="1" applyAlignment="1">
      <alignment horizontal="center" vertical="center" wrapText="1"/>
    </xf>
    <xf numFmtId="0" fontId="58" fillId="0" borderId="4" xfId="0" applyNumberFormat="1" applyFont="1" applyFill="1" applyBorder="1" applyAlignment="1" applyProtection="1">
      <alignment horizontal="center"/>
      <protection locked="0"/>
    </xf>
    <xf numFmtId="1" fontId="70" fillId="4" borderId="1" xfId="0" applyNumberFormat="1" applyFont="1" applyFill="1" applyBorder="1" applyAlignment="1">
      <alignment horizontal="center"/>
    </xf>
    <xf numFmtId="1" fontId="70" fillId="4" borderId="2" xfId="0" applyNumberFormat="1" applyFont="1" applyFill="1" applyBorder="1" applyAlignment="1">
      <alignment horizontal="center"/>
    </xf>
    <xf numFmtId="1" fontId="70" fillId="4" borderId="3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 vertical="center"/>
    </xf>
    <xf numFmtId="1" fontId="0" fillId="4" borderId="13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left"/>
    </xf>
    <xf numFmtId="1" fontId="0" fillId="4" borderId="2" xfId="0" applyNumberFormat="1" applyFont="1" applyFill="1" applyBorder="1" applyAlignment="1">
      <alignment horizontal="left"/>
    </xf>
    <xf numFmtId="1" fontId="0" fillId="4" borderId="3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left" wrapText="1"/>
    </xf>
    <xf numFmtId="1" fontId="0" fillId="4" borderId="2" xfId="0" applyNumberFormat="1" applyFont="1" applyFill="1" applyBorder="1" applyAlignment="1">
      <alignment horizontal="left" wrapText="1"/>
    </xf>
    <xf numFmtId="1" fontId="0" fillId="4" borderId="3" xfId="0" applyNumberFormat="1" applyFont="1" applyFill="1" applyBorder="1" applyAlignment="1">
      <alignment horizontal="left" wrapText="1"/>
    </xf>
    <xf numFmtId="1" fontId="70" fillId="4" borderId="1" xfId="0" applyNumberFormat="1" applyFont="1" applyFill="1" applyBorder="1" applyAlignment="1">
      <alignment horizontal="left"/>
    </xf>
    <xf numFmtId="1" fontId="70" fillId="4" borderId="2" xfId="0" applyNumberFormat="1" applyFont="1" applyFill="1" applyBorder="1" applyAlignment="1">
      <alignment horizontal="left"/>
    </xf>
    <xf numFmtId="1" fontId="70" fillId="4" borderId="3" xfId="0" applyNumberFormat="1" applyFont="1" applyFill="1" applyBorder="1" applyAlignment="1">
      <alignment horizontal="left"/>
    </xf>
    <xf numFmtId="1" fontId="0" fillId="4" borderId="0" xfId="0" applyNumberFormat="1" applyFill="1" applyAlignment="1">
      <alignment horizontal="left"/>
    </xf>
    <xf numFmtId="1" fontId="70" fillId="4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70" fillId="4" borderId="7" xfId="0" applyNumberFormat="1" applyFont="1" applyFill="1" applyBorder="1" applyAlignment="1">
      <alignment horizontal="left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70" fillId="4" borderId="4" xfId="0" applyNumberFormat="1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72" fillId="0" borderId="2" xfId="0" applyFont="1" applyFill="1" applyBorder="1" applyAlignment="1">
      <alignment horizontal="center"/>
    </xf>
    <xf numFmtId="0" fontId="72" fillId="0" borderId="3" xfId="0" applyFont="1" applyFill="1" applyBorder="1" applyAlignment="1">
      <alignment horizontal="center"/>
    </xf>
    <xf numFmtId="0" fontId="59" fillId="0" borderId="1" xfId="2" applyFont="1" applyFill="1" applyBorder="1" applyAlignment="1">
      <alignment horizontal="center"/>
    </xf>
    <xf numFmtId="0" fontId="59" fillId="0" borderId="2" xfId="2" applyFont="1" applyFill="1" applyBorder="1" applyAlignment="1">
      <alignment horizontal="center"/>
    </xf>
    <xf numFmtId="0" fontId="59" fillId="0" borderId="3" xfId="2" applyFont="1" applyFill="1" applyBorder="1" applyAlignment="1">
      <alignment horizontal="center"/>
    </xf>
    <xf numFmtId="0" fontId="72" fillId="0" borderId="4" xfId="0" applyFont="1" applyFill="1" applyBorder="1" applyAlignment="1">
      <alignment vertical="center" wrapText="1"/>
    </xf>
    <xf numFmtId="0" fontId="73" fillId="0" borderId="4" xfId="0" applyFont="1" applyFill="1" applyBorder="1"/>
    <xf numFmtId="0" fontId="72" fillId="0" borderId="1" xfId="0" applyFont="1" applyFill="1" applyBorder="1" applyAlignment="1">
      <alignment horizontal="center"/>
    </xf>
    <xf numFmtId="0" fontId="73" fillId="0" borderId="1" xfId="2" applyFont="1" applyFill="1" applyBorder="1" applyAlignment="1">
      <alignment horizontal="center" wrapText="1"/>
    </xf>
    <xf numFmtId="0" fontId="73" fillId="0" borderId="2" xfId="2" applyFont="1" applyFill="1" applyBorder="1" applyAlignment="1">
      <alignment horizontal="center" wrapText="1"/>
    </xf>
    <xf numFmtId="0" fontId="73" fillId="0" borderId="3" xfId="2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yapule-new/feedback-march14/f.i.reports/ebt/ebt-300414-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feedback%20-MAR%2014-DATAENTRY-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-dIST-WISE"/>
      <sheetName val="Cons DT-WISE BANK-WISE"/>
      <sheetName val="integra"/>
      <sheetName val="FINO"/>
      <sheetName val="HCL"/>
      <sheetName val="ALW+TCS"/>
    </sheetNames>
    <sheetDataSet>
      <sheetData sheetId="0" refreshError="1"/>
      <sheetData sheetId="1"/>
      <sheetData sheetId="2">
        <row r="5">
          <cell r="E5">
            <v>402703</v>
          </cell>
          <cell r="F5">
            <v>113134</v>
          </cell>
          <cell r="G5">
            <v>106392</v>
          </cell>
          <cell r="H5">
            <v>82144</v>
          </cell>
          <cell r="I5">
            <v>105427</v>
          </cell>
          <cell r="J5">
            <v>82052</v>
          </cell>
          <cell r="K5">
            <v>105422</v>
          </cell>
          <cell r="L5">
            <v>76267</v>
          </cell>
        </row>
        <row r="7">
          <cell r="E7">
            <v>391607</v>
          </cell>
          <cell r="F7">
            <v>189904</v>
          </cell>
          <cell r="G7">
            <v>182189</v>
          </cell>
          <cell r="H7">
            <v>137515</v>
          </cell>
          <cell r="I7">
            <v>181124</v>
          </cell>
          <cell r="J7">
            <v>137515</v>
          </cell>
          <cell r="K7">
            <v>179928</v>
          </cell>
          <cell r="L7">
            <v>133006</v>
          </cell>
        </row>
        <row r="10">
          <cell r="E10">
            <v>14210</v>
          </cell>
          <cell r="F10">
            <v>1558</v>
          </cell>
          <cell r="G10">
            <v>4092</v>
          </cell>
          <cell r="H10">
            <v>835</v>
          </cell>
          <cell r="I10">
            <v>2122</v>
          </cell>
          <cell r="J10">
            <v>512</v>
          </cell>
          <cell r="K10">
            <v>2121</v>
          </cell>
          <cell r="L10">
            <v>507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3220</v>
          </cell>
          <cell r="F15">
            <v>2242</v>
          </cell>
          <cell r="G15">
            <v>1516</v>
          </cell>
          <cell r="H15">
            <v>1177</v>
          </cell>
          <cell r="I15">
            <v>1363</v>
          </cell>
          <cell r="J15">
            <v>351</v>
          </cell>
          <cell r="K15">
            <v>1363</v>
          </cell>
          <cell r="L15">
            <v>339</v>
          </cell>
        </row>
        <row r="16">
          <cell r="E16">
            <v>2298</v>
          </cell>
          <cell r="F16">
            <v>220</v>
          </cell>
          <cell r="G16">
            <v>1778</v>
          </cell>
          <cell r="H16">
            <v>170</v>
          </cell>
          <cell r="I16">
            <v>1778</v>
          </cell>
          <cell r="J16">
            <v>168</v>
          </cell>
          <cell r="K16">
            <v>1773</v>
          </cell>
          <cell r="L16">
            <v>168</v>
          </cell>
        </row>
        <row r="19">
          <cell r="E19">
            <v>34775</v>
          </cell>
          <cell r="F19">
            <v>2757</v>
          </cell>
          <cell r="G19">
            <v>3544</v>
          </cell>
          <cell r="H19">
            <v>507</v>
          </cell>
          <cell r="I19">
            <v>3267</v>
          </cell>
          <cell r="J19">
            <v>64</v>
          </cell>
          <cell r="K19">
            <v>3245</v>
          </cell>
          <cell r="L19">
            <v>47</v>
          </cell>
        </row>
        <row r="20">
          <cell r="E20">
            <v>18360</v>
          </cell>
          <cell r="F20">
            <v>1002</v>
          </cell>
          <cell r="G20">
            <v>935</v>
          </cell>
          <cell r="H20">
            <v>370</v>
          </cell>
          <cell r="I20">
            <v>694</v>
          </cell>
          <cell r="J20">
            <v>0</v>
          </cell>
          <cell r="K20">
            <v>610</v>
          </cell>
          <cell r="L20">
            <v>0</v>
          </cell>
        </row>
        <row r="24">
          <cell r="E24">
            <v>12580</v>
          </cell>
          <cell r="F24">
            <v>664</v>
          </cell>
          <cell r="G24">
            <v>2999</v>
          </cell>
          <cell r="H24">
            <v>467</v>
          </cell>
          <cell r="I24">
            <v>2515</v>
          </cell>
          <cell r="J24">
            <v>0</v>
          </cell>
          <cell r="K24">
            <v>2509</v>
          </cell>
          <cell r="L24">
            <v>0</v>
          </cell>
        </row>
        <row r="25">
          <cell r="E25">
            <v>21052</v>
          </cell>
          <cell r="F25">
            <v>900</v>
          </cell>
          <cell r="G25">
            <v>4554</v>
          </cell>
          <cell r="H25">
            <v>80</v>
          </cell>
          <cell r="I25">
            <v>4554</v>
          </cell>
          <cell r="J25">
            <v>78</v>
          </cell>
          <cell r="K25">
            <v>4539</v>
          </cell>
          <cell r="L25">
            <v>78</v>
          </cell>
        </row>
        <row r="28">
          <cell r="E28">
            <v>135916</v>
          </cell>
          <cell r="F28">
            <v>12942</v>
          </cell>
          <cell r="G28">
            <v>4629</v>
          </cell>
          <cell r="H28">
            <v>9495</v>
          </cell>
          <cell r="I28">
            <v>4547</v>
          </cell>
          <cell r="J28">
            <v>8664</v>
          </cell>
          <cell r="K28">
            <v>4482</v>
          </cell>
          <cell r="L28">
            <v>8545</v>
          </cell>
        </row>
        <row r="29">
          <cell r="E29">
            <v>17738</v>
          </cell>
          <cell r="F29">
            <v>1615</v>
          </cell>
          <cell r="G29">
            <v>0</v>
          </cell>
          <cell r="H29">
            <v>1222</v>
          </cell>
          <cell r="I29">
            <v>0</v>
          </cell>
          <cell r="J29">
            <v>1222</v>
          </cell>
          <cell r="K29">
            <v>0</v>
          </cell>
          <cell r="L29">
            <v>1216</v>
          </cell>
        </row>
        <row r="31">
          <cell r="E31">
            <v>13821</v>
          </cell>
          <cell r="F31">
            <v>1010</v>
          </cell>
          <cell r="G31">
            <v>0</v>
          </cell>
          <cell r="H31">
            <v>973</v>
          </cell>
          <cell r="I31">
            <v>0</v>
          </cell>
          <cell r="J31">
            <v>470</v>
          </cell>
          <cell r="K31">
            <v>0</v>
          </cell>
          <cell r="L31">
            <v>470</v>
          </cell>
        </row>
        <row r="33">
          <cell r="E33">
            <v>21276</v>
          </cell>
          <cell r="F33">
            <v>1882</v>
          </cell>
          <cell r="G33">
            <v>2436</v>
          </cell>
          <cell r="H33">
            <v>1109</v>
          </cell>
          <cell r="I33">
            <v>2208</v>
          </cell>
          <cell r="J33">
            <v>668</v>
          </cell>
          <cell r="K33">
            <v>2152</v>
          </cell>
          <cell r="L33">
            <v>643</v>
          </cell>
        </row>
        <row r="34">
          <cell r="E34">
            <v>382010</v>
          </cell>
          <cell r="F34">
            <v>47984</v>
          </cell>
          <cell r="G34">
            <v>43937</v>
          </cell>
          <cell r="H34">
            <v>36853</v>
          </cell>
          <cell r="I34">
            <v>43509</v>
          </cell>
          <cell r="J34">
            <v>34975</v>
          </cell>
          <cell r="K34">
            <v>42835</v>
          </cell>
          <cell r="L34">
            <v>34898</v>
          </cell>
        </row>
        <row r="36">
          <cell r="E36">
            <v>105272</v>
          </cell>
          <cell r="F36">
            <v>12458</v>
          </cell>
          <cell r="G36">
            <v>8734</v>
          </cell>
          <cell r="H36">
            <v>10003</v>
          </cell>
          <cell r="I36">
            <v>8707</v>
          </cell>
          <cell r="J36">
            <v>9533</v>
          </cell>
          <cell r="K36">
            <v>8601</v>
          </cell>
          <cell r="L36">
            <v>9019</v>
          </cell>
        </row>
        <row r="37">
          <cell r="E37">
            <v>49009</v>
          </cell>
          <cell r="F37">
            <v>5288</v>
          </cell>
          <cell r="G37">
            <v>5839</v>
          </cell>
          <cell r="H37">
            <v>4089</v>
          </cell>
          <cell r="I37">
            <v>5806</v>
          </cell>
          <cell r="J37">
            <v>3470</v>
          </cell>
          <cell r="K37">
            <v>5459</v>
          </cell>
          <cell r="L37">
            <v>3295</v>
          </cell>
        </row>
        <row r="38">
          <cell r="E38">
            <v>90104</v>
          </cell>
          <cell r="F38">
            <v>8220</v>
          </cell>
          <cell r="G38">
            <v>5439</v>
          </cell>
          <cell r="H38">
            <v>6052</v>
          </cell>
          <cell r="I38">
            <v>5407</v>
          </cell>
          <cell r="J38">
            <v>6052</v>
          </cell>
          <cell r="K38">
            <v>5198</v>
          </cell>
          <cell r="L38">
            <v>6052</v>
          </cell>
        </row>
        <row r="42">
          <cell r="E42">
            <v>24932</v>
          </cell>
          <cell r="F42">
            <v>4721</v>
          </cell>
          <cell r="G42">
            <v>10182</v>
          </cell>
          <cell r="H42">
            <v>1745</v>
          </cell>
          <cell r="I42">
            <v>9233</v>
          </cell>
          <cell r="J42">
            <v>1316</v>
          </cell>
          <cell r="K42">
            <v>9233</v>
          </cell>
          <cell r="L42">
            <v>1301</v>
          </cell>
        </row>
        <row r="44">
          <cell r="E44">
            <v>15636</v>
          </cell>
          <cell r="F44">
            <v>5813</v>
          </cell>
          <cell r="G44">
            <v>6143</v>
          </cell>
          <cell r="H44">
            <v>2049</v>
          </cell>
          <cell r="I44">
            <v>5172</v>
          </cell>
          <cell r="J44">
            <v>769</v>
          </cell>
          <cell r="K44">
            <v>4973</v>
          </cell>
          <cell r="L44">
            <v>736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69837</v>
          </cell>
          <cell r="F46">
            <v>8084</v>
          </cell>
          <cell r="G46">
            <v>17104</v>
          </cell>
          <cell r="H46">
            <v>3247</v>
          </cell>
          <cell r="I46">
            <v>5370</v>
          </cell>
          <cell r="J46">
            <v>3247</v>
          </cell>
          <cell r="K46">
            <v>4623</v>
          </cell>
          <cell r="L46">
            <v>3147</v>
          </cell>
        </row>
        <row r="47">
          <cell r="E47">
            <v>5525</v>
          </cell>
          <cell r="F47">
            <v>1409</v>
          </cell>
          <cell r="G47">
            <v>290</v>
          </cell>
          <cell r="H47">
            <v>846</v>
          </cell>
          <cell r="I47">
            <v>0</v>
          </cell>
          <cell r="J47">
            <v>132</v>
          </cell>
          <cell r="K47">
            <v>0</v>
          </cell>
          <cell r="L47">
            <v>132</v>
          </cell>
        </row>
        <row r="48">
          <cell r="E48">
            <v>0</v>
          </cell>
          <cell r="F48">
            <v>1337</v>
          </cell>
          <cell r="G48">
            <v>0</v>
          </cell>
          <cell r="H48">
            <v>311</v>
          </cell>
          <cell r="I48">
            <v>0</v>
          </cell>
          <cell r="J48">
            <v>110</v>
          </cell>
          <cell r="K48">
            <v>0</v>
          </cell>
          <cell r="L48">
            <v>110</v>
          </cell>
        </row>
        <row r="49">
          <cell r="E49">
            <v>438002</v>
          </cell>
          <cell r="F49">
            <v>65435</v>
          </cell>
          <cell r="G49">
            <v>159234</v>
          </cell>
          <cell r="H49">
            <v>46399</v>
          </cell>
          <cell r="I49">
            <v>158458</v>
          </cell>
          <cell r="J49">
            <v>37889</v>
          </cell>
          <cell r="K49">
            <v>156464</v>
          </cell>
          <cell r="L49">
            <v>36593</v>
          </cell>
        </row>
        <row r="51">
          <cell r="E51">
            <v>128805</v>
          </cell>
          <cell r="F51">
            <v>15587</v>
          </cell>
          <cell r="G51">
            <v>38074</v>
          </cell>
          <cell r="H51">
            <v>11366</v>
          </cell>
          <cell r="I51">
            <v>37964</v>
          </cell>
          <cell r="J51">
            <v>7067</v>
          </cell>
          <cell r="K51">
            <v>36348</v>
          </cell>
          <cell r="L51">
            <v>6025</v>
          </cell>
        </row>
        <row r="52">
          <cell r="E52">
            <v>126987</v>
          </cell>
          <cell r="F52">
            <v>17087</v>
          </cell>
          <cell r="G52">
            <v>52211</v>
          </cell>
          <cell r="H52">
            <v>12815</v>
          </cell>
          <cell r="I52">
            <v>51071</v>
          </cell>
          <cell r="J52">
            <v>6521</v>
          </cell>
          <cell r="K52">
            <v>50032</v>
          </cell>
          <cell r="L52">
            <v>5631</v>
          </cell>
        </row>
        <row r="53">
          <cell r="E53">
            <v>3562</v>
          </cell>
          <cell r="F53">
            <v>1729</v>
          </cell>
          <cell r="G53">
            <v>1902</v>
          </cell>
          <cell r="H53">
            <v>675</v>
          </cell>
          <cell r="I53">
            <v>1902</v>
          </cell>
          <cell r="J53">
            <v>660</v>
          </cell>
          <cell r="K53">
            <v>1896</v>
          </cell>
          <cell r="L53">
            <v>654</v>
          </cell>
        </row>
      </sheetData>
      <sheetData sheetId="3">
        <row r="6">
          <cell r="E6">
            <v>322947</v>
          </cell>
          <cell r="F6">
            <v>123259</v>
          </cell>
          <cell r="G6">
            <v>106552</v>
          </cell>
          <cell r="H6">
            <v>85365</v>
          </cell>
          <cell r="I6">
            <v>106552</v>
          </cell>
          <cell r="J6">
            <v>84478</v>
          </cell>
          <cell r="K6">
            <v>106552</v>
          </cell>
          <cell r="L6">
            <v>84478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4"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5">
        <row r="12">
          <cell r="F12">
            <v>40437</v>
          </cell>
          <cell r="H12">
            <v>22224</v>
          </cell>
          <cell r="J12">
            <v>12416</v>
          </cell>
          <cell r="L12">
            <v>12416</v>
          </cell>
        </row>
        <row r="14">
          <cell r="F14">
            <v>12098</v>
          </cell>
          <cell r="H14">
            <v>6250</v>
          </cell>
          <cell r="J14">
            <v>4323</v>
          </cell>
          <cell r="L14">
            <v>4323</v>
          </cell>
        </row>
        <row r="21">
          <cell r="F21">
            <v>10936</v>
          </cell>
          <cell r="H21">
            <v>4921</v>
          </cell>
          <cell r="J21">
            <v>3470</v>
          </cell>
          <cell r="L21">
            <v>3470</v>
          </cell>
        </row>
        <row r="23">
          <cell r="F23">
            <v>7276</v>
          </cell>
          <cell r="H23">
            <v>3806</v>
          </cell>
          <cell r="J23">
            <v>2634</v>
          </cell>
          <cell r="L23">
            <v>2634</v>
          </cell>
        </row>
        <row r="32">
          <cell r="F32">
            <v>5061</v>
          </cell>
          <cell r="H32">
            <v>3462</v>
          </cell>
          <cell r="J32">
            <v>3010</v>
          </cell>
          <cell r="L32">
            <v>2693</v>
          </cell>
        </row>
        <row r="35">
          <cell r="E35">
            <v>7599</v>
          </cell>
          <cell r="F35">
            <v>2700</v>
          </cell>
          <cell r="G35">
            <v>2320</v>
          </cell>
          <cell r="H35">
            <v>2252</v>
          </cell>
          <cell r="I35">
            <v>2100</v>
          </cell>
          <cell r="J35">
            <v>2252</v>
          </cell>
          <cell r="K35">
            <v>2100</v>
          </cell>
          <cell r="L35">
            <v>2252</v>
          </cell>
        </row>
        <row r="50">
          <cell r="E50">
            <v>15732</v>
          </cell>
          <cell r="F50">
            <v>11041</v>
          </cell>
          <cell r="G50">
            <v>8515</v>
          </cell>
          <cell r="H50">
            <v>9004</v>
          </cell>
          <cell r="I50">
            <v>7741</v>
          </cell>
          <cell r="J50">
            <v>8942</v>
          </cell>
          <cell r="K50">
            <v>7741</v>
          </cell>
          <cell r="L50">
            <v>8942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-data-entry"/>
      <sheetName val="DEP-ADV-REV"/>
      <sheetName val="PSA-REV"/>
      <sheetName val="WS-ADV-REV"/>
      <sheetName val="SGSY-SJSRY-REV"/>
      <sheetName val="kcc-Total-REV"/>
      <sheetName val="min-dis-rev"/>
      <sheetName val="min-women-REV"/>
      <sheetName val="Sheet1"/>
    </sheetNames>
    <sheetDataSet>
      <sheetData sheetId="0">
        <row r="12">
          <cell r="BZ12">
            <v>71800</v>
          </cell>
          <cell r="CA12">
            <v>83468</v>
          </cell>
          <cell r="CB12">
            <v>109519</v>
          </cell>
          <cell r="CC12">
            <v>53433</v>
          </cell>
          <cell r="CD12">
            <v>64041</v>
          </cell>
          <cell r="CI12">
            <v>175641</v>
          </cell>
          <cell r="CJ12">
            <v>190817</v>
          </cell>
          <cell r="CP12">
            <v>175641</v>
          </cell>
        </row>
        <row r="13">
          <cell r="BZ13">
            <v>32000</v>
          </cell>
          <cell r="CA13">
            <v>9881</v>
          </cell>
          <cell r="CB13">
            <v>55991</v>
          </cell>
          <cell r="CC13">
            <v>4655</v>
          </cell>
          <cell r="CD13">
            <v>5010</v>
          </cell>
          <cell r="CI13">
            <v>61209</v>
          </cell>
          <cell r="CJ13">
            <v>109076</v>
          </cell>
          <cell r="CP13">
            <v>52476</v>
          </cell>
        </row>
        <row r="14">
          <cell r="BZ14">
            <v>54400</v>
          </cell>
          <cell r="CA14">
            <v>42481</v>
          </cell>
          <cell r="CB14">
            <v>53239</v>
          </cell>
          <cell r="CC14">
            <v>22073</v>
          </cell>
          <cell r="CD14">
            <v>26366</v>
          </cell>
          <cell r="CI14">
            <v>135143</v>
          </cell>
          <cell r="CJ14">
            <v>143768</v>
          </cell>
          <cell r="CP14">
            <v>134226</v>
          </cell>
        </row>
        <row r="15">
          <cell r="BZ15">
            <v>9850</v>
          </cell>
          <cell r="CA15">
            <v>15370</v>
          </cell>
          <cell r="CB15">
            <v>18177</v>
          </cell>
          <cell r="CI15">
            <v>40683</v>
          </cell>
          <cell r="CJ15">
            <v>35431</v>
          </cell>
          <cell r="CP15">
            <v>8021</v>
          </cell>
        </row>
        <row r="16">
          <cell r="BZ16">
            <v>106040</v>
          </cell>
          <cell r="CA16">
            <v>108564</v>
          </cell>
          <cell r="CB16">
            <v>191359</v>
          </cell>
          <cell r="CC16">
            <v>82760</v>
          </cell>
          <cell r="CD16">
            <v>141640</v>
          </cell>
          <cell r="CI16">
            <v>194682</v>
          </cell>
          <cell r="CJ16">
            <v>259045</v>
          </cell>
          <cell r="CP16">
            <v>135375</v>
          </cell>
        </row>
        <row r="17">
          <cell r="BZ17">
            <v>61360</v>
          </cell>
          <cell r="CA17">
            <v>164547</v>
          </cell>
          <cell r="CB17">
            <v>234340</v>
          </cell>
          <cell r="CC17">
            <v>134928</v>
          </cell>
          <cell r="CD17">
            <v>187678</v>
          </cell>
          <cell r="CI17">
            <v>143219</v>
          </cell>
          <cell r="CJ17">
            <v>123310</v>
          </cell>
          <cell r="CP17">
            <v>226154</v>
          </cell>
        </row>
        <row r="18">
          <cell r="BZ18">
            <v>30620</v>
          </cell>
          <cell r="CA18">
            <v>41485</v>
          </cell>
          <cell r="CB18">
            <v>41247</v>
          </cell>
          <cell r="CC18">
            <v>36741</v>
          </cell>
          <cell r="CD18">
            <v>30108</v>
          </cell>
          <cell r="CI18">
            <v>76373</v>
          </cell>
          <cell r="CJ18">
            <v>99069</v>
          </cell>
          <cell r="CP18">
            <v>50812</v>
          </cell>
        </row>
        <row r="19">
          <cell r="BZ19">
            <v>366070</v>
          </cell>
          <cell r="CA19">
            <v>465796</v>
          </cell>
          <cell r="CB19">
            <v>703872</v>
          </cell>
          <cell r="CC19">
            <v>347057</v>
          </cell>
          <cell r="CD19">
            <v>466848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826950</v>
          </cell>
          <cell r="CJ19">
            <v>960516</v>
          </cell>
          <cell r="CP19">
            <v>782705</v>
          </cell>
        </row>
        <row r="22">
          <cell r="BZ22">
            <v>280</v>
          </cell>
          <cell r="CA22">
            <v>145</v>
          </cell>
          <cell r="CB22">
            <v>285</v>
          </cell>
          <cell r="CC22">
            <v>145</v>
          </cell>
          <cell r="CD22">
            <v>285</v>
          </cell>
          <cell r="CI22">
            <v>559</v>
          </cell>
          <cell r="CJ22">
            <v>836</v>
          </cell>
          <cell r="CP22">
            <v>559</v>
          </cell>
        </row>
        <row r="23">
          <cell r="BZ23">
            <v>890</v>
          </cell>
          <cell r="CA23">
            <v>1216</v>
          </cell>
          <cell r="CB23">
            <v>2186</v>
          </cell>
          <cell r="CC23">
            <v>899</v>
          </cell>
          <cell r="CD23">
            <v>1931</v>
          </cell>
          <cell r="CI23">
            <v>1986</v>
          </cell>
          <cell r="CJ23">
            <v>2255</v>
          </cell>
          <cell r="CP23">
            <v>842</v>
          </cell>
        </row>
        <row r="24">
          <cell r="BZ24">
            <v>3860</v>
          </cell>
          <cell r="CA24">
            <v>1175</v>
          </cell>
          <cell r="CB24">
            <v>1785</v>
          </cell>
          <cell r="CC24">
            <v>814</v>
          </cell>
          <cell r="CD24">
            <v>1345</v>
          </cell>
          <cell r="CI24">
            <v>5854</v>
          </cell>
          <cell r="CJ24">
            <v>9185</v>
          </cell>
          <cell r="CP24">
            <v>5305</v>
          </cell>
        </row>
        <row r="25">
          <cell r="BZ25">
            <v>24730</v>
          </cell>
          <cell r="CA25">
            <v>7512</v>
          </cell>
          <cell r="CB25">
            <v>11858</v>
          </cell>
          <cell r="CC25">
            <v>3574</v>
          </cell>
          <cell r="CD25">
            <v>4112</v>
          </cell>
          <cell r="CI25">
            <v>28678</v>
          </cell>
          <cell r="CJ25">
            <v>49837</v>
          </cell>
          <cell r="CP25">
            <v>28678</v>
          </cell>
        </row>
        <row r="26">
          <cell r="BZ26">
            <v>930</v>
          </cell>
          <cell r="CA26">
            <v>1688</v>
          </cell>
          <cell r="CB26">
            <v>9044</v>
          </cell>
          <cell r="CC26">
            <v>1305</v>
          </cell>
          <cell r="CD26">
            <v>1205</v>
          </cell>
          <cell r="CI26">
            <v>7907</v>
          </cell>
          <cell r="CJ26">
            <v>9044</v>
          </cell>
        </row>
        <row r="27">
          <cell r="BZ27">
            <v>3880</v>
          </cell>
          <cell r="CA27">
            <v>2351</v>
          </cell>
          <cell r="CB27">
            <v>2406</v>
          </cell>
          <cell r="CC27">
            <v>1328</v>
          </cell>
          <cell r="CD27">
            <v>982</v>
          </cell>
          <cell r="CI27">
            <v>12028</v>
          </cell>
          <cell r="CJ27">
            <v>11494</v>
          </cell>
          <cell r="CP27">
            <v>11073</v>
          </cell>
        </row>
        <row r="28">
          <cell r="BZ28">
            <v>570</v>
          </cell>
          <cell r="CA28">
            <v>704</v>
          </cell>
          <cell r="CB28">
            <v>736</v>
          </cell>
          <cell r="CC28">
            <v>132</v>
          </cell>
          <cell r="CD28">
            <v>118</v>
          </cell>
          <cell r="CI28">
            <v>2245</v>
          </cell>
          <cell r="CJ28">
            <v>2369</v>
          </cell>
          <cell r="CP28">
            <v>221</v>
          </cell>
        </row>
        <row r="29">
          <cell r="BZ29">
            <v>4160</v>
          </cell>
          <cell r="CA29">
            <v>3472</v>
          </cell>
          <cell r="CB29">
            <v>4511</v>
          </cell>
          <cell r="CC29">
            <v>1173</v>
          </cell>
          <cell r="CD29">
            <v>1347</v>
          </cell>
          <cell r="CI29">
            <v>9517</v>
          </cell>
          <cell r="CJ29">
            <v>10243</v>
          </cell>
          <cell r="CP29">
            <v>7019</v>
          </cell>
        </row>
        <row r="30">
          <cell r="BZ30">
            <v>8670</v>
          </cell>
          <cell r="CA30">
            <v>5211</v>
          </cell>
          <cell r="CB30">
            <v>6825</v>
          </cell>
          <cell r="CC30">
            <v>3610</v>
          </cell>
          <cell r="CD30">
            <v>3935</v>
          </cell>
          <cell r="CI30">
            <v>13428</v>
          </cell>
          <cell r="CJ30">
            <v>14462</v>
          </cell>
          <cell r="CP30">
            <v>13428</v>
          </cell>
        </row>
        <row r="31">
          <cell r="BZ31">
            <v>4520</v>
          </cell>
          <cell r="CA31">
            <v>1902</v>
          </cell>
          <cell r="CB31">
            <v>2756</v>
          </cell>
          <cell r="CC31">
            <v>1226</v>
          </cell>
          <cell r="CD31">
            <v>1433</v>
          </cell>
          <cell r="CI31">
            <v>5611</v>
          </cell>
          <cell r="CJ31">
            <v>9099</v>
          </cell>
          <cell r="CP31">
            <v>5611</v>
          </cell>
        </row>
        <row r="32">
          <cell r="BZ32">
            <v>1040</v>
          </cell>
          <cell r="CA32">
            <v>1185</v>
          </cell>
          <cell r="CB32">
            <v>1858</v>
          </cell>
          <cell r="CC32">
            <v>737</v>
          </cell>
          <cell r="CD32">
            <v>960</v>
          </cell>
          <cell r="CI32">
            <v>10983</v>
          </cell>
          <cell r="CJ32">
            <v>13425</v>
          </cell>
          <cell r="CP32">
            <v>10983</v>
          </cell>
        </row>
        <row r="33">
          <cell r="BZ33">
            <v>0</v>
          </cell>
          <cell r="CI33">
            <v>4</v>
          </cell>
          <cell r="CJ33">
            <v>3</v>
          </cell>
          <cell r="CP33">
            <v>0</v>
          </cell>
        </row>
        <row r="34"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I34">
            <v>0</v>
          </cell>
          <cell r="CJ34">
            <v>0</v>
          </cell>
          <cell r="CP34">
            <v>0</v>
          </cell>
        </row>
        <row r="35"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I35">
            <v>0</v>
          </cell>
          <cell r="CJ35">
            <v>0</v>
          </cell>
          <cell r="CP35">
            <v>0</v>
          </cell>
        </row>
        <row r="36">
          <cell r="BZ36">
            <v>40</v>
          </cell>
          <cell r="CA36">
            <v>7</v>
          </cell>
          <cell r="CB36">
            <v>6</v>
          </cell>
          <cell r="CC36">
            <v>5</v>
          </cell>
          <cell r="CD36">
            <v>4</v>
          </cell>
          <cell r="CI36">
            <v>54</v>
          </cell>
          <cell r="CJ36">
            <v>129</v>
          </cell>
        </row>
        <row r="37">
          <cell r="BZ37">
            <v>53400</v>
          </cell>
          <cell r="CA37">
            <v>2578</v>
          </cell>
          <cell r="CB37">
            <v>543</v>
          </cell>
          <cell r="CC37">
            <v>885</v>
          </cell>
          <cell r="CD37">
            <v>434</v>
          </cell>
          <cell r="CI37">
            <v>5818</v>
          </cell>
          <cell r="CJ37">
            <v>1973</v>
          </cell>
          <cell r="CP37">
            <v>412</v>
          </cell>
        </row>
        <row r="38">
          <cell r="BZ38">
            <v>7770</v>
          </cell>
          <cell r="CA38">
            <v>3028</v>
          </cell>
          <cell r="CB38">
            <v>3841</v>
          </cell>
          <cell r="CC38">
            <v>2130</v>
          </cell>
          <cell r="CD38">
            <v>1918</v>
          </cell>
          <cell r="CI38">
            <v>21640</v>
          </cell>
          <cell r="CJ38">
            <v>29773</v>
          </cell>
        </row>
        <row r="39">
          <cell r="BZ39">
            <v>0</v>
          </cell>
        </row>
        <row r="40">
          <cell r="BZ40">
            <v>0</v>
          </cell>
          <cell r="CA40">
            <v>13679</v>
          </cell>
          <cell r="CB40">
            <v>26745</v>
          </cell>
          <cell r="CI40">
            <v>17903</v>
          </cell>
          <cell r="CJ40">
            <v>34074</v>
          </cell>
          <cell r="CP40">
            <v>4025</v>
          </cell>
        </row>
        <row r="41">
          <cell r="BZ41">
            <v>114740</v>
          </cell>
          <cell r="CA41">
            <v>45853</v>
          </cell>
          <cell r="CB41">
            <v>75385</v>
          </cell>
          <cell r="CI41">
            <v>144215</v>
          </cell>
          <cell r="CJ41">
            <v>198201</v>
          </cell>
          <cell r="CP41">
            <v>88156</v>
          </cell>
        </row>
        <row r="44">
          <cell r="BZ44">
            <v>6340</v>
          </cell>
          <cell r="CA44">
            <v>5890</v>
          </cell>
          <cell r="CB44">
            <v>17358</v>
          </cell>
          <cell r="CC44">
            <v>3463</v>
          </cell>
          <cell r="CD44">
            <v>4168</v>
          </cell>
          <cell r="CI44">
            <v>14948</v>
          </cell>
          <cell r="CJ44">
            <v>24276</v>
          </cell>
          <cell r="CP44">
            <v>2308</v>
          </cell>
        </row>
        <row r="45">
          <cell r="BZ45">
            <v>250</v>
          </cell>
          <cell r="CA45">
            <v>148</v>
          </cell>
          <cell r="CB45">
            <v>124</v>
          </cell>
          <cell r="CI45">
            <v>4244</v>
          </cell>
          <cell r="CJ45">
            <v>1981</v>
          </cell>
        </row>
        <row r="46">
          <cell r="BZ46">
            <v>0</v>
          </cell>
          <cell r="CI46">
            <v>0</v>
          </cell>
          <cell r="CJ46">
            <v>0</v>
          </cell>
          <cell r="CP46">
            <v>0</v>
          </cell>
        </row>
        <row r="47">
          <cell r="BZ47">
            <v>0</v>
          </cell>
          <cell r="CI47">
            <v>0</v>
          </cell>
          <cell r="CJ47">
            <v>0</v>
          </cell>
          <cell r="CP47">
            <v>0</v>
          </cell>
        </row>
        <row r="48">
          <cell r="BZ48">
            <v>0</v>
          </cell>
          <cell r="CI48">
            <v>0</v>
          </cell>
          <cell r="CJ48">
            <v>0</v>
          </cell>
          <cell r="CP48">
            <v>0</v>
          </cell>
        </row>
        <row r="49">
          <cell r="BZ49">
            <v>250</v>
          </cell>
          <cell r="CA49">
            <v>457</v>
          </cell>
          <cell r="CB49">
            <v>7069</v>
          </cell>
          <cell r="CI49">
            <v>1026</v>
          </cell>
          <cell r="CJ49">
            <v>6592</v>
          </cell>
          <cell r="CP49">
            <v>102</v>
          </cell>
        </row>
        <row r="50">
          <cell r="BZ50">
            <v>0</v>
          </cell>
          <cell r="CA50">
            <v>0</v>
          </cell>
          <cell r="CB50">
            <v>0</v>
          </cell>
          <cell r="CI50">
            <v>0</v>
          </cell>
          <cell r="CJ50">
            <v>0</v>
          </cell>
          <cell r="CP50">
            <v>0</v>
          </cell>
        </row>
        <row r="51">
          <cell r="BZ51">
            <v>0</v>
          </cell>
          <cell r="CI51">
            <v>0</v>
          </cell>
          <cell r="CJ51">
            <v>0</v>
          </cell>
          <cell r="CP51">
            <v>0</v>
          </cell>
        </row>
        <row r="52">
          <cell r="BZ52">
            <v>0</v>
          </cell>
          <cell r="CI52">
            <v>0</v>
          </cell>
          <cell r="CJ52">
            <v>0</v>
          </cell>
          <cell r="CP52">
            <v>0</v>
          </cell>
        </row>
        <row r="53">
          <cell r="BZ53">
            <v>4470</v>
          </cell>
          <cell r="CA53">
            <v>6233</v>
          </cell>
          <cell r="CB53">
            <v>16178</v>
          </cell>
          <cell r="CC53">
            <v>737</v>
          </cell>
          <cell r="CD53">
            <v>754</v>
          </cell>
          <cell r="CI53">
            <v>15305</v>
          </cell>
          <cell r="CJ53">
            <v>19387</v>
          </cell>
          <cell r="CK53">
            <v>1490</v>
          </cell>
        </row>
        <row r="54">
          <cell r="BZ54">
            <v>20</v>
          </cell>
          <cell r="CA54">
            <v>232</v>
          </cell>
          <cell r="CB54">
            <v>735</v>
          </cell>
          <cell r="CI54">
            <v>246</v>
          </cell>
          <cell r="CJ54">
            <v>826</v>
          </cell>
          <cell r="CP54">
            <v>17</v>
          </cell>
        </row>
        <row r="55">
          <cell r="BZ55">
            <v>0</v>
          </cell>
          <cell r="CA55">
            <v>0</v>
          </cell>
          <cell r="CB55">
            <v>0</v>
          </cell>
          <cell r="CI55">
            <v>0</v>
          </cell>
          <cell r="CJ55">
            <v>0</v>
          </cell>
          <cell r="CP55">
            <v>0</v>
          </cell>
        </row>
        <row r="56">
          <cell r="BZ56">
            <v>30300</v>
          </cell>
          <cell r="CA56">
            <v>31035</v>
          </cell>
          <cell r="CB56">
            <v>96738</v>
          </cell>
          <cell r="CI56">
            <v>47947</v>
          </cell>
          <cell r="CJ56">
            <v>127414</v>
          </cell>
        </row>
        <row r="57">
          <cell r="BZ57">
            <v>0</v>
          </cell>
          <cell r="CI57">
            <v>0</v>
          </cell>
          <cell r="CJ57">
            <v>0</v>
          </cell>
          <cell r="CP57">
            <v>0</v>
          </cell>
        </row>
        <row r="58">
          <cell r="BZ58">
            <v>0</v>
          </cell>
          <cell r="CA58">
            <v>737</v>
          </cell>
          <cell r="CB58">
            <v>4525</v>
          </cell>
          <cell r="CI58">
            <v>7408</v>
          </cell>
          <cell r="CJ58">
            <v>21282</v>
          </cell>
          <cell r="CP58">
            <v>0</v>
          </cell>
        </row>
        <row r="61">
          <cell r="BZ61">
            <v>41630</v>
          </cell>
          <cell r="CA61">
            <v>44732</v>
          </cell>
          <cell r="CB61">
            <v>142727</v>
          </cell>
          <cell r="CI61">
            <v>91124</v>
          </cell>
          <cell r="CJ61">
            <v>201758</v>
          </cell>
          <cell r="CP61">
            <v>2427</v>
          </cell>
        </row>
        <row r="63">
          <cell r="BZ63">
            <v>37980</v>
          </cell>
          <cell r="CA63">
            <v>73285</v>
          </cell>
          <cell r="CB63">
            <v>47273</v>
          </cell>
          <cell r="CC63">
            <v>65956</v>
          </cell>
          <cell r="CD63">
            <v>42688</v>
          </cell>
          <cell r="CI63">
            <v>161178</v>
          </cell>
          <cell r="CJ63">
            <v>133970</v>
          </cell>
          <cell r="CP63">
            <v>177647</v>
          </cell>
        </row>
        <row r="64">
          <cell r="BZ64">
            <v>206580</v>
          </cell>
          <cell r="CA64">
            <v>171671</v>
          </cell>
          <cell r="CB64">
            <v>195162</v>
          </cell>
          <cell r="CI64">
            <v>262098</v>
          </cell>
          <cell r="CJ64">
            <v>244436</v>
          </cell>
          <cell r="CP64">
            <v>262098</v>
          </cell>
        </row>
        <row r="65">
          <cell r="BZ65">
            <v>50000</v>
          </cell>
          <cell r="CA65">
            <v>163498</v>
          </cell>
          <cell r="CB65">
            <v>113252</v>
          </cell>
          <cell r="CI65">
            <v>323857</v>
          </cell>
          <cell r="CJ65">
            <v>208129</v>
          </cell>
          <cell r="CP65">
            <v>307664</v>
          </cell>
        </row>
        <row r="66">
          <cell r="BZ66">
            <v>294560</v>
          </cell>
          <cell r="CA66">
            <v>408454</v>
          </cell>
          <cell r="CB66">
            <v>355687</v>
          </cell>
          <cell r="CI66">
            <v>747133</v>
          </cell>
          <cell r="CJ66">
            <v>586535</v>
          </cell>
          <cell r="CP66">
            <v>747409</v>
          </cell>
        </row>
        <row r="68">
          <cell r="BZ68">
            <v>817000</v>
          </cell>
          <cell r="CA68">
            <v>964835</v>
          </cell>
          <cell r="CB68">
            <v>1277671</v>
          </cell>
          <cell r="CI68">
            <v>1809422</v>
          </cell>
          <cell r="CJ68">
            <v>1947010</v>
          </cell>
          <cell r="CP68">
            <v>1620697</v>
          </cell>
        </row>
        <row r="70">
          <cell r="BZ70">
            <v>522440</v>
          </cell>
          <cell r="CA70">
            <v>556381</v>
          </cell>
          <cell r="CB70">
            <v>921984</v>
          </cell>
          <cell r="CI70">
            <v>1062289</v>
          </cell>
          <cell r="CJ70">
            <v>1360475</v>
          </cell>
          <cell r="CP70">
            <v>873288</v>
          </cell>
        </row>
        <row r="73">
          <cell r="CI73">
            <v>0</v>
          </cell>
          <cell r="CJ73">
            <v>0</v>
          </cell>
          <cell r="CP73">
            <v>0</v>
          </cell>
        </row>
        <row r="74">
          <cell r="BZ74">
            <v>183000</v>
          </cell>
          <cell r="CA74">
            <v>205384</v>
          </cell>
          <cell r="CB74">
            <v>66686</v>
          </cell>
          <cell r="CI74">
            <v>2135862</v>
          </cell>
          <cell r="CJ74">
            <v>698745</v>
          </cell>
          <cell r="CP74">
            <v>1822633</v>
          </cell>
        </row>
        <row r="77">
          <cell r="BZ77">
            <v>183000</v>
          </cell>
          <cell r="CA77">
            <v>205384</v>
          </cell>
          <cell r="CB77">
            <v>66686</v>
          </cell>
          <cell r="CI77">
            <v>2135862</v>
          </cell>
          <cell r="CJ77">
            <v>698745</v>
          </cell>
          <cell r="CP77">
            <v>1822633</v>
          </cell>
        </row>
        <row r="78">
          <cell r="CA78">
            <v>0</v>
          </cell>
          <cell r="CB78">
            <v>0</v>
          </cell>
          <cell r="CI78">
            <v>0</v>
          </cell>
          <cell r="CJ78">
            <v>0</v>
          </cell>
          <cell r="CP78">
            <v>0</v>
          </cell>
        </row>
        <row r="79">
          <cell r="BZ79">
            <v>0</v>
          </cell>
          <cell r="CA79">
            <v>0</v>
          </cell>
          <cell r="CB79">
            <v>0</v>
          </cell>
          <cell r="CI79">
            <v>0</v>
          </cell>
          <cell r="CJ79">
            <v>0</v>
          </cell>
          <cell r="CP79">
            <v>0</v>
          </cell>
        </row>
        <row r="80">
          <cell r="BZ80">
            <v>1000000</v>
          </cell>
          <cell r="CA80">
            <v>1170219</v>
          </cell>
          <cell r="CB80">
            <v>1344357</v>
          </cell>
          <cell r="CI80">
            <v>3945284</v>
          </cell>
          <cell r="CJ80">
            <v>2645755</v>
          </cell>
          <cell r="CP80">
            <v>3443330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3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8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3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7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2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7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6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0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6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1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5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5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0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9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4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9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Relationship Id="rId14" Type="http://schemas.openxmlformats.org/officeDocument/2006/relationships/hyperlink" Target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F4" sqref="F4"/>
    </sheetView>
  </sheetViews>
  <sheetFormatPr defaultRowHeight="15"/>
  <cols>
    <col min="1" max="1" width="33.7109375" customWidth="1"/>
    <col min="2" max="2" width="13.42578125" customWidth="1"/>
    <col min="3" max="3" width="13.85546875" customWidth="1"/>
    <col min="4" max="4" width="14.28515625" customWidth="1"/>
    <col min="5" max="5" width="15.42578125" customWidth="1"/>
    <col min="6" max="6" width="13.42578125" customWidth="1"/>
    <col min="257" max="257" width="33.7109375" customWidth="1"/>
    <col min="258" max="258" width="13.42578125" customWidth="1"/>
    <col min="259" max="259" width="13.85546875" customWidth="1"/>
    <col min="260" max="260" width="14.28515625" customWidth="1"/>
    <col min="261" max="261" width="15.42578125" customWidth="1"/>
    <col min="262" max="262" width="13.42578125" customWidth="1"/>
    <col min="513" max="513" width="33.7109375" customWidth="1"/>
    <col min="514" max="514" width="13.42578125" customWidth="1"/>
    <col min="515" max="515" width="13.85546875" customWidth="1"/>
    <col min="516" max="516" width="14.28515625" customWidth="1"/>
    <col min="517" max="517" width="15.42578125" customWidth="1"/>
    <col min="518" max="518" width="13.42578125" customWidth="1"/>
    <col min="769" max="769" width="33.7109375" customWidth="1"/>
    <col min="770" max="770" width="13.42578125" customWidth="1"/>
    <col min="771" max="771" width="13.85546875" customWidth="1"/>
    <col min="772" max="772" width="14.28515625" customWidth="1"/>
    <col min="773" max="773" width="15.42578125" customWidth="1"/>
    <col min="774" max="774" width="13.42578125" customWidth="1"/>
    <col min="1025" max="1025" width="33.7109375" customWidth="1"/>
    <col min="1026" max="1026" width="13.42578125" customWidth="1"/>
    <col min="1027" max="1027" width="13.85546875" customWidth="1"/>
    <col min="1028" max="1028" width="14.28515625" customWidth="1"/>
    <col min="1029" max="1029" width="15.42578125" customWidth="1"/>
    <col min="1030" max="1030" width="13.42578125" customWidth="1"/>
    <col min="1281" max="1281" width="33.7109375" customWidth="1"/>
    <col min="1282" max="1282" width="13.42578125" customWidth="1"/>
    <col min="1283" max="1283" width="13.85546875" customWidth="1"/>
    <col min="1284" max="1284" width="14.28515625" customWidth="1"/>
    <col min="1285" max="1285" width="15.42578125" customWidth="1"/>
    <col min="1286" max="1286" width="13.42578125" customWidth="1"/>
    <col min="1537" max="1537" width="33.7109375" customWidth="1"/>
    <col min="1538" max="1538" width="13.42578125" customWidth="1"/>
    <col min="1539" max="1539" width="13.85546875" customWidth="1"/>
    <col min="1540" max="1540" width="14.28515625" customWidth="1"/>
    <col min="1541" max="1541" width="15.42578125" customWidth="1"/>
    <col min="1542" max="1542" width="13.42578125" customWidth="1"/>
    <col min="1793" max="1793" width="33.7109375" customWidth="1"/>
    <col min="1794" max="1794" width="13.42578125" customWidth="1"/>
    <col min="1795" max="1795" width="13.85546875" customWidth="1"/>
    <col min="1796" max="1796" width="14.28515625" customWidth="1"/>
    <col min="1797" max="1797" width="15.42578125" customWidth="1"/>
    <col min="1798" max="1798" width="13.42578125" customWidth="1"/>
    <col min="2049" max="2049" width="33.7109375" customWidth="1"/>
    <col min="2050" max="2050" width="13.42578125" customWidth="1"/>
    <col min="2051" max="2051" width="13.85546875" customWidth="1"/>
    <col min="2052" max="2052" width="14.28515625" customWidth="1"/>
    <col min="2053" max="2053" width="15.42578125" customWidth="1"/>
    <col min="2054" max="2054" width="13.42578125" customWidth="1"/>
    <col min="2305" max="2305" width="33.7109375" customWidth="1"/>
    <col min="2306" max="2306" width="13.42578125" customWidth="1"/>
    <col min="2307" max="2307" width="13.85546875" customWidth="1"/>
    <col min="2308" max="2308" width="14.28515625" customWidth="1"/>
    <col min="2309" max="2309" width="15.42578125" customWidth="1"/>
    <col min="2310" max="2310" width="13.42578125" customWidth="1"/>
    <col min="2561" max="2561" width="33.7109375" customWidth="1"/>
    <col min="2562" max="2562" width="13.42578125" customWidth="1"/>
    <col min="2563" max="2563" width="13.85546875" customWidth="1"/>
    <col min="2564" max="2564" width="14.28515625" customWidth="1"/>
    <col min="2565" max="2565" width="15.42578125" customWidth="1"/>
    <col min="2566" max="2566" width="13.42578125" customWidth="1"/>
    <col min="2817" max="2817" width="33.7109375" customWidth="1"/>
    <col min="2818" max="2818" width="13.42578125" customWidth="1"/>
    <col min="2819" max="2819" width="13.85546875" customWidth="1"/>
    <col min="2820" max="2820" width="14.28515625" customWidth="1"/>
    <col min="2821" max="2821" width="15.42578125" customWidth="1"/>
    <col min="2822" max="2822" width="13.42578125" customWidth="1"/>
    <col min="3073" max="3073" width="33.7109375" customWidth="1"/>
    <col min="3074" max="3074" width="13.42578125" customWidth="1"/>
    <col min="3075" max="3075" width="13.85546875" customWidth="1"/>
    <col min="3076" max="3076" width="14.28515625" customWidth="1"/>
    <col min="3077" max="3077" width="15.42578125" customWidth="1"/>
    <col min="3078" max="3078" width="13.42578125" customWidth="1"/>
    <col min="3329" max="3329" width="33.7109375" customWidth="1"/>
    <col min="3330" max="3330" width="13.42578125" customWidth="1"/>
    <col min="3331" max="3331" width="13.85546875" customWidth="1"/>
    <col min="3332" max="3332" width="14.28515625" customWidth="1"/>
    <col min="3333" max="3333" width="15.42578125" customWidth="1"/>
    <col min="3334" max="3334" width="13.42578125" customWidth="1"/>
    <col min="3585" max="3585" width="33.7109375" customWidth="1"/>
    <col min="3586" max="3586" width="13.42578125" customWidth="1"/>
    <col min="3587" max="3587" width="13.85546875" customWidth="1"/>
    <col min="3588" max="3588" width="14.28515625" customWidth="1"/>
    <col min="3589" max="3589" width="15.42578125" customWidth="1"/>
    <col min="3590" max="3590" width="13.42578125" customWidth="1"/>
    <col min="3841" max="3841" width="33.7109375" customWidth="1"/>
    <col min="3842" max="3842" width="13.42578125" customWidth="1"/>
    <col min="3843" max="3843" width="13.85546875" customWidth="1"/>
    <col min="3844" max="3844" width="14.28515625" customWidth="1"/>
    <col min="3845" max="3845" width="15.42578125" customWidth="1"/>
    <col min="3846" max="3846" width="13.42578125" customWidth="1"/>
    <col min="4097" max="4097" width="33.7109375" customWidth="1"/>
    <col min="4098" max="4098" width="13.42578125" customWidth="1"/>
    <col min="4099" max="4099" width="13.85546875" customWidth="1"/>
    <col min="4100" max="4100" width="14.28515625" customWidth="1"/>
    <col min="4101" max="4101" width="15.42578125" customWidth="1"/>
    <col min="4102" max="4102" width="13.42578125" customWidth="1"/>
    <col min="4353" max="4353" width="33.7109375" customWidth="1"/>
    <col min="4354" max="4354" width="13.42578125" customWidth="1"/>
    <col min="4355" max="4355" width="13.85546875" customWidth="1"/>
    <col min="4356" max="4356" width="14.28515625" customWidth="1"/>
    <col min="4357" max="4357" width="15.42578125" customWidth="1"/>
    <col min="4358" max="4358" width="13.42578125" customWidth="1"/>
    <col min="4609" max="4609" width="33.7109375" customWidth="1"/>
    <col min="4610" max="4610" width="13.42578125" customWidth="1"/>
    <col min="4611" max="4611" width="13.85546875" customWidth="1"/>
    <col min="4612" max="4612" width="14.28515625" customWidth="1"/>
    <col min="4613" max="4613" width="15.42578125" customWidth="1"/>
    <col min="4614" max="4614" width="13.42578125" customWidth="1"/>
    <col min="4865" max="4865" width="33.7109375" customWidth="1"/>
    <col min="4866" max="4866" width="13.42578125" customWidth="1"/>
    <col min="4867" max="4867" width="13.85546875" customWidth="1"/>
    <col min="4868" max="4868" width="14.28515625" customWidth="1"/>
    <col min="4869" max="4869" width="15.42578125" customWidth="1"/>
    <col min="4870" max="4870" width="13.42578125" customWidth="1"/>
    <col min="5121" max="5121" width="33.7109375" customWidth="1"/>
    <col min="5122" max="5122" width="13.42578125" customWidth="1"/>
    <col min="5123" max="5123" width="13.85546875" customWidth="1"/>
    <col min="5124" max="5124" width="14.28515625" customWidth="1"/>
    <col min="5125" max="5125" width="15.42578125" customWidth="1"/>
    <col min="5126" max="5126" width="13.42578125" customWidth="1"/>
    <col min="5377" max="5377" width="33.7109375" customWidth="1"/>
    <col min="5378" max="5378" width="13.42578125" customWidth="1"/>
    <col min="5379" max="5379" width="13.85546875" customWidth="1"/>
    <col min="5380" max="5380" width="14.28515625" customWidth="1"/>
    <col min="5381" max="5381" width="15.42578125" customWidth="1"/>
    <col min="5382" max="5382" width="13.42578125" customWidth="1"/>
    <col min="5633" max="5633" width="33.7109375" customWidth="1"/>
    <col min="5634" max="5634" width="13.42578125" customWidth="1"/>
    <col min="5635" max="5635" width="13.85546875" customWidth="1"/>
    <col min="5636" max="5636" width="14.28515625" customWidth="1"/>
    <col min="5637" max="5637" width="15.42578125" customWidth="1"/>
    <col min="5638" max="5638" width="13.42578125" customWidth="1"/>
    <col min="5889" max="5889" width="33.7109375" customWidth="1"/>
    <col min="5890" max="5890" width="13.42578125" customWidth="1"/>
    <col min="5891" max="5891" width="13.85546875" customWidth="1"/>
    <col min="5892" max="5892" width="14.28515625" customWidth="1"/>
    <col min="5893" max="5893" width="15.42578125" customWidth="1"/>
    <col min="5894" max="5894" width="13.42578125" customWidth="1"/>
    <col min="6145" max="6145" width="33.7109375" customWidth="1"/>
    <col min="6146" max="6146" width="13.42578125" customWidth="1"/>
    <col min="6147" max="6147" width="13.85546875" customWidth="1"/>
    <col min="6148" max="6148" width="14.28515625" customWidth="1"/>
    <col min="6149" max="6149" width="15.42578125" customWidth="1"/>
    <col min="6150" max="6150" width="13.42578125" customWidth="1"/>
    <col min="6401" max="6401" width="33.7109375" customWidth="1"/>
    <col min="6402" max="6402" width="13.42578125" customWidth="1"/>
    <col min="6403" max="6403" width="13.85546875" customWidth="1"/>
    <col min="6404" max="6404" width="14.28515625" customWidth="1"/>
    <col min="6405" max="6405" width="15.42578125" customWidth="1"/>
    <col min="6406" max="6406" width="13.42578125" customWidth="1"/>
    <col min="6657" max="6657" width="33.7109375" customWidth="1"/>
    <col min="6658" max="6658" width="13.42578125" customWidth="1"/>
    <col min="6659" max="6659" width="13.85546875" customWidth="1"/>
    <col min="6660" max="6660" width="14.28515625" customWidth="1"/>
    <col min="6661" max="6661" width="15.42578125" customWidth="1"/>
    <col min="6662" max="6662" width="13.42578125" customWidth="1"/>
    <col min="6913" max="6913" width="33.7109375" customWidth="1"/>
    <col min="6914" max="6914" width="13.42578125" customWidth="1"/>
    <col min="6915" max="6915" width="13.85546875" customWidth="1"/>
    <col min="6916" max="6916" width="14.28515625" customWidth="1"/>
    <col min="6917" max="6917" width="15.42578125" customWidth="1"/>
    <col min="6918" max="6918" width="13.42578125" customWidth="1"/>
    <col min="7169" max="7169" width="33.7109375" customWidth="1"/>
    <col min="7170" max="7170" width="13.42578125" customWidth="1"/>
    <col min="7171" max="7171" width="13.85546875" customWidth="1"/>
    <col min="7172" max="7172" width="14.28515625" customWidth="1"/>
    <col min="7173" max="7173" width="15.42578125" customWidth="1"/>
    <col min="7174" max="7174" width="13.42578125" customWidth="1"/>
    <col min="7425" max="7425" width="33.7109375" customWidth="1"/>
    <col min="7426" max="7426" width="13.42578125" customWidth="1"/>
    <col min="7427" max="7427" width="13.85546875" customWidth="1"/>
    <col min="7428" max="7428" width="14.28515625" customWidth="1"/>
    <col min="7429" max="7429" width="15.42578125" customWidth="1"/>
    <col min="7430" max="7430" width="13.42578125" customWidth="1"/>
    <col min="7681" max="7681" width="33.7109375" customWidth="1"/>
    <col min="7682" max="7682" width="13.42578125" customWidth="1"/>
    <col min="7683" max="7683" width="13.85546875" customWidth="1"/>
    <col min="7684" max="7684" width="14.28515625" customWidth="1"/>
    <col min="7685" max="7685" width="15.42578125" customWidth="1"/>
    <col min="7686" max="7686" width="13.42578125" customWidth="1"/>
    <col min="7937" max="7937" width="33.7109375" customWidth="1"/>
    <col min="7938" max="7938" width="13.42578125" customWidth="1"/>
    <col min="7939" max="7939" width="13.85546875" customWidth="1"/>
    <col min="7940" max="7940" width="14.28515625" customWidth="1"/>
    <col min="7941" max="7941" width="15.42578125" customWidth="1"/>
    <col min="7942" max="7942" width="13.42578125" customWidth="1"/>
    <col min="8193" max="8193" width="33.7109375" customWidth="1"/>
    <col min="8194" max="8194" width="13.42578125" customWidth="1"/>
    <col min="8195" max="8195" width="13.85546875" customWidth="1"/>
    <col min="8196" max="8196" width="14.28515625" customWidth="1"/>
    <col min="8197" max="8197" width="15.42578125" customWidth="1"/>
    <col min="8198" max="8198" width="13.42578125" customWidth="1"/>
    <col min="8449" max="8449" width="33.7109375" customWidth="1"/>
    <col min="8450" max="8450" width="13.42578125" customWidth="1"/>
    <col min="8451" max="8451" width="13.85546875" customWidth="1"/>
    <col min="8452" max="8452" width="14.28515625" customWidth="1"/>
    <col min="8453" max="8453" width="15.42578125" customWidth="1"/>
    <col min="8454" max="8454" width="13.42578125" customWidth="1"/>
    <col min="8705" max="8705" width="33.7109375" customWidth="1"/>
    <col min="8706" max="8706" width="13.42578125" customWidth="1"/>
    <col min="8707" max="8707" width="13.85546875" customWidth="1"/>
    <col min="8708" max="8708" width="14.28515625" customWidth="1"/>
    <col min="8709" max="8709" width="15.42578125" customWidth="1"/>
    <col min="8710" max="8710" width="13.42578125" customWidth="1"/>
    <col min="8961" max="8961" width="33.7109375" customWidth="1"/>
    <col min="8962" max="8962" width="13.42578125" customWidth="1"/>
    <col min="8963" max="8963" width="13.85546875" customWidth="1"/>
    <col min="8964" max="8964" width="14.28515625" customWidth="1"/>
    <col min="8965" max="8965" width="15.42578125" customWidth="1"/>
    <col min="8966" max="8966" width="13.42578125" customWidth="1"/>
    <col min="9217" max="9217" width="33.7109375" customWidth="1"/>
    <col min="9218" max="9218" width="13.42578125" customWidth="1"/>
    <col min="9219" max="9219" width="13.85546875" customWidth="1"/>
    <col min="9220" max="9220" width="14.28515625" customWidth="1"/>
    <col min="9221" max="9221" width="15.42578125" customWidth="1"/>
    <col min="9222" max="9222" width="13.42578125" customWidth="1"/>
    <col min="9473" max="9473" width="33.7109375" customWidth="1"/>
    <col min="9474" max="9474" width="13.42578125" customWidth="1"/>
    <col min="9475" max="9475" width="13.85546875" customWidth="1"/>
    <col min="9476" max="9476" width="14.28515625" customWidth="1"/>
    <col min="9477" max="9477" width="15.42578125" customWidth="1"/>
    <col min="9478" max="9478" width="13.42578125" customWidth="1"/>
    <col min="9729" max="9729" width="33.7109375" customWidth="1"/>
    <col min="9730" max="9730" width="13.42578125" customWidth="1"/>
    <col min="9731" max="9731" width="13.85546875" customWidth="1"/>
    <col min="9732" max="9732" width="14.28515625" customWidth="1"/>
    <col min="9733" max="9733" width="15.42578125" customWidth="1"/>
    <col min="9734" max="9734" width="13.42578125" customWidth="1"/>
    <col min="9985" max="9985" width="33.7109375" customWidth="1"/>
    <col min="9986" max="9986" width="13.42578125" customWidth="1"/>
    <col min="9987" max="9987" width="13.85546875" customWidth="1"/>
    <col min="9988" max="9988" width="14.28515625" customWidth="1"/>
    <col min="9989" max="9989" width="15.42578125" customWidth="1"/>
    <col min="9990" max="9990" width="13.42578125" customWidth="1"/>
    <col min="10241" max="10241" width="33.7109375" customWidth="1"/>
    <col min="10242" max="10242" width="13.42578125" customWidth="1"/>
    <col min="10243" max="10243" width="13.85546875" customWidth="1"/>
    <col min="10244" max="10244" width="14.28515625" customWidth="1"/>
    <col min="10245" max="10245" width="15.42578125" customWidth="1"/>
    <col min="10246" max="10246" width="13.42578125" customWidth="1"/>
    <col min="10497" max="10497" width="33.7109375" customWidth="1"/>
    <col min="10498" max="10498" width="13.42578125" customWidth="1"/>
    <col min="10499" max="10499" width="13.85546875" customWidth="1"/>
    <col min="10500" max="10500" width="14.28515625" customWidth="1"/>
    <col min="10501" max="10501" width="15.42578125" customWidth="1"/>
    <col min="10502" max="10502" width="13.42578125" customWidth="1"/>
    <col min="10753" max="10753" width="33.7109375" customWidth="1"/>
    <col min="10754" max="10754" width="13.42578125" customWidth="1"/>
    <col min="10755" max="10755" width="13.85546875" customWidth="1"/>
    <col min="10756" max="10756" width="14.28515625" customWidth="1"/>
    <col min="10757" max="10757" width="15.42578125" customWidth="1"/>
    <col min="10758" max="10758" width="13.42578125" customWidth="1"/>
    <col min="11009" max="11009" width="33.7109375" customWidth="1"/>
    <col min="11010" max="11010" width="13.42578125" customWidth="1"/>
    <col min="11011" max="11011" width="13.85546875" customWidth="1"/>
    <col min="11012" max="11012" width="14.28515625" customWidth="1"/>
    <col min="11013" max="11013" width="15.42578125" customWidth="1"/>
    <col min="11014" max="11014" width="13.42578125" customWidth="1"/>
    <col min="11265" max="11265" width="33.7109375" customWidth="1"/>
    <col min="11266" max="11266" width="13.42578125" customWidth="1"/>
    <col min="11267" max="11267" width="13.85546875" customWidth="1"/>
    <col min="11268" max="11268" width="14.28515625" customWidth="1"/>
    <col min="11269" max="11269" width="15.42578125" customWidth="1"/>
    <col min="11270" max="11270" width="13.42578125" customWidth="1"/>
    <col min="11521" max="11521" width="33.7109375" customWidth="1"/>
    <col min="11522" max="11522" width="13.42578125" customWidth="1"/>
    <col min="11523" max="11523" width="13.85546875" customWidth="1"/>
    <col min="11524" max="11524" width="14.28515625" customWidth="1"/>
    <col min="11525" max="11525" width="15.42578125" customWidth="1"/>
    <col min="11526" max="11526" width="13.42578125" customWidth="1"/>
    <col min="11777" max="11777" width="33.7109375" customWidth="1"/>
    <col min="11778" max="11778" width="13.42578125" customWidth="1"/>
    <col min="11779" max="11779" width="13.85546875" customWidth="1"/>
    <col min="11780" max="11780" width="14.28515625" customWidth="1"/>
    <col min="11781" max="11781" width="15.42578125" customWidth="1"/>
    <col min="11782" max="11782" width="13.42578125" customWidth="1"/>
    <col min="12033" max="12033" width="33.7109375" customWidth="1"/>
    <col min="12034" max="12034" width="13.42578125" customWidth="1"/>
    <col min="12035" max="12035" width="13.85546875" customWidth="1"/>
    <col min="12036" max="12036" width="14.28515625" customWidth="1"/>
    <col min="12037" max="12037" width="15.42578125" customWidth="1"/>
    <col min="12038" max="12038" width="13.42578125" customWidth="1"/>
    <col min="12289" max="12289" width="33.7109375" customWidth="1"/>
    <col min="12290" max="12290" width="13.42578125" customWidth="1"/>
    <col min="12291" max="12291" width="13.85546875" customWidth="1"/>
    <col min="12292" max="12292" width="14.28515625" customWidth="1"/>
    <col min="12293" max="12293" width="15.42578125" customWidth="1"/>
    <col min="12294" max="12294" width="13.42578125" customWidth="1"/>
    <col min="12545" max="12545" width="33.7109375" customWidth="1"/>
    <col min="12546" max="12546" width="13.42578125" customWidth="1"/>
    <col min="12547" max="12547" width="13.85546875" customWidth="1"/>
    <col min="12548" max="12548" width="14.28515625" customWidth="1"/>
    <col min="12549" max="12549" width="15.42578125" customWidth="1"/>
    <col min="12550" max="12550" width="13.42578125" customWidth="1"/>
    <col min="12801" max="12801" width="33.7109375" customWidth="1"/>
    <col min="12802" max="12802" width="13.42578125" customWidth="1"/>
    <col min="12803" max="12803" width="13.85546875" customWidth="1"/>
    <col min="12804" max="12804" width="14.28515625" customWidth="1"/>
    <col min="12805" max="12805" width="15.42578125" customWidth="1"/>
    <col min="12806" max="12806" width="13.42578125" customWidth="1"/>
    <col min="13057" max="13057" width="33.7109375" customWidth="1"/>
    <col min="13058" max="13058" width="13.42578125" customWidth="1"/>
    <col min="13059" max="13059" width="13.85546875" customWidth="1"/>
    <col min="13060" max="13060" width="14.28515625" customWidth="1"/>
    <col min="13061" max="13061" width="15.42578125" customWidth="1"/>
    <col min="13062" max="13062" width="13.42578125" customWidth="1"/>
    <col min="13313" max="13313" width="33.7109375" customWidth="1"/>
    <col min="13314" max="13314" width="13.42578125" customWidth="1"/>
    <col min="13315" max="13315" width="13.85546875" customWidth="1"/>
    <col min="13316" max="13316" width="14.28515625" customWidth="1"/>
    <col min="13317" max="13317" width="15.42578125" customWidth="1"/>
    <col min="13318" max="13318" width="13.42578125" customWidth="1"/>
    <col min="13569" max="13569" width="33.7109375" customWidth="1"/>
    <col min="13570" max="13570" width="13.42578125" customWidth="1"/>
    <col min="13571" max="13571" width="13.85546875" customWidth="1"/>
    <col min="13572" max="13572" width="14.28515625" customWidth="1"/>
    <col min="13573" max="13573" width="15.42578125" customWidth="1"/>
    <col min="13574" max="13574" width="13.42578125" customWidth="1"/>
    <col min="13825" max="13825" width="33.7109375" customWidth="1"/>
    <col min="13826" max="13826" width="13.42578125" customWidth="1"/>
    <col min="13827" max="13827" width="13.85546875" customWidth="1"/>
    <col min="13828" max="13828" width="14.28515625" customWidth="1"/>
    <col min="13829" max="13829" width="15.42578125" customWidth="1"/>
    <col min="13830" max="13830" width="13.42578125" customWidth="1"/>
    <col min="14081" max="14081" width="33.7109375" customWidth="1"/>
    <col min="14082" max="14082" width="13.42578125" customWidth="1"/>
    <col min="14083" max="14083" width="13.85546875" customWidth="1"/>
    <col min="14084" max="14084" width="14.28515625" customWidth="1"/>
    <col min="14085" max="14085" width="15.42578125" customWidth="1"/>
    <col min="14086" max="14086" width="13.42578125" customWidth="1"/>
    <col min="14337" max="14337" width="33.7109375" customWidth="1"/>
    <col min="14338" max="14338" width="13.42578125" customWidth="1"/>
    <col min="14339" max="14339" width="13.85546875" customWidth="1"/>
    <col min="14340" max="14340" width="14.28515625" customWidth="1"/>
    <col min="14341" max="14341" width="15.42578125" customWidth="1"/>
    <col min="14342" max="14342" width="13.42578125" customWidth="1"/>
    <col min="14593" max="14593" width="33.7109375" customWidth="1"/>
    <col min="14594" max="14594" width="13.42578125" customWidth="1"/>
    <col min="14595" max="14595" width="13.85546875" customWidth="1"/>
    <col min="14596" max="14596" width="14.28515625" customWidth="1"/>
    <col min="14597" max="14597" width="15.42578125" customWidth="1"/>
    <col min="14598" max="14598" width="13.42578125" customWidth="1"/>
    <col min="14849" max="14849" width="33.7109375" customWidth="1"/>
    <col min="14850" max="14850" width="13.42578125" customWidth="1"/>
    <col min="14851" max="14851" width="13.85546875" customWidth="1"/>
    <col min="14852" max="14852" width="14.28515625" customWidth="1"/>
    <col min="14853" max="14853" width="15.42578125" customWidth="1"/>
    <col min="14854" max="14854" width="13.42578125" customWidth="1"/>
    <col min="15105" max="15105" width="33.7109375" customWidth="1"/>
    <col min="15106" max="15106" width="13.42578125" customWidth="1"/>
    <col min="15107" max="15107" width="13.85546875" customWidth="1"/>
    <col min="15108" max="15108" width="14.28515625" customWidth="1"/>
    <col min="15109" max="15109" width="15.42578125" customWidth="1"/>
    <col min="15110" max="15110" width="13.42578125" customWidth="1"/>
    <col min="15361" max="15361" width="33.7109375" customWidth="1"/>
    <col min="15362" max="15362" width="13.42578125" customWidth="1"/>
    <col min="15363" max="15363" width="13.85546875" customWidth="1"/>
    <col min="15364" max="15364" width="14.28515625" customWidth="1"/>
    <col min="15365" max="15365" width="15.42578125" customWidth="1"/>
    <col min="15366" max="15366" width="13.42578125" customWidth="1"/>
    <col min="15617" max="15617" width="33.7109375" customWidth="1"/>
    <col min="15618" max="15618" width="13.42578125" customWidth="1"/>
    <col min="15619" max="15619" width="13.85546875" customWidth="1"/>
    <col min="15620" max="15620" width="14.28515625" customWidth="1"/>
    <col min="15621" max="15621" width="15.42578125" customWidth="1"/>
    <col min="15622" max="15622" width="13.42578125" customWidth="1"/>
    <col min="15873" max="15873" width="33.7109375" customWidth="1"/>
    <col min="15874" max="15874" width="13.42578125" customWidth="1"/>
    <col min="15875" max="15875" width="13.85546875" customWidth="1"/>
    <col min="15876" max="15876" width="14.28515625" customWidth="1"/>
    <col min="15877" max="15877" width="15.42578125" customWidth="1"/>
    <col min="15878" max="15878" width="13.42578125" customWidth="1"/>
    <col min="16129" max="16129" width="33.7109375" customWidth="1"/>
    <col min="16130" max="16130" width="13.42578125" customWidth="1"/>
    <col min="16131" max="16131" width="13.85546875" customWidth="1"/>
    <col min="16132" max="16132" width="14.28515625" customWidth="1"/>
    <col min="16133" max="16133" width="15.42578125" customWidth="1"/>
    <col min="16134" max="16134" width="13.42578125" customWidth="1"/>
  </cols>
  <sheetData>
    <row r="1" spans="1:6" ht="18" customHeight="1">
      <c r="A1" s="542" t="s">
        <v>0</v>
      </c>
      <c r="B1" s="543"/>
      <c r="C1" s="543"/>
      <c r="D1" s="543"/>
      <c r="E1" s="543"/>
      <c r="F1" s="544"/>
    </row>
    <row r="2" spans="1:6" ht="24" customHeight="1">
      <c r="A2" s="545" t="s">
        <v>1</v>
      </c>
      <c r="B2" s="546"/>
      <c r="C2" s="546"/>
      <c r="D2" s="546"/>
      <c r="E2" s="546"/>
      <c r="F2" s="547"/>
    </row>
    <row r="3" spans="1:6" ht="32.25" customHeight="1">
      <c r="A3" s="1" t="s">
        <v>2</v>
      </c>
      <c r="B3" s="2">
        <v>40969</v>
      </c>
      <c r="C3" s="2">
        <v>41334</v>
      </c>
      <c r="D3" s="3">
        <v>41699</v>
      </c>
      <c r="E3" s="4" t="s">
        <v>3</v>
      </c>
      <c r="F3" s="4" t="s">
        <v>4</v>
      </c>
    </row>
    <row r="4" spans="1:6" ht="25.5" customHeight="1">
      <c r="A4" s="5" t="s">
        <v>5</v>
      </c>
      <c r="B4" s="5">
        <v>402158</v>
      </c>
      <c r="C4" s="6">
        <v>458925</v>
      </c>
      <c r="D4" s="6">
        <v>525425</v>
      </c>
      <c r="E4" s="6">
        <f>D4-C4</f>
        <v>66500</v>
      </c>
      <c r="F4" s="7">
        <f>(E4/C4)*100</f>
        <v>14.490385139183962</v>
      </c>
    </row>
    <row r="5" spans="1:6" ht="28.5" customHeight="1">
      <c r="A5" s="5" t="s">
        <v>6</v>
      </c>
      <c r="B5" s="5">
        <v>299888</v>
      </c>
      <c r="C5" s="6">
        <v>344870</v>
      </c>
      <c r="D5" s="6">
        <v>395328</v>
      </c>
      <c r="E5" s="6">
        <f t="shared" ref="E5:E22" si="0">D5-C5</f>
        <v>50458</v>
      </c>
      <c r="F5" s="7">
        <f>(E5/C5)*100</f>
        <v>14.631020384492707</v>
      </c>
    </row>
    <row r="6" spans="1:6" ht="25.5" customHeight="1">
      <c r="A6" s="5" t="s">
        <v>7</v>
      </c>
      <c r="B6" s="8">
        <v>74.569999999999993</v>
      </c>
      <c r="C6" s="7">
        <f>(C5/C4)*100</f>
        <v>75.147355232336437</v>
      </c>
      <c r="D6" s="7">
        <f>D5/D4*100</f>
        <v>75.239663129847273</v>
      </c>
      <c r="E6" s="7">
        <f t="shared" si="0"/>
        <v>9.2307897510835346E-2</v>
      </c>
      <c r="F6" s="7"/>
    </row>
    <row r="7" spans="1:6" ht="27" customHeight="1">
      <c r="A7" s="5" t="s">
        <v>8</v>
      </c>
      <c r="B7" s="5">
        <v>120981</v>
      </c>
      <c r="C7" s="6">
        <v>139283</v>
      </c>
      <c r="D7" s="6">
        <v>158455</v>
      </c>
      <c r="E7" s="6">
        <f t="shared" si="0"/>
        <v>19172</v>
      </c>
      <c r="F7" s="7">
        <f>(E7/C7)*100</f>
        <v>13.764781057271886</v>
      </c>
    </row>
    <row r="8" spans="1:6" ht="28.5" customHeight="1">
      <c r="A8" s="5" t="s">
        <v>9</v>
      </c>
      <c r="B8" s="5">
        <v>40.340000000000003</v>
      </c>
      <c r="C8" s="7">
        <f>(C7/C5)*100</f>
        <v>40.387102386406468</v>
      </c>
      <c r="D8" s="7">
        <f>D7/D5*100</f>
        <v>40.081906669904484</v>
      </c>
      <c r="E8" s="7">
        <f t="shared" si="0"/>
        <v>-0.30519571650198429</v>
      </c>
      <c r="F8" s="7"/>
    </row>
    <row r="9" spans="1:6" ht="30.75" customHeight="1">
      <c r="A9" s="5" t="s">
        <v>10</v>
      </c>
      <c r="B9" s="5">
        <v>51605</v>
      </c>
      <c r="C9" s="6">
        <v>65953</v>
      </c>
      <c r="D9" s="6">
        <v>57051</v>
      </c>
      <c r="E9" s="6">
        <f t="shared" si="0"/>
        <v>-8902</v>
      </c>
      <c r="F9" s="7">
        <f>(E9/C9)*100</f>
        <v>-13.497490637271998</v>
      </c>
    </row>
    <row r="10" spans="1:6" ht="30.75" customHeight="1">
      <c r="A10" s="5" t="s">
        <v>9</v>
      </c>
      <c r="B10" s="5">
        <v>17.21</v>
      </c>
      <c r="C10" s="7">
        <f>(C9/C5)*100</f>
        <v>19.124017745817266</v>
      </c>
      <c r="D10" s="7">
        <f>D9/D5*100</f>
        <v>14.431307673627975</v>
      </c>
      <c r="E10" s="7">
        <f t="shared" si="0"/>
        <v>-4.6927100721892909</v>
      </c>
      <c r="F10" s="7"/>
    </row>
    <row r="11" spans="1:6" ht="30.75" customHeight="1">
      <c r="A11" s="5" t="s">
        <v>11</v>
      </c>
      <c r="B11" s="5">
        <v>32378</v>
      </c>
      <c r="C11" s="9">
        <v>41726</v>
      </c>
      <c r="D11" s="9">
        <v>47294</v>
      </c>
      <c r="E11" s="6">
        <f t="shared" si="0"/>
        <v>5568</v>
      </c>
      <c r="F11" s="7">
        <f>(E11/C11)*100</f>
        <v>13.344197862244163</v>
      </c>
    </row>
    <row r="12" spans="1:6" ht="26.25" customHeight="1">
      <c r="A12" s="5" t="s">
        <v>12</v>
      </c>
      <c r="B12" s="5">
        <v>54764</v>
      </c>
      <c r="C12" s="6">
        <v>63724</v>
      </c>
      <c r="D12" s="6">
        <v>77971</v>
      </c>
      <c r="E12" s="6">
        <f t="shared" si="0"/>
        <v>14247</v>
      </c>
      <c r="F12" s="7">
        <f>(E12/C12)*100</f>
        <v>22.357353587345425</v>
      </c>
    </row>
    <row r="13" spans="1:6" ht="30">
      <c r="A13" s="5" t="s">
        <v>13</v>
      </c>
      <c r="B13" s="5">
        <v>18.260000000000002</v>
      </c>
      <c r="C13" s="7">
        <f>(C12/C5)*100</f>
        <v>18.477687244468928</v>
      </c>
      <c r="D13" s="7">
        <f>D12/D5*100</f>
        <v>19.723115994819494</v>
      </c>
      <c r="E13" s="7">
        <f t="shared" si="0"/>
        <v>1.2454287503505661</v>
      </c>
      <c r="F13" s="7"/>
    </row>
    <row r="14" spans="1:6" ht="22.5" customHeight="1">
      <c r="A14" s="5" t="s">
        <v>14</v>
      </c>
      <c r="B14" s="5">
        <v>37127</v>
      </c>
      <c r="C14" s="6">
        <v>49704</v>
      </c>
      <c r="D14" s="6">
        <v>57878</v>
      </c>
      <c r="E14" s="6">
        <f t="shared" si="0"/>
        <v>8174</v>
      </c>
      <c r="F14" s="7">
        <f>(E14/C14)*100</f>
        <v>16.44535651054241</v>
      </c>
    </row>
    <row r="15" spans="1:6" ht="30">
      <c r="A15" s="5" t="s">
        <v>15</v>
      </c>
      <c r="B15" s="5">
        <v>12.38</v>
      </c>
      <c r="C15" s="7">
        <f>(C14/C5)*100</f>
        <v>14.412387276365008</v>
      </c>
      <c r="D15" s="7">
        <f>D14/D5*100</f>
        <v>14.640501052290755</v>
      </c>
      <c r="E15" s="7">
        <f t="shared" si="0"/>
        <v>0.22811377592574722</v>
      </c>
      <c r="F15" s="7"/>
    </row>
    <row r="16" spans="1:6" ht="23.25" customHeight="1">
      <c r="A16" s="5" t="s">
        <v>16</v>
      </c>
      <c r="B16" s="5">
        <v>8328</v>
      </c>
      <c r="C16" s="6">
        <v>9676</v>
      </c>
      <c r="D16" s="6">
        <v>9966</v>
      </c>
      <c r="E16" s="6">
        <f t="shared" si="0"/>
        <v>290</v>
      </c>
      <c r="F16" s="7">
        <f>(E16/C16)*100</f>
        <v>2.9971062422488632</v>
      </c>
    </row>
    <row r="17" spans="1:6" ht="30">
      <c r="A17" s="5" t="s">
        <v>17</v>
      </c>
      <c r="B17" s="5">
        <v>2.78</v>
      </c>
      <c r="C17" s="7">
        <f>(C16/C5)*100</f>
        <v>2.8056948995273578</v>
      </c>
      <c r="D17" s="7">
        <f>D16/D5*100</f>
        <v>2.5209446333171441</v>
      </c>
      <c r="E17" s="7">
        <f t="shared" si="0"/>
        <v>-0.28475026621021371</v>
      </c>
      <c r="F17" s="7"/>
    </row>
    <row r="18" spans="1:6" ht="24.75" customHeight="1">
      <c r="A18" s="5" t="s">
        <v>18</v>
      </c>
      <c r="B18" s="5">
        <v>23872</v>
      </c>
      <c r="C18" s="6">
        <v>27590</v>
      </c>
      <c r="D18" s="6">
        <v>26977</v>
      </c>
      <c r="E18" s="6">
        <f t="shared" si="0"/>
        <v>-613</v>
      </c>
      <c r="F18" s="7">
        <f>(E18/C18)*100</f>
        <v>-2.2218194998187748</v>
      </c>
    </row>
    <row r="19" spans="1:6" ht="24" customHeight="1">
      <c r="A19" s="5" t="s">
        <v>9</v>
      </c>
      <c r="B19" s="5">
        <v>7.96</v>
      </c>
      <c r="C19" s="7">
        <f>(C18/C5)*100</f>
        <v>8.0001159857337552</v>
      </c>
      <c r="D19" s="7">
        <f>D18/D5*100</f>
        <v>6.823953780152177</v>
      </c>
      <c r="E19" s="7">
        <f t="shared" si="0"/>
        <v>-1.1761622055815781</v>
      </c>
      <c r="F19" s="7"/>
    </row>
    <row r="20" spans="1:6" ht="24" customHeight="1">
      <c r="A20" s="5" t="s">
        <v>19</v>
      </c>
      <c r="B20" s="5">
        <v>13737</v>
      </c>
      <c r="C20" s="6">
        <v>14971</v>
      </c>
      <c r="D20" s="6">
        <v>16968</v>
      </c>
      <c r="E20" s="6">
        <f t="shared" si="0"/>
        <v>1997</v>
      </c>
      <c r="F20" s="7">
        <f>(E20/C20)*100</f>
        <v>13.339122303119364</v>
      </c>
    </row>
    <row r="21" spans="1:6" ht="21.75" customHeight="1">
      <c r="A21" s="5" t="s">
        <v>20</v>
      </c>
      <c r="B21" s="5">
        <v>11.35</v>
      </c>
      <c r="C21" s="7">
        <f>(C20/C7)*100</f>
        <v>10.748619716691914</v>
      </c>
      <c r="D21" s="7">
        <f>D20/D7*100</f>
        <v>10.708403016629326</v>
      </c>
      <c r="E21" s="7">
        <f t="shared" si="0"/>
        <v>-4.0216700062588373E-2</v>
      </c>
      <c r="F21" s="7"/>
    </row>
    <row r="22" spans="1:6" ht="23.25" customHeight="1">
      <c r="A22" s="5" t="s">
        <v>21</v>
      </c>
      <c r="B22" s="5">
        <v>52</v>
      </c>
      <c r="C22" s="6">
        <v>60</v>
      </c>
      <c r="D22" s="6">
        <v>81</v>
      </c>
      <c r="E22" s="6">
        <f t="shared" si="0"/>
        <v>21</v>
      </c>
      <c r="F22" s="7">
        <f>(E22/C22)*100</f>
        <v>35</v>
      </c>
    </row>
    <row r="23" spans="1:6" ht="21" customHeight="1">
      <c r="A23" s="5" t="s">
        <v>22</v>
      </c>
      <c r="B23" s="5">
        <v>0.02</v>
      </c>
      <c r="C23" s="7">
        <f>(C22/C5)*100</f>
        <v>1.7397860063212225E-2</v>
      </c>
      <c r="D23" s="7">
        <f>D22/D5*100</f>
        <v>2.0489315201554153E-2</v>
      </c>
      <c r="E23" s="6"/>
      <c r="F23" s="6"/>
    </row>
    <row r="24" spans="1:6" ht="27" customHeight="1">
      <c r="A24" s="548" t="s">
        <v>23</v>
      </c>
      <c r="B24" s="548"/>
      <c r="C24" s="548"/>
      <c r="D24" s="548"/>
      <c r="E24" s="10"/>
      <c r="F24" s="10"/>
    </row>
    <row r="25" spans="1:6" ht="23.25" customHeight="1">
      <c r="A25" s="5" t="s">
        <v>24</v>
      </c>
      <c r="B25" s="11">
        <v>3057</v>
      </c>
      <c r="C25" s="12">
        <v>3295</v>
      </c>
      <c r="D25" s="12">
        <v>3532</v>
      </c>
      <c r="E25" s="6">
        <f>D25-C25</f>
        <v>237</v>
      </c>
      <c r="F25" s="6"/>
    </row>
    <row r="26" spans="1:6" ht="21" customHeight="1">
      <c r="A26" s="5" t="s">
        <v>25</v>
      </c>
      <c r="B26" s="11">
        <v>1668</v>
      </c>
      <c r="C26" s="12">
        <v>1828</v>
      </c>
      <c r="D26" s="12">
        <v>2210</v>
      </c>
      <c r="E26" s="6">
        <f>D26-C26</f>
        <v>382</v>
      </c>
      <c r="F26" s="6"/>
    </row>
    <row r="27" spans="1:6" ht="21.75" customHeight="1">
      <c r="A27" s="5" t="s">
        <v>26</v>
      </c>
      <c r="B27" s="11">
        <v>1649</v>
      </c>
      <c r="C27" s="12">
        <v>1699</v>
      </c>
      <c r="D27" s="12">
        <v>1845</v>
      </c>
      <c r="E27" s="6">
        <f>D27-C27</f>
        <v>146</v>
      </c>
      <c r="F27" s="6"/>
    </row>
    <row r="28" spans="1:6" ht="23.25" customHeight="1">
      <c r="A28" s="5" t="s">
        <v>27</v>
      </c>
      <c r="B28" s="11">
        <v>1511</v>
      </c>
      <c r="C28" s="12">
        <v>1608</v>
      </c>
      <c r="D28" s="12">
        <v>1779</v>
      </c>
      <c r="E28" s="6">
        <f>D28-C28</f>
        <v>171</v>
      </c>
      <c r="F28" s="6"/>
    </row>
    <row r="29" spans="1:6" ht="22.5" customHeight="1">
      <c r="A29" s="5" t="s">
        <v>28</v>
      </c>
      <c r="B29" s="13">
        <v>7885</v>
      </c>
      <c r="C29" s="12">
        <v>8430</v>
      </c>
      <c r="D29" s="12">
        <v>9366</v>
      </c>
      <c r="E29" s="6">
        <f>D29-C29</f>
        <v>936</v>
      </c>
      <c r="F29" s="6"/>
    </row>
    <row r="30" spans="1:6" ht="23.25" customHeight="1">
      <c r="A30" s="549" t="s">
        <v>29</v>
      </c>
      <c r="B30" s="549"/>
      <c r="C30" s="549"/>
      <c r="D30" s="549"/>
      <c r="E30" s="549"/>
      <c r="F30" s="549"/>
    </row>
  </sheetData>
  <mergeCells count="4">
    <mergeCell ref="A1:F1"/>
    <mergeCell ref="A2:F2"/>
    <mergeCell ref="A24:D24"/>
    <mergeCell ref="A30:F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7"/>
  <sheetViews>
    <sheetView topLeftCell="O64" workbookViewId="0">
      <selection activeCell="X84" sqref="X84"/>
    </sheetView>
  </sheetViews>
  <sheetFormatPr defaultRowHeight="15.75"/>
  <cols>
    <col min="1" max="1" width="6.5703125" style="153" customWidth="1"/>
    <col min="2" max="2" width="37" style="153" customWidth="1"/>
    <col min="3" max="3" width="3.7109375" style="136" customWidth="1"/>
    <col min="4" max="4" width="10" style="136" customWidth="1"/>
    <col min="5" max="5" width="8" style="136" customWidth="1"/>
    <col min="6" max="6" width="8.28515625" style="136" customWidth="1"/>
    <col min="7" max="7" width="9.7109375" style="136" customWidth="1"/>
    <col min="8" max="8" width="14" style="136" customWidth="1"/>
    <col min="9" max="9" width="13.140625" style="136" customWidth="1"/>
    <col min="10" max="10" width="12.28515625" style="136" customWidth="1"/>
    <col min="11" max="11" width="14.28515625" style="136" customWidth="1"/>
    <col min="12" max="12" width="15.42578125" style="136" bestFit="1" customWidth="1"/>
    <col min="13" max="13" width="14.28515625" style="136" customWidth="1"/>
    <col min="14" max="14" width="8.42578125" style="136" customWidth="1"/>
    <col min="15" max="15" width="35.5703125" style="136" customWidth="1"/>
    <col min="16" max="16" width="15.5703125" style="136" customWidth="1"/>
    <col min="17" max="18" width="13.85546875" style="136" customWidth="1"/>
    <col min="19" max="19" width="14.28515625" style="136" customWidth="1"/>
    <col min="20" max="20" width="14.7109375" style="136" customWidth="1"/>
    <col min="21" max="21" width="10.42578125" style="136" bestFit="1" customWidth="1"/>
    <col min="22" max="22" width="15.7109375" style="136" customWidth="1"/>
    <col min="23" max="23" width="9" style="136" customWidth="1"/>
    <col min="24" max="25" width="10" style="136" customWidth="1"/>
    <col min="26" max="256" width="9.140625" style="136"/>
    <col min="257" max="257" width="6.5703125" style="136" customWidth="1"/>
    <col min="258" max="258" width="37" style="136" customWidth="1"/>
    <col min="259" max="259" width="3.7109375" style="136" customWidth="1"/>
    <col min="260" max="260" width="10" style="136" customWidth="1"/>
    <col min="261" max="261" width="8" style="136" customWidth="1"/>
    <col min="262" max="262" width="8.28515625" style="136" customWidth="1"/>
    <col min="263" max="263" width="9.7109375" style="136" customWidth="1"/>
    <col min="264" max="264" width="14" style="136" customWidth="1"/>
    <col min="265" max="265" width="13.140625" style="136" customWidth="1"/>
    <col min="266" max="266" width="12.28515625" style="136" customWidth="1"/>
    <col min="267" max="267" width="14.28515625" style="136" customWidth="1"/>
    <col min="268" max="268" width="15.42578125" style="136" bestFit="1" customWidth="1"/>
    <col min="269" max="269" width="14.28515625" style="136" customWidth="1"/>
    <col min="270" max="270" width="8.42578125" style="136" customWidth="1"/>
    <col min="271" max="271" width="35.5703125" style="136" customWidth="1"/>
    <col min="272" max="272" width="15.5703125" style="136" customWidth="1"/>
    <col min="273" max="274" width="13.85546875" style="136" customWidth="1"/>
    <col min="275" max="275" width="14.28515625" style="136" customWidth="1"/>
    <col min="276" max="276" width="14.7109375" style="136" customWidth="1"/>
    <col min="277" max="277" width="10.42578125" style="136" bestFit="1" customWidth="1"/>
    <col min="278" max="278" width="15.7109375" style="136" customWidth="1"/>
    <col min="279" max="279" width="9" style="136" customWidth="1"/>
    <col min="280" max="281" width="10" style="136" customWidth="1"/>
    <col min="282" max="512" width="9.140625" style="136"/>
    <col min="513" max="513" width="6.5703125" style="136" customWidth="1"/>
    <col min="514" max="514" width="37" style="136" customWidth="1"/>
    <col min="515" max="515" width="3.7109375" style="136" customWidth="1"/>
    <col min="516" max="516" width="10" style="136" customWidth="1"/>
    <col min="517" max="517" width="8" style="136" customWidth="1"/>
    <col min="518" max="518" width="8.28515625" style="136" customWidth="1"/>
    <col min="519" max="519" width="9.7109375" style="136" customWidth="1"/>
    <col min="520" max="520" width="14" style="136" customWidth="1"/>
    <col min="521" max="521" width="13.140625" style="136" customWidth="1"/>
    <col min="522" max="522" width="12.28515625" style="136" customWidth="1"/>
    <col min="523" max="523" width="14.28515625" style="136" customWidth="1"/>
    <col min="524" max="524" width="15.42578125" style="136" bestFit="1" customWidth="1"/>
    <col min="525" max="525" width="14.28515625" style="136" customWidth="1"/>
    <col min="526" max="526" width="8.42578125" style="136" customWidth="1"/>
    <col min="527" max="527" width="35.5703125" style="136" customWidth="1"/>
    <col min="528" max="528" width="15.5703125" style="136" customWidth="1"/>
    <col min="529" max="530" width="13.85546875" style="136" customWidth="1"/>
    <col min="531" max="531" width="14.28515625" style="136" customWidth="1"/>
    <col min="532" max="532" width="14.7109375" style="136" customWidth="1"/>
    <col min="533" max="533" width="10.42578125" style="136" bestFit="1" customWidth="1"/>
    <col min="534" max="534" width="15.7109375" style="136" customWidth="1"/>
    <col min="535" max="535" width="9" style="136" customWidth="1"/>
    <col min="536" max="537" width="10" style="136" customWidth="1"/>
    <col min="538" max="768" width="9.140625" style="136"/>
    <col min="769" max="769" width="6.5703125" style="136" customWidth="1"/>
    <col min="770" max="770" width="37" style="136" customWidth="1"/>
    <col min="771" max="771" width="3.7109375" style="136" customWidth="1"/>
    <col min="772" max="772" width="10" style="136" customWidth="1"/>
    <col min="773" max="773" width="8" style="136" customWidth="1"/>
    <col min="774" max="774" width="8.28515625" style="136" customWidth="1"/>
    <col min="775" max="775" width="9.7109375" style="136" customWidth="1"/>
    <col min="776" max="776" width="14" style="136" customWidth="1"/>
    <col min="777" max="777" width="13.140625" style="136" customWidth="1"/>
    <col min="778" max="778" width="12.28515625" style="136" customWidth="1"/>
    <col min="779" max="779" width="14.28515625" style="136" customWidth="1"/>
    <col min="780" max="780" width="15.42578125" style="136" bestFit="1" customWidth="1"/>
    <col min="781" max="781" width="14.28515625" style="136" customWidth="1"/>
    <col min="782" max="782" width="8.42578125" style="136" customWidth="1"/>
    <col min="783" max="783" width="35.5703125" style="136" customWidth="1"/>
    <col min="784" max="784" width="15.5703125" style="136" customWidth="1"/>
    <col min="785" max="786" width="13.85546875" style="136" customWidth="1"/>
    <col min="787" max="787" width="14.28515625" style="136" customWidth="1"/>
    <col min="788" max="788" width="14.7109375" style="136" customWidth="1"/>
    <col min="789" max="789" width="10.42578125" style="136" bestFit="1" customWidth="1"/>
    <col min="790" max="790" width="15.7109375" style="136" customWidth="1"/>
    <col min="791" max="791" width="9" style="136" customWidth="1"/>
    <col min="792" max="793" width="10" style="136" customWidth="1"/>
    <col min="794" max="1024" width="9.140625" style="136"/>
    <col min="1025" max="1025" width="6.5703125" style="136" customWidth="1"/>
    <col min="1026" max="1026" width="37" style="136" customWidth="1"/>
    <col min="1027" max="1027" width="3.7109375" style="136" customWidth="1"/>
    <col min="1028" max="1028" width="10" style="136" customWidth="1"/>
    <col min="1029" max="1029" width="8" style="136" customWidth="1"/>
    <col min="1030" max="1030" width="8.28515625" style="136" customWidth="1"/>
    <col min="1031" max="1031" width="9.7109375" style="136" customWidth="1"/>
    <col min="1032" max="1032" width="14" style="136" customWidth="1"/>
    <col min="1033" max="1033" width="13.140625" style="136" customWidth="1"/>
    <col min="1034" max="1034" width="12.28515625" style="136" customWidth="1"/>
    <col min="1035" max="1035" width="14.28515625" style="136" customWidth="1"/>
    <col min="1036" max="1036" width="15.42578125" style="136" bestFit="1" customWidth="1"/>
    <col min="1037" max="1037" width="14.28515625" style="136" customWidth="1"/>
    <col min="1038" max="1038" width="8.42578125" style="136" customWidth="1"/>
    <col min="1039" max="1039" width="35.5703125" style="136" customWidth="1"/>
    <col min="1040" max="1040" width="15.5703125" style="136" customWidth="1"/>
    <col min="1041" max="1042" width="13.85546875" style="136" customWidth="1"/>
    <col min="1043" max="1043" width="14.28515625" style="136" customWidth="1"/>
    <col min="1044" max="1044" width="14.7109375" style="136" customWidth="1"/>
    <col min="1045" max="1045" width="10.42578125" style="136" bestFit="1" customWidth="1"/>
    <col min="1046" max="1046" width="15.7109375" style="136" customWidth="1"/>
    <col min="1047" max="1047" width="9" style="136" customWidth="1"/>
    <col min="1048" max="1049" width="10" style="136" customWidth="1"/>
    <col min="1050" max="1280" width="9.140625" style="136"/>
    <col min="1281" max="1281" width="6.5703125" style="136" customWidth="1"/>
    <col min="1282" max="1282" width="37" style="136" customWidth="1"/>
    <col min="1283" max="1283" width="3.7109375" style="136" customWidth="1"/>
    <col min="1284" max="1284" width="10" style="136" customWidth="1"/>
    <col min="1285" max="1285" width="8" style="136" customWidth="1"/>
    <col min="1286" max="1286" width="8.28515625" style="136" customWidth="1"/>
    <col min="1287" max="1287" width="9.7109375" style="136" customWidth="1"/>
    <col min="1288" max="1288" width="14" style="136" customWidth="1"/>
    <col min="1289" max="1289" width="13.140625" style="136" customWidth="1"/>
    <col min="1290" max="1290" width="12.28515625" style="136" customWidth="1"/>
    <col min="1291" max="1291" width="14.28515625" style="136" customWidth="1"/>
    <col min="1292" max="1292" width="15.42578125" style="136" bestFit="1" customWidth="1"/>
    <col min="1293" max="1293" width="14.28515625" style="136" customWidth="1"/>
    <col min="1294" max="1294" width="8.42578125" style="136" customWidth="1"/>
    <col min="1295" max="1295" width="35.5703125" style="136" customWidth="1"/>
    <col min="1296" max="1296" width="15.5703125" style="136" customWidth="1"/>
    <col min="1297" max="1298" width="13.85546875" style="136" customWidth="1"/>
    <col min="1299" max="1299" width="14.28515625" style="136" customWidth="1"/>
    <col min="1300" max="1300" width="14.7109375" style="136" customWidth="1"/>
    <col min="1301" max="1301" width="10.42578125" style="136" bestFit="1" customWidth="1"/>
    <col min="1302" max="1302" width="15.7109375" style="136" customWidth="1"/>
    <col min="1303" max="1303" width="9" style="136" customWidth="1"/>
    <col min="1304" max="1305" width="10" style="136" customWidth="1"/>
    <col min="1306" max="1536" width="9.140625" style="136"/>
    <col min="1537" max="1537" width="6.5703125" style="136" customWidth="1"/>
    <col min="1538" max="1538" width="37" style="136" customWidth="1"/>
    <col min="1539" max="1539" width="3.7109375" style="136" customWidth="1"/>
    <col min="1540" max="1540" width="10" style="136" customWidth="1"/>
    <col min="1541" max="1541" width="8" style="136" customWidth="1"/>
    <col min="1542" max="1542" width="8.28515625" style="136" customWidth="1"/>
    <col min="1543" max="1543" width="9.7109375" style="136" customWidth="1"/>
    <col min="1544" max="1544" width="14" style="136" customWidth="1"/>
    <col min="1545" max="1545" width="13.140625" style="136" customWidth="1"/>
    <col min="1546" max="1546" width="12.28515625" style="136" customWidth="1"/>
    <col min="1547" max="1547" width="14.28515625" style="136" customWidth="1"/>
    <col min="1548" max="1548" width="15.42578125" style="136" bestFit="1" customWidth="1"/>
    <col min="1549" max="1549" width="14.28515625" style="136" customWidth="1"/>
    <col min="1550" max="1550" width="8.42578125" style="136" customWidth="1"/>
    <col min="1551" max="1551" width="35.5703125" style="136" customWidth="1"/>
    <col min="1552" max="1552" width="15.5703125" style="136" customWidth="1"/>
    <col min="1553" max="1554" width="13.85546875" style="136" customWidth="1"/>
    <col min="1555" max="1555" width="14.28515625" style="136" customWidth="1"/>
    <col min="1556" max="1556" width="14.7109375" style="136" customWidth="1"/>
    <col min="1557" max="1557" width="10.42578125" style="136" bestFit="1" customWidth="1"/>
    <col min="1558" max="1558" width="15.7109375" style="136" customWidth="1"/>
    <col min="1559" max="1559" width="9" style="136" customWidth="1"/>
    <col min="1560" max="1561" width="10" style="136" customWidth="1"/>
    <col min="1562" max="1792" width="9.140625" style="136"/>
    <col min="1793" max="1793" width="6.5703125" style="136" customWidth="1"/>
    <col min="1794" max="1794" width="37" style="136" customWidth="1"/>
    <col min="1795" max="1795" width="3.7109375" style="136" customWidth="1"/>
    <col min="1796" max="1796" width="10" style="136" customWidth="1"/>
    <col min="1797" max="1797" width="8" style="136" customWidth="1"/>
    <col min="1798" max="1798" width="8.28515625" style="136" customWidth="1"/>
    <col min="1799" max="1799" width="9.7109375" style="136" customWidth="1"/>
    <col min="1800" max="1800" width="14" style="136" customWidth="1"/>
    <col min="1801" max="1801" width="13.140625" style="136" customWidth="1"/>
    <col min="1802" max="1802" width="12.28515625" style="136" customWidth="1"/>
    <col min="1803" max="1803" width="14.28515625" style="136" customWidth="1"/>
    <col min="1804" max="1804" width="15.42578125" style="136" bestFit="1" customWidth="1"/>
    <col min="1805" max="1805" width="14.28515625" style="136" customWidth="1"/>
    <col min="1806" max="1806" width="8.42578125" style="136" customWidth="1"/>
    <col min="1807" max="1807" width="35.5703125" style="136" customWidth="1"/>
    <col min="1808" max="1808" width="15.5703125" style="136" customWidth="1"/>
    <col min="1809" max="1810" width="13.85546875" style="136" customWidth="1"/>
    <col min="1811" max="1811" width="14.28515625" style="136" customWidth="1"/>
    <col min="1812" max="1812" width="14.7109375" style="136" customWidth="1"/>
    <col min="1813" max="1813" width="10.42578125" style="136" bestFit="1" customWidth="1"/>
    <col min="1814" max="1814" width="15.7109375" style="136" customWidth="1"/>
    <col min="1815" max="1815" width="9" style="136" customWidth="1"/>
    <col min="1816" max="1817" width="10" style="136" customWidth="1"/>
    <col min="1818" max="2048" width="9.140625" style="136"/>
    <col min="2049" max="2049" width="6.5703125" style="136" customWidth="1"/>
    <col min="2050" max="2050" width="37" style="136" customWidth="1"/>
    <col min="2051" max="2051" width="3.7109375" style="136" customWidth="1"/>
    <col min="2052" max="2052" width="10" style="136" customWidth="1"/>
    <col min="2053" max="2053" width="8" style="136" customWidth="1"/>
    <col min="2054" max="2054" width="8.28515625" style="136" customWidth="1"/>
    <col min="2055" max="2055" width="9.7109375" style="136" customWidth="1"/>
    <col min="2056" max="2056" width="14" style="136" customWidth="1"/>
    <col min="2057" max="2057" width="13.140625" style="136" customWidth="1"/>
    <col min="2058" max="2058" width="12.28515625" style="136" customWidth="1"/>
    <col min="2059" max="2059" width="14.28515625" style="136" customWidth="1"/>
    <col min="2060" max="2060" width="15.42578125" style="136" bestFit="1" customWidth="1"/>
    <col min="2061" max="2061" width="14.28515625" style="136" customWidth="1"/>
    <col min="2062" max="2062" width="8.42578125" style="136" customWidth="1"/>
    <col min="2063" max="2063" width="35.5703125" style="136" customWidth="1"/>
    <col min="2064" max="2064" width="15.5703125" style="136" customWidth="1"/>
    <col min="2065" max="2066" width="13.85546875" style="136" customWidth="1"/>
    <col min="2067" max="2067" width="14.28515625" style="136" customWidth="1"/>
    <col min="2068" max="2068" width="14.7109375" style="136" customWidth="1"/>
    <col min="2069" max="2069" width="10.42578125" style="136" bestFit="1" customWidth="1"/>
    <col min="2070" max="2070" width="15.7109375" style="136" customWidth="1"/>
    <col min="2071" max="2071" width="9" style="136" customWidth="1"/>
    <col min="2072" max="2073" width="10" style="136" customWidth="1"/>
    <col min="2074" max="2304" width="9.140625" style="136"/>
    <col min="2305" max="2305" width="6.5703125" style="136" customWidth="1"/>
    <col min="2306" max="2306" width="37" style="136" customWidth="1"/>
    <col min="2307" max="2307" width="3.7109375" style="136" customWidth="1"/>
    <col min="2308" max="2308" width="10" style="136" customWidth="1"/>
    <col min="2309" max="2309" width="8" style="136" customWidth="1"/>
    <col min="2310" max="2310" width="8.28515625" style="136" customWidth="1"/>
    <col min="2311" max="2311" width="9.7109375" style="136" customWidth="1"/>
    <col min="2312" max="2312" width="14" style="136" customWidth="1"/>
    <col min="2313" max="2313" width="13.140625" style="136" customWidth="1"/>
    <col min="2314" max="2314" width="12.28515625" style="136" customWidth="1"/>
    <col min="2315" max="2315" width="14.28515625" style="136" customWidth="1"/>
    <col min="2316" max="2316" width="15.42578125" style="136" bestFit="1" customWidth="1"/>
    <col min="2317" max="2317" width="14.28515625" style="136" customWidth="1"/>
    <col min="2318" max="2318" width="8.42578125" style="136" customWidth="1"/>
    <col min="2319" max="2319" width="35.5703125" style="136" customWidth="1"/>
    <col min="2320" max="2320" width="15.5703125" style="136" customWidth="1"/>
    <col min="2321" max="2322" width="13.85546875" style="136" customWidth="1"/>
    <col min="2323" max="2323" width="14.28515625" style="136" customWidth="1"/>
    <col min="2324" max="2324" width="14.7109375" style="136" customWidth="1"/>
    <col min="2325" max="2325" width="10.42578125" style="136" bestFit="1" customWidth="1"/>
    <col min="2326" max="2326" width="15.7109375" style="136" customWidth="1"/>
    <col min="2327" max="2327" width="9" style="136" customWidth="1"/>
    <col min="2328" max="2329" width="10" style="136" customWidth="1"/>
    <col min="2330" max="2560" width="9.140625" style="136"/>
    <col min="2561" max="2561" width="6.5703125" style="136" customWidth="1"/>
    <col min="2562" max="2562" width="37" style="136" customWidth="1"/>
    <col min="2563" max="2563" width="3.7109375" style="136" customWidth="1"/>
    <col min="2564" max="2564" width="10" style="136" customWidth="1"/>
    <col min="2565" max="2565" width="8" style="136" customWidth="1"/>
    <col min="2566" max="2566" width="8.28515625" style="136" customWidth="1"/>
    <col min="2567" max="2567" width="9.7109375" style="136" customWidth="1"/>
    <col min="2568" max="2568" width="14" style="136" customWidth="1"/>
    <col min="2569" max="2569" width="13.140625" style="136" customWidth="1"/>
    <col min="2570" max="2570" width="12.28515625" style="136" customWidth="1"/>
    <col min="2571" max="2571" width="14.28515625" style="136" customWidth="1"/>
    <col min="2572" max="2572" width="15.42578125" style="136" bestFit="1" customWidth="1"/>
    <col min="2573" max="2573" width="14.28515625" style="136" customWidth="1"/>
    <col min="2574" max="2574" width="8.42578125" style="136" customWidth="1"/>
    <col min="2575" max="2575" width="35.5703125" style="136" customWidth="1"/>
    <col min="2576" max="2576" width="15.5703125" style="136" customWidth="1"/>
    <col min="2577" max="2578" width="13.85546875" style="136" customWidth="1"/>
    <col min="2579" max="2579" width="14.28515625" style="136" customWidth="1"/>
    <col min="2580" max="2580" width="14.7109375" style="136" customWidth="1"/>
    <col min="2581" max="2581" width="10.42578125" style="136" bestFit="1" customWidth="1"/>
    <col min="2582" max="2582" width="15.7109375" style="136" customWidth="1"/>
    <col min="2583" max="2583" width="9" style="136" customWidth="1"/>
    <col min="2584" max="2585" width="10" style="136" customWidth="1"/>
    <col min="2586" max="2816" width="9.140625" style="136"/>
    <col min="2817" max="2817" width="6.5703125" style="136" customWidth="1"/>
    <col min="2818" max="2818" width="37" style="136" customWidth="1"/>
    <col min="2819" max="2819" width="3.7109375" style="136" customWidth="1"/>
    <col min="2820" max="2820" width="10" style="136" customWidth="1"/>
    <col min="2821" max="2821" width="8" style="136" customWidth="1"/>
    <col min="2822" max="2822" width="8.28515625" style="136" customWidth="1"/>
    <col min="2823" max="2823" width="9.7109375" style="136" customWidth="1"/>
    <col min="2824" max="2824" width="14" style="136" customWidth="1"/>
    <col min="2825" max="2825" width="13.140625" style="136" customWidth="1"/>
    <col min="2826" max="2826" width="12.28515625" style="136" customWidth="1"/>
    <col min="2827" max="2827" width="14.28515625" style="136" customWidth="1"/>
    <col min="2828" max="2828" width="15.42578125" style="136" bestFit="1" customWidth="1"/>
    <col min="2829" max="2829" width="14.28515625" style="136" customWidth="1"/>
    <col min="2830" max="2830" width="8.42578125" style="136" customWidth="1"/>
    <col min="2831" max="2831" width="35.5703125" style="136" customWidth="1"/>
    <col min="2832" max="2832" width="15.5703125" style="136" customWidth="1"/>
    <col min="2833" max="2834" width="13.85546875" style="136" customWidth="1"/>
    <col min="2835" max="2835" width="14.28515625" style="136" customWidth="1"/>
    <col min="2836" max="2836" width="14.7109375" style="136" customWidth="1"/>
    <col min="2837" max="2837" width="10.42578125" style="136" bestFit="1" customWidth="1"/>
    <col min="2838" max="2838" width="15.7109375" style="136" customWidth="1"/>
    <col min="2839" max="2839" width="9" style="136" customWidth="1"/>
    <col min="2840" max="2841" width="10" style="136" customWidth="1"/>
    <col min="2842" max="3072" width="9.140625" style="136"/>
    <col min="3073" max="3073" width="6.5703125" style="136" customWidth="1"/>
    <col min="3074" max="3074" width="37" style="136" customWidth="1"/>
    <col min="3075" max="3075" width="3.7109375" style="136" customWidth="1"/>
    <col min="3076" max="3076" width="10" style="136" customWidth="1"/>
    <col min="3077" max="3077" width="8" style="136" customWidth="1"/>
    <col min="3078" max="3078" width="8.28515625" style="136" customWidth="1"/>
    <col min="3079" max="3079" width="9.7109375" style="136" customWidth="1"/>
    <col min="3080" max="3080" width="14" style="136" customWidth="1"/>
    <col min="3081" max="3081" width="13.140625" style="136" customWidth="1"/>
    <col min="3082" max="3082" width="12.28515625" style="136" customWidth="1"/>
    <col min="3083" max="3083" width="14.28515625" style="136" customWidth="1"/>
    <col min="3084" max="3084" width="15.42578125" style="136" bestFit="1" customWidth="1"/>
    <col min="3085" max="3085" width="14.28515625" style="136" customWidth="1"/>
    <col min="3086" max="3086" width="8.42578125" style="136" customWidth="1"/>
    <col min="3087" max="3087" width="35.5703125" style="136" customWidth="1"/>
    <col min="3088" max="3088" width="15.5703125" style="136" customWidth="1"/>
    <col min="3089" max="3090" width="13.85546875" style="136" customWidth="1"/>
    <col min="3091" max="3091" width="14.28515625" style="136" customWidth="1"/>
    <col min="3092" max="3092" width="14.7109375" style="136" customWidth="1"/>
    <col min="3093" max="3093" width="10.42578125" style="136" bestFit="1" customWidth="1"/>
    <col min="3094" max="3094" width="15.7109375" style="136" customWidth="1"/>
    <col min="3095" max="3095" width="9" style="136" customWidth="1"/>
    <col min="3096" max="3097" width="10" style="136" customWidth="1"/>
    <col min="3098" max="3328" width="9.140625" style="136"/>
    <col min="3329" max="3329" width="6.5703125" style="136" customWidth="1"/>
    <col min="3330" max="3330" width="37" style="136" customWidth="1"/>
    <col min="3331" max="3331" width="3.7109375" style="136" customWidth="1"/>
    <col min="3332" max="3332" width="10" style="136" customWidth="1"/>
    <col min="3333" max="3333" width="8" style="136" customWidth="1"/>
    <col min="3334" max="3334" width="8.28515625" style="136" customWidth="1"/>
    <col min="3335" max="3335" width="9.7109375" style="136" customWidth="1"/>
    <col min="3336" max="3336" width="14" style="136" customWidth="1"/>
    <col min="3337" max="3337" width="13.140625" style="136" customWidth="1"/>
    <col min="3338" max="3338" width="12.28515625" style="136" customWidth="1"/>
    <col min="3339" max="3339" width="14.28515625" style="136" customWidth="1"/>
    <col min="3340" max="3340" width="15.42578125" style="136" bestFit="1" customWidth="1"/>
    <col min="3341" max="3341" width="14.28515625" style="136" customWidth="1"/>
    <col min="3342" max="3342" width="8.42578125" style="136" customWidth="1"/>
    <col min="3343" max="3343" width="35.5703125" style="136" customWidth="1"/>
    <col min="3344" max="3344" width="15.5703125" style="136" customWidth="1"/>
    <col min="3345" max="3346" width="13.85546875" style="136" customWidth="1"/>
    <col min="3347" max="3347" width="14.28515625" style="136" customWidth="1"/>
    <col min="3348" max="3348" width="14.7109375" style="136" customWidth="1"/>
    <col min="3349" max="3349" width="10.42578125" style="136" bestFit="1" customWidth="1"/>
    <col min="3350" max="3350" width="15.7109375" style="136" customWidth="1"/>
    <col min="3351" max="3351" width="9" style="136" customWidth="1"/>
    <col min="3352" max="3353" width="10" style="136" customWidth="1"/>
    <col min="3354" max="3584" width="9.140625" style="136"/>
    <col min="3585" max="3585" width="6.5703125" style="136" customWidth="1"/>
    <col min="3586" max="3586" width="37" style="136" customWidth="1"/>
    <col min="3587" max="3587" width="3.7109375" style="136" customWidth="1"/>
    <col min="3588" max="3588" width="10" style="136" customWidth="1"/>
    <col min="3589" max="3589" width="8" style="136" customWidth="1"/>
    <col min="3590" max="3590" width="8.28515625" style="136" customWidth="1"/>
    <col min="3591" max="3591" width="9.7109375" style="136" customWidth="1"/>
    <col min="3592" max="3592" width="14" style="136" customWidth="1"/>
    <col min="3593" max="3593" width="13.140625" style="136" customWidth="1"/>
    <col min="3594" max="3594" width="12.28515625" style="136" customWidth="1"/>
    <col min="3595" max="3595" width="14.28515625" style="136" customWidth="1"/>
    <col min="3596" max="3596" width="15.42578125" style="136" bestFit="1" customWidth="1"/>
    <col min="3597" max="3597" width="14.28515625" style="136" customWidth="1"/>
    <col min="3598" max="3598" width="8.42578125" style="136" customWidth="1"/>
    <col min="3599" max="3599" width="35.5703125" style="136" customWidth="1"/>
    <col min="3600" max="3600" width="15.5703125" style="136" customWidth="1"/>
    <col min="3601" max="3602" width="13.85546875" style="136" customWidth="1"/>
    <col min="3603" max="3603" width="14.28515625" style="136" customWidth="1"/>
    <col min="3604" max="3604" width="14.7109375" style="136" customWidth="1"/>
    <col min="3605" max="3605" width="10.42578125" style="136" bestFit="1" customWidth="1"/>
    <col min="3606" max="3606" width="15.7109375" style="136" customWidth="1"/>
    <col min="3607" max="3607" width="9" style="136" customWidth="1"/>
    <col min="3608" max="3609" width="10" style="136" customWidth="1"/>
    <col min="3610" max="3840" width="9.140625" style="136"/>
    <col min="3841" max="3841" width="6.5703125" style="136" customWidth="1"/>
    <col min="3842" max="3842" width="37" style="136" customWidth="1"/>
    <col min="3843" max="3843" width="3.7109375" style="136" customWidth="1"/>
    <col min="3844" max="3844" width="10" style="136" customWidth="1"/>
    <col min="3845" max="3845" width="8" style="136" customWidth="1"/>
    <col min="3846" max="3846" width="8.28515625" style="136" customWidth="1"/>
    <col min="3847" max="3847" width="9.7109375" style="136" customWidth="1"/>
    <col min="3848" max="3848" width="14" style="136" customWidth="1"/>
    <col min="3849" max="3849" width="13.140625" style="136" customWidth="1"/>
    <col min="3850" max="3850" width="12.28515625" style="136" customWidth="1"/>
    <col min="3851" max="3851" width="14.28515625" style="136" customWidth="1"/>
    <col min="3852" max="3852" width="15.42578125" style="136" bestFit="1" customWidth="1"/>
    <col min="3853" max="3853" width="14.28515625" style="136" customWidth="1"/>
    <col min="3854" max="3854" width="8.42578125" style="136" customWidth="1"/>
    <col min="3855" max="3855" width="35.5703125" style="136" customWidth="1"/>
    <col min="3856" max="3856" width="15.5703125" style="136" customWidth="1"/>
    <col min="3857" max="3858" width="13.85546875" style="136" customWidth="1"/>
    <col min="3859" max="3859" width="14.28515625" style="136" customWidth="1"/>
    <col min="3860" max="3860" width="14.7109375" style="136" customWidth="1"/>
    <col min="3861" max="3861" width="10.42578125" style="136" bestFit="1" customWidth="1"/>
    <col min="3862" max="3862" width="15.7109375" style="136" customWidth="1"/>
    <col min="3863" max="3863" width="9" style="136" customWidth="1"/>
    <col min="3864" max="3865" width="10" style="136" customWidth="1"/>
    <col min="3866" max="4096" width="9.140625" style="136"/>
    <col min="4097" max="4097" width="6.5703125" style="136" customWidth="1"/>
    <col min="4098" max="4098" width="37" style="136" customWidth="1"/>
    <col min="4099" max="4099" width="3.7109375" style="136" customWidth="1"/>
    <col min="4100" max="4100" width="10" style="136" customWidth="1"/>
    <col min="4101" max="4101" width="8" style="136" customWidth="1"/>
    <col min="4102" max="4102" width="8.28515625" style="136" customWidth="1"/>
    <col min="4103" max="4103" width="9.7109375" style="136" customWidth="1"/>
    <col min="4104" max="4104" width="14" style="136" customWidth="1"/>
    <col min="4105" max="4105" width="13.140625" style="136" customWidth="1"/>
    <col min="4106" max="4106" width="12.28515625" style="136" customWidth="1"/>
    <col min="4107" max="4107" width="14.28515625" style="136" customWidth="1"/>
    <col min="4108" max="4108" width="15.42578125" style="136" bestFit="1" customWidth="1"/>
    <col min="4109" max="4109" width="14.28515625" style="136" customWidth="1"/>
    <col min="4110" max="4110" width="8.42578125" style="136" customWidth="1"/>
    <col min="4111" max="4111" width="35.5703125" style="136" customWidth="1"/>
    <col min="4112" max="4112" width="15.5703125" style="136" customWidth="1"/>
    <col min="4113" max="4114" width="13.85546875" style="136" customWidth="1"/>
    <col min="4115" max="4115" width="14.28515625" style="136" customWidth="1"/>
    <col min="4116" max="4116" width="14.7109375" style="136" customWidth="1"/>
    <col min="4117" max="4117" width="10.42578125" style="136" bestFit="1" customWidth="1"/>
    <col min="4118" max="4118" width="15.7109375" style="136" customWidth="1"/>
    <col min="4119" max="4119" width="9" style="136" customWidth="1"/>
    <col min="4120" max="4121" width="10" style="136" customWidth="1"/>
    <col min="4122" max="4352" width="9.140625" style="136"/>
    <col min="4353" max="4353" width="6.5703125" style="136" customWidth="1"/>
    <col min="4354" max="4354" width="37" style="136" customWidth="1"/>
    <col min="4355" max="4355" width="3.7109375" style="136" customWidth="1"/>
    <col min="4356" max="4356" width="10" style="136" customWidth="1"/>
    <col min="4357" max="4357" width="8" style="136" customWidth="1"/>
    <col min="4358" max="4358" width="8.28515625" style="136" customWidth="1"/>
    <col min="4359" max="4359" width="9.7109375" style="136" customWidth="1"/>
    <col min="4360" max="4360" width="14" style="136" customWidth="1"/>
    <col min="4361" max="4361" width="13.140625" style="136" customWidth="1"/>
    <col min="4362" max="4362" width="12.28515625" style="136" customWidth="1"/>
    <col min="4363" max="4363" width="14.28515625" style="136" customWidth="1"/>
    <col min="4364" max="4364" width="15.42578125" style="136" bestFit="1" customWidth="1"/>
    <col min="4365" max="4365" width="14.28515625" style="136" customWidth="1"/>
    <col min="4366" max="4366" width="8.42578125" style="136" customWidth="1"/>
    <col min="4367" max="4367" width="35.5703125" style="136" customWidth="1"/>
    <col min="4368" max="4368" width="15.5703125" style="136" customWidth="1"/>
    <col min="4369" max="4370" width="13.85546875" style="136" customWidth="1"/>
    <col min="4371" max="4371" width="14.28515625" style="136" customWidth="1"/>
    <col min="4372" max="4372" width="14.7109375" style="136" customWidth="1"/>
    <col min="4373" max="4373" width="10.42578125" style="136" bestFit="1" customWidth="1"/>
    <col min="4374" max="4374" width="15.7109375" style="136" customWidth="1"/>
    <col min="4375" max="4375" width="9" style="136" customWidth="1"/>
    <col min="4376" max="4377" width="10" style="136" customWidth="1"/>
    <col min="4378" max="4608" width="9.140625" style="136"/>
    <col min="4609" max="4609" width="6.5703125" style="136" customWidth="1"/>
    <col min="4610" max="4610" width="37" style="136" customWidth="1"/>
    <col min="4611" max="4611" width="3.7109375" style="136" customWidth="1"/>
    <col min="4612" max="4612" width="10" style="136" customWidth="1"/>
    <col min="4613" max="4613" width="8" style="136" customWidth="1"/>
    <col min="4614" max="4614" width="8.28515625" style="136" customWidth="1"/>
    <col min="4615" max="4615" width="9.7109375" style="136" customWidth="1"/>
    <col min="4616" max="4616" width="14" style="136" customWidth="1"/>
    <col min="4617" max="4617" width="13.140625" style="136" customWidth="1"/>
    <col min="4618" max="4618" width="12.28515625" style="136" customWidth="1"/>
    <col min="4619" max="4619" width="14.28515625" style="136" customWidth="1"/>
    <col min="4620" max="4620" width="15.42578125" style="136" bestFit="1" customWidth="1"/>
    <col min="4621" max="4621" width="14.28515625" style="136" customWidth="1"/>
    <col min="4622" max="4622" width="8.42578125" style="136" customWidth="1"/>
    <col min="4623" max="4623" width="35.5703125" style="136" customWidth="1"/>
    <col min="4624" max="4624" width="15.5703125" style="136" customWidth="1"/>
    <col min="4625" max="4626" width="13.85546875" style="136" customWidth="1"/>
    <col min="4627" max="4627" width="14.28515625" style="136" customWidth="1"/>
    <col min="4628" max="4628" width="14.7109375" style="136" customWidth="1"/>
    <col min="4629" max="4629" width="10.42578125" style="136" bestFit="1" customWidth="1"/>
    <col min="4630" max="4630" width="15.7109375" style="136" customWidth="1"/>
    <col min="4631" max="4631" width="9" style="136" customWidth="1"/>
    <col min="4632" max="4633" width="10" style="136" customWidth="1"/>
    <col min="4634" max="4864" width="9.140625" style="136"/>
    <col min="4865" max="4865" width="6.5703125" style="136" customWidth="1"/>
    <col min="4866" max="4866" width="37" style="136" customWidth="1"/>
    <col min="4867" max="4867" width="3.7109375" style="136" customWidth="1"/>
    <col min="4868" max="4868" width="10" style="136" customWidth="1"/>
    <col min="4869" max="4869" width="8" style="136" customWidth="1"/>
    <col min="4870" max="4870" width="8.28515625" style="136" customWidth="1"/>
    <col min="4871" max="4871" width="9.7109375" style="136" customWidth="1"/>
    <col min="4872" max="4872" width="14" style="136" customWidth="1"/>
    <col min="4873" max="4873" width="13.140625" style="136" customWidth="1"/>
    <col min="4874" max="4874" width="12.28515625" style="136" customWidth="1"/>
    <col min="4875" max="4875" width="14.28515625" style="136" customWidth="1"/>
    <col min="4876" max="4876" width="15.42578125" style="136" bestFit="1" customWidth="1"/>
    <col min="4877" max="4877" width="14.28515625" style="136" customWidth="1"/>
    <col min="4878" max="4878" width="8.42578125" style="136" customWidth="1"/>
    <col min="4879" max="4879" width="35.5703125" style="136" customWidth="1"/>
    <col min="4880" max="4880" width="15.5703125" style="136" customWidth="1"/>
    <col min="4881" max="4882" width="13.85546875" style="136" customWidth="1"/>
    <col min="4883" max="4883" width="14.28515625" style="136" customWidth="1"/>
    <col min="4884" max="4884" width="14.7109375" style="136" customWidth="1"/>
    <col min="4885" max="4885" width="10.42578125" style="136" bestFit="1" customWidth="1"/>
    <col min="4886" max="4886" width="15.7109375" style="136" customWidth="1"/>
    <col min="4887" max="4887" width="9" style="136" customWidth="1"/>
    <col min="4888" max="4889" width="10" style="136" customWidth="1"/>
    <col min="4890" max="5120" width="9.140625" style="136"/>
    <col min="5121" max="5121" width="6.5703125" style="136" customWidth="1"/>
    <col min="5122" max="5122" width="37" style="136" customWidth="1"/>
    <col min="5123" max="5123" width="3.7109375" style="136" customWidth="1"/>
    <col min="5124" max="5124" width="10" style="136" customWidth="1"/>
    <col min="5125" max="5125" width="8" style="136" customWidth="1"/>
    <col min="5126" max="5126" width="8.28515625" style="136" customWidth="1"/>
    <col min="5127" max="5127" width="9.7109375" style="136" customWidth="1"/>
    <col min="5128" max="5128" width="14" style="136" customWidth="1"/>
    <col min="5129" max="5129" width="13.140625" style="136" customWidth="1"/>
    <col min="5130" max="5130" width="12.28515625" style="136" customWidth="1"/>
    <col min="5131" max="5131" width="14.28515625" style="136" customWidth="1"/>
    <col min="5132" max="5132" width="15.42578125" style="136" bestFit="1" customWidth="1"/>
    <col min="5133" max="5133" width="14.28515625" style="136" customWidth="1"/>
    <col min="5134" max="5134" width="8.42578125" style="136" customWidth="1"/>
    <col min="5135" max="5135" width="35.5703125" style="136" customWidth="1"/>
    <col min="5136" max="5136" width="15.5703125" style="136" customWidth="1"/>
    <col min="5137" max="5138" width="13.85546875" style="136" customWidth="1"/>
    <col min="5139" max="5139" width="14.28515625" style="136" customWidth="1"/>
    <col min="5140" max="5140" width="14.7109375" style="136" customWidth="1"/>
    <col min="5141" max="5141" width="10.42578125" style="136" bestFit="1" customWidth="1"/>
    <col min="5142" max="5142" width="15.7109375" style="136" customWidth="1"/>
    <col min="5143" max="5143" width="9" style="136" customWidth="1"/>
    <col min="5144" max="5145" width="10" style="136" customWidth="1"/>
    <col min="5146" max="5376" width="9.140625" style="136"/>
    <col min="5377" max="5377" width="6.5703125" style="136" customWidth="1"/>
    <col min="5378" max="5378" width="37" style="136" customWidth="1"/>
    <col min="5379" max="5379" width="3.7109375" style="136" customWidth="1"/>
    <col min="5380" max="5380" width="10" style="136" customWidth="1"/>
    <col min="5381" max="5381" width="8" style="136" customWidth="1"/>
    <col min="5382" max="5382" width="8.28515625" style="136" customWidth="1"/>
    <col min="5383" max="5383" width="9.7109375" style="136" customWidth="1"/>
    <col min="5384" max="5384" width="14" style="136" customWidth="1"/>
    <col min="5385" max="5385" width="13.140625" style="136" customWidth="1"/>
    <col min="5386" max="5386" width="12.28515625" style="136" customWidth="1"/>
    <col min="5387" max="5387" width="14.28515625" style="136" customWidth="1"/>
    <col min="5388" max="5388" width="15.42578125" style="136" bestFit="1" customWidth="1"/>
    <col min="5389" max="5389" width="14.28515625" style="136" customWidth="1"/>
    <col min="5390" max="5390" width="8.42578125" style="136" customWidth="1"/>
    <col min="5391" max="5391" width="35.5703125" style="136" customWidth="1"/>
    <col min="5392" max="5392" width="15.5703125" style="136" customWidth="1"/>
    <col min="5393" max="5394" width="13.85546875" style="136" customWidth="1"/>
    <col min="5395" max="5395" width="14.28515625" style="136" customWidth="1"/>
    <col min="5396" max="5396" width="14.7109375" style="136" customWidth="1"/>
    <col min="5397" max="5397" width="10.42578125" style="136" bestFit="1" customWidth="1"/>
    <col min="5398" max="5398" width="15.7109375" style="136" customWidth="1"/>
    <col min="5399" max="5399" width="9" style="136" customWidth="1"/>
    <col min="5400" max="5401" width="10" style="136" customWidth="1"/>
    <col min="5402" max="5632" width="9.140625" style="136"/>
    <col min="5633" max="5633" width="6.5703125" style="136" customWidth="1"/>
    <col min="5634" max="5634" width="37" style="136" customWidth="1"/>
    <col min="5635" max="5635" width="3.7109375" style="136" customWidth="1"/>
    <col min="5636" max="5636" width="10" style="136" customWidth="1"/>
    <col min="5637" max="5637" width="8" style="136" customWidth="1"/>
    <col min="5638" max="5638" width="8.28515625" style="136" customWidth="1"/>
    <col min="5639" max="5639" width="9.7109375" style="136" customWidth="1"/>
    <col min="5640" max="5640" width="14" style="136" customWidth="1"/>
    <col min="5641" max="5641" width="13.140625" style="136" customWidth="1"/>
    <col min="5642" max="5642" width="12.28515625" style="136" customWidth="1"/>
    <col min="5643" max="5643" width="14.28515625" style="136" customWidth="1"/>
    <col min="5644" max="5644" width="15.42578125" style="136" bestFit="1" customWidth="1"/>
    <col min="5645" max="5645" width="14.28515625" style="136" customWidth="1"/>
    <col min="5646" max="5646" width="8.42578125" style="136" customWidth="1"/>
    <col min="5647" max="5647" width="35.5703125" style="136" customWidth="1"/>
    <col min="5648" max="5648" width="15.5703125" style="136" customWidth="1"/>
    <col min="5649" max="5650" width="13.85546875" style="136" customWidth="1"/>
    <col min="5651" max="5651" width="14.28515625" style="136" customWidth="1"/>
    <col min="5652" max="5652" width="14.7109375" style="136" customWidth="1"/>
    <col min="5653" max="5653" width="10.42578125" style="136" bestFit="1" customWidth="1"/>
    <col min="5654" max="5654" width="15.7109375" style="136" customWidth="1"/>
    <col min="5655" max="5655" width="9" style="136" customWidth="1"/>
    <col min="5656" max="5657" width="10" style="136" customWidth="1"/>
    <col min="5658" max="5888" width="9.140625" style="136"/>
    <col min="5889" max="5889" width="6.5703125" style="136" customWidth="1"/>
    <col min="5890" max="5890" width="37" style="136" customWidth="1"/>
    <col min="5891" max="5891" width="3.7109375" style="136" customWidth="1"/>
    <col min="5892" max="5892" width="10" style="136" customWidth="1"/>
    <col min="5893" max="5893" width="8" style="136" customWidth="1"/>
    <col min="5894" max="5894" width="8.28515625" style="136" customWidth="1"/>
    <col min="5895" max="5895" width="9.7109375" style="136" customWidth="1"/>
    <col min="5896" max="5896" width="14" style="136" customWidth="1"/>
    <col min="5897" max="5897" width="13.140625" style="136" customWidth="1"/>
    <col min="5898" max="5898" width="12.28515625" style="136" customWidth="1"/>
    <col min="5899" max="5899" width="14.28515625" style="136" customWidth="1"/>
    <col min="5900" max="5900" width="15.42578125" style="136" bestFit="1" customWidth="1"/>
    <col min="5901" max="5901" width="14.28515625" style="136" customWidth="1"/>
    <col min="5902" max="5902" width="8.42578125" style="136" customWidth="1"/>
    <col min="5903" max="5903" width="35.5703125" style="136" customWidth="1"/>
    <col min="5904" max="5904" width="15.5703125" style="136" customWidth="1"/>
    <col min="5905" max="5906" width="13.85546875" style="136" customWidth="1"/>
    <col min="5907" max="5907" width="14.28515625" style="136" customWidth="1"/>
    <col min="5908" max="5908" width="14.7109375" style="136" customWidth="1"/>
    <col min="5909" max="5909" width="10.42578125" style="136" bestFit="1" customWidth="1"/>
    <col min="5910" max="5910" width="15.7109375" style="136" customWidth="1"/>
    <col min="5911" max="5911" width="9" style="136" customWidth="1"/>
    <col min="5912" max="5913" width="10" style="136" customWidth="1"/>
    <col min="5914" max="6144" width="9.140625" style="136"/>
    <col min="6145" max="6145" width="6.5703125" style="136" customWidth="1"/>
    <col min="6146" max="6146" width="37" style="136" customWidth="1"/>
    <col min="6147" max="6147" width="3.7109375" style="136" customWidth="1"/>
    <col min="6148" max="6148" width="10" style="136" customWidth="1"/>
    <col min="6149" max="6149" width="8" style="136" customWidth="1"/>
    <col min="6150" max="6150" width="8.28515625" style="136" customWidth="1"/>
    <col min="6151" max="6151" width="9.7109375" style="136" customWidth="1"/>
    <col min="6152" max="6152" width="14" style="136" customWidth="1"/>
    <col min="6153" max="6153" width="13.140625" style="136" customWidth="1"/>
    <col min="6154" max="6154" width="12.28515625" style="136" customWidth="1"/>
    <col min="6155" max="6155" width="14.28515625" style="136" customWidth="1"/>
    <col min="6156" max="6156" width="15.42578125" style="136" bestFit="1" customWidth="1"/>
    <col min="6157" max="6157" width="14.28515625" style="136" customWidth="1"/>
    <col min="6158" max="6158" width="8.42578125" style="136" customWidth="1"/>
    <col min="6159" max="6159" width="35.5703125" style="136" customWidth="1"/>
    <col min="6160" max="6160" width="15.5703125" style="136" customWidth="1"/>
    <col min="6161" max="6162" width="13.85546875" style="136" customWidth="1"/>
    <col min="6163" max="6163" width="14.28515625" style="136" customWidth="1"/>
    <col min="6164" max="6164" width="14.7109375" style="136" customWidth="1"/>
    <col min="6165" max="6165" width="10.42578125" style="136" bestFit="1" customWidth="1"/>
    <col min="6166" max="6166" width="15.7109375" style="136" customWidth="1"/>
    <col min="6167" max="6167" width="9" style="136" customWidth="1"/>
    <col min="6168" max="6169" width="10" style="136" customWidth="1"/>
    <col min="6170" max="6400" width="9.140625" style="136"/>
    <col min="6401" max="6401" width="6.5703125" style="136" customWidth="1"/>
    <col min="6402" max="6402" width="37" style="136" customWidth="1"/>
    <col min="6403" max="6403" width="3.7109375" style="136" customWidth="1"/>
    <col min="6404" max="6404" width="10" style="136" customWidth="1"/>
    <col min="6405" max="6405" width="8" style="136" customWidth="1"/>
    <col min="6406" max="6406" width="8.28515625" style="136" customWidth="1"/>
    <col min="6407" max="6407" width="9.7109375" style="136" customWidth="1"/>
    <col min="6408" max="6408" width="14" style="136" customWidth="1"/>
    <col min="6409" max="6409" width="13.140625" style="136" customWidth="1"/>
    <col min="6410" max="6410" width="12.28515625" style="136" customWidth="1"/>
    <col min="6411" max="6411" width="14.28515625" style="136" customWidth="1"/>
    <col min="6412" max="6412" width="15.42578125" style="136" bestFit="1" customWidth="1"/>
    <col min="6413" max="6413" width="14.28515625" style="136" customWidth="1"/>
    <col min="6414" max="6414" width="8.42578125" style="136" customWidth="1"/>
    <col min="6415" max="6415" width="35.5703125" style="136" customWidth="1"/>
    <col min="6416" max="6416" width="15.5703125" style="136" customWidth="1"/>
    <col min="6417" max="6418" width="13.85546875" style="136" customWidth="1"/>
    <col min="6419" max="6419" width="14.28515625" style="136" customWidth="1"/>
    <col min="6420" max="6420" width="14.7109375" style="136" customWidth="1"/>
    <col min="6421" max="6421" width="10.42578125" style="136" bestFit="1" customWidth="1"/>
    <col min="6422" max="6422" width="15.7109375" style="136" customWidth="1"/>
    <col min="6423" max="6423" width="9" style="136" customWidth="1"/>
    <col min="6424" max="6425" width="10" style="136" customWidth="1"/>
    <col min="6426" max="6656" width="9.140625" style="136"/>
    <col min="6657" max="6657" width="6.5703125" style="136" customWidth="1"/>
    <col min="6658" max="6658" width="37" style="136" customWidth="1"/>
    <col min="6659" max="6659" width="3.7109375" style="136" customWidth="1"/>
    <col min="6660" max="6660" width="10" style="136" customWidth="1"/>
    <col min="6661" max="6661" width="8" style="136" customWidth="1"/>
    <col min="6662" max="6662" width="8.28515625" style="136" customWidth="1"/>
    <col min="6663" max="6663" width="9.7109375" style="136" customWidth="1"/>
    <col min="6664" max="6664" width="14" style="136" customWidth="1"/>
    <col min="6665" max="6665" width="13.140625" style="136" customWidth="1"/>
    <col min="6666" max="6666" width="12.28515625" style="136" customWidth="1"/>
    <col min="6667" max="6667" width="14.28515625" style="136" customWidth="1"/>
    <col min="6668" max="6668" width="15.42578125" style="136" bestFit="1" customWidth="1"/>
    <col min="6669" max="6669" width="14.28515625" style="136" customWidth="1"/>
    <col min="6670" max="6670" width="8.42578125" style="136" customWidth="1"/>
    <col min="6671" max="6671" width="35.5703125" style="136" customWidth="1"/>
    <col min="6672" max="6672" width="15.5703125" style="136" customWidth="1"/>
    <col min="6673" max="6674" width="13.85546875" style="136" customWidth="1"/>
    <col min="6675" max="6675" width="14.28515625" style="136" customWidth="1"/>
    <col min="6676" max="6676" width="14.7109375" style="136" customWidth="1"/>
    <col min="6677" max="6677" width="10.42578125" style="136" bestFit="1" customWidth="1"/>
    <col min="6678" max="6678" width="15.7109375" style="136" customWidth="1"/>
    <col min="6679" max="6679" width="9" style="136" customWidth="1"/>
    <col min="6680" max="6681" width="10" style="136" customWidth="1"/>
    <col min="6682" max="6912" width="9.140625" style="136"/>
    <col min="6913" max="6913" width="6.5703125" style="136" customWidth="1"/>
    <col min="6914" max="6914" width="37" style="136" customWidth="1"/>
    <col min="6915" max="6915" width="3.7109375" style="136" customWidth="1"/>
    <col min="6916" max="6916" width="10" style="136" customWidth="1"/>
    <col min="6917" max="6917" width="8" style="136" customWidth="1"/>
    <col min="6918" max="6918" width="8.28515625" style="136" customWidth="1"/>
    <col min="6919" max="6919" width="9.7109375" style="136" customWidth="1"/>
    <col min="6920" max="6920" width="14" style="136" customWidth="1"/>
    <col min="6921" max="6921" width="13.140625" style="136" customWidth="1"/>
    <col min="6922" max="6922" width="12.28515625" style="136" customWidth="1"/>
    <col min="6923" max="6923" width="14.28515625" style="136" customWidth="1"/>
    <col min="6924" max="6924" width="15.42578125" style="136" bestFit="1" customWidth="1"/>
    <col min="6925" max="6925" width="14.28515625" style="136" customWidth="1"/>
    <col min="6926" max="6926" width="8.42578125" style="136" customWidth="1"/>
    <col min="6927" max="6927" width="35.5703125" style="136" customWidth="1"/>
    <col min="6928" max="6928" width="15.5703125" style="136" customWidth="1"/>
    <col min="6929" max="6930" width="13.85546875" style="136" customWidth="1"/>
    <col min="6931" max="6931" width="14.28515625" style="136" customWidth="1"/>
    <col min="6932" max="6932" width="14.7109375" style="136" customWidth="1"/>
    <col min="6933" max="6933" width="10.42578125" style="136" bestFit="1" customWidth="1"/>
    <col min="6934" max="6934" width="15.7109375" style="136" customWidth="1"/>
    <col min="6935" max="6935" width="9" style="136" customWidth="1"/>
    <col min="6936" max="6937" width="10" style="136" customWidth="1"/>
    <col min="6938" max="7168" width="9.140625" style="136"/>
    <col min="7169" max="7169" width="6.5703125" style="136" customWidth="1"/>
    <col min="7170" max="7170" width="37" style="136" customWidth="1"/>
    <col min="7171" max="7171" width="3.7109375" style="136" customWidth="1"/>
    <col min="7172" max="7172" width="10" style="136" customWidth="1"/>
    <col min="7173" max="7173" width="8" style="136" customWidth="1"/>
    <col min="7174" max="7174" width="8.28515625" style="136" customWidth="1"/>
    <col min="7175" max="7175" width="9.7109375" style="136" customWidth="1"/>
    <col min="7176" max="7176" width="14" style="136" customWidth="1"/>
    <col min="7177" max="7177" width="13.140625" style="136" customWidth="1"/>
    <col min="7178" max="7178" width="12.28515625" style="136" customWidth="1"/>
    <col min="7179" max="7179" width="14.28515625" style="136" customWidth="1"/>
    <col min="7180" max="7180" width="15.42578125" style="136" bestFit="1" customWidth="1"/>
    <col min="7181" max="7181" width="14.28515625" style="136" customWidth="1"/>
    <col min="7182" max="7182" width="8.42578125" style="136" customWidth="1"/>
    <col min="7183" max="7183" width="35.5703125" style="136" customWidth="1"/>
    <col min="7184" max="7184" width="15.5703125" style="136" customWidth="1"/>
    <col min="7185" max="7186" width="13.85546875" style="136" customWidth="1"/>
    <col min="7187" max="7187" width="14.28515625" style="136" customWidth="1"/>
    <col min="7188" max="7188" width="14.7109375" style="136" customWidth="1"/>
    <col min="7189" max="7189" width="10.42578125" style="136" bestFit="1" customWidth="1"/>
    <col min="7190" max="7190" width="15.7109375" style="136" customWidth="1"/>
    <col min="7191" max="7191" width="9" style="136" customWidth="1"/>
    <col min="7192" max="7193" width="10" style="136" customWidth="1"/>
    <col min="7194" max="7424" width="9.140625" style="136"/>
    <col min="7425" max="7425" width="6.5703125" style="136" customWidth="1"/>
    <col min="7426" max="7426" width="37" style="136" customWidth="1"/>
    <col min="7427" max="7427" width="3.7109375" style="136" customWidth="1"/>
    <col min="7428" max="7428" width="10" style="136" customWidth="1"/>
    <col min="7429" max="7429" width="8" style="136" customWidth="1"/>
    <col min="7430" max="7430" width="8.28515625" style="136" customWidth="1"/>
    <col min="7431" max="7431" width="9.7109375" style="136" customWidth="1"/>
    <col min="7432" max="7432" width="14" style="136" customWidth="1"/>
    <col min="7433" max="7433" width="13.140625" style="136" customWidth="1"/>
    <col min="7434" max="7434" width="12.28515625" style="136" customWidth="1"/>
    <col min="7435" max="7435" width="14.28515625" style="136" customWidth="1"/>
    <col min="7436" max="7436" width="15.42578125" style="136" bestFit="1" customWidth="1"/>
    <col min="7437" max="7437" width="14.28515625" style="136" customWidth="1"/>
    <col min="7438" max="7438" width="8.42578125" style="136" customWidth="1"/>
    <col min="7439" max="7439" width="35.5703125" style="136" customWidth="1"/>
    <col min="7440" max="7440" width="15.5703125" style="136" customWidth="1"/>
    <col min="7441" max="7442" width="13.85546875" style="136" customWidth="1"/>
    <col min="7443" max="7443" width="14.28515625" style="136" customWidth="1"/>
    <col min="7444" max="7444" width="14.7109375" style="136" customWidth="1"/>
    <col min="7445" max="7445" width="10.42578125" style="136" bestFit="1" customWidth="1"/>
    <col min="7446" max="7446" width="15.7109375" style="136" customWidth="1"/>
    <col min="7447" max="7447" width="9" style="136" customWidth="1"/>
    <col min="7448" max="7449" width="10" style="136" customWidth="1"/>
    <col min="7450" max="7680" width="9.140625" style="136"/>
    <col min="7681" max="7681" width="6.5703125" style="136" customWidth="1"/>
    <col min="7682" max="7682" width="37" style="136" customWidth="1"/>
    <col min="7683" max="7683" width="3.7109375" style="136" customWidth="1"/>
    <col min="7684" max="7684" width="10" style="136" customWidth="1"/>
    <col min="7685" max="7685" width="8" style="136" customWidth="1"/>
    <col min="7686" max="7686" width="8.28515625" style="136" customWidth="1"/>
    <col min="7687" max="7687" width="9.7109375" style="136" customWidth="1"/>
    <col min="7688" max="7688" width="14" style="136" customWidth="1"/>
    <col min="7689" max="7689" width="13.140625" style="136" customWidth="1"/>
    <col min="7690" max="7690" width="12.28515625" style="136" customWidth="1"/>
    <col min="7691" max="7691" width="14.28515625" style="136" customWidth="1"/>
    <col min="7692" max="7692" width="15.42578125" style="136" bestFit="1" customWidth="1"/>
    <col min="7693" max="7693" width="14.28515625" style="136" customWidth="1"/>
    <col min="7694" max="7694" width="8.42578125" style="136" customWidth="1"/>
    <col min="7695" max="7695" width="35.5703125" style="136" customWidth="1"/>
    <col min="7696" max="7696" width="15.5703125" style="136" customWidth="1"/>
    <col min="7697" max="7698" width="13.85546875" style="136" customWidth="1"/>
    <col min="7699" max="7699" width="14.28515625" style="136" customWidth="1"/>
    <col min="7700" max="7700" width="14.7109375" style="136" customWidth="1"/>
    <col min="7701" max="7701" width="10.42578125" style="136" bestFit="1" customWidth="1"/>
    <col min="7702" max="7702" width="15.7109375" style="136" customWidth="1"/>
    <col min="7703" max="7703" width="9" style="136" customWidth="1"/>
    <col min="7704" max="7705" width="10" style="136" customWidth="1"/>
    <col min="7706" max="7936" width="9.140625" style="136"/>
    <col min="7937" max="7937" width="6.5703125" style="136" customWidth="1"/>
    <col min="7938" max="7938" width="37" style="136" customWidth="1"/>
    <col min="7939" max="7939" width="3.7109375" style="136" customWidth="1"/>
    <col min="7940" max="7940" width="10" style="136" customWidth="1"/>
    <col min="7941" max="7941" width="8" style="136" customWidth="1"/>
    <col min="7942" max="7942" width="8.28515625" style="136" customWidth="1"/>
    <col min="7943" max="7943" width="9.7109375" style="136" customWidth="1"/>
    <col min="7944" max="7944" width="14" style="136" customWidth="1"/>
    <col min="7945" max="7945" width="13.140625" style="136" customWidth="1"/>
    <col min="7946" max="7946" width="12.28515625" style="136" customWidth="1"/>
    <col min="7947" max="7947" width="14.28515625" style="136" customWidth="1"/>
    <col min="7948" max="7948" width="15.42578125" style="136" bestFit="1" customWidth="1"/>
    <col min="7949" max="7949" width="14.28515625" style="136" customWidth="1"/>
    <col min="7950" max="7950" width="8.42578125" style="136" customWidth="1"/>
    <col min="7951" max="7951" width="35.5703125" style="136" customWidth="1"/>
    <col min="7952" max="7952" width="15.5703125" style="136" customWidth="1"/>
    <col min="7953" max="7954" width="13.85546875" style="136" customWidth="1"/>
    <col min="7955" max="7955" width="14.28515625" style="136" customWidth="1"/>
    <col min="7956" max="7956" width="14.7109375" style="136" customWidth="1"/>
    <col min="7957" max="7957" width="10.42578125" style="136" bestFit="1" customWidth="1"/>
    <col min="7958" max="7958" width="15.7109375" style="136" customWidth="1"/>
    <col min="7959" max="7959" width="9" style="136" customWidth="1"/>
    <col min="7960" max="7961" width="10" style="136" customWidth="1"/>
    <col min="7962" max="8192" width="9.140625" style="136"/>
    <col min="8193" max="8193" width="6.5703125" style="136" customWidth="1"/>
    <col min="8194" max="8194" width="37" style="136" customWidth="1"/>
    <col min="8195" max="8195" width="3.7109375" style="136" customWidth="1"/>
    <col min="8196" max="8196" width="10" style="136" customWidth="1"/>
    <col min="8197" max="8197" width="8" style="136" customWidth="1"/>
    <col min="8198" max="8198" width="8.28515625" style="136" customWidth="1"/>
    <col min="8199" max="8199" width="9.7109375" style="136" customWidth="1"/>
    <col min="8200" max="8200" width="14" style="136" customWidth="1"/>
    <col min="8201" max="8201" width="13.140625" style="136" customWidth="1"/>
    <col min="8202" max="8202" width="12.28515625" style="136" customWidth="1"/>
    <col min="8203" max="8203" width="14.28515625" style="136" customWidth="1"/>
    <col min="8204" max="8204" width="15.42578125" style="136" bestFit="1" customWidth="1"/>
    <col min="8205" max="8205" width="14.28515625" style="136" customWidth="1"/>
    <col min="8206" max="8206" width="8.42578125" style="136" customWidth="1"/>
    <col min="8207" max="8207" width="35.5703125" style="136" customWidth="1"/>
    <col min="8208" max="8208" width="15.5703125" style="136" customWidth="1"/>
    <col min="8209" max="8210" width="13.85546875" style="136" customWidth="1"/>
    <col min="8211" max="8211" width="14.28515625" style="136" customWidth="1"/>
    <col min="8212" max="8212" width="14.7109375" style="136" customWidth="1"/>
    <col min="8213" max="8213" width="10.42578125" style="136" bestFit="1" customWidth="1"/>
    <col min="8214" max="8214" width="15.7109375" style="136" customWidth="1"/>
    <col min="8215" max="8215" width="9" style="136" customWidth="1"/>
    <col min="8216" max="8217" width="10" style="136" customWidth="1"/>
    <col min="8218" max="8448" width="9.140625" style="136"/>
    <col min="8449" max="8449" width="6.5703125" style="136" customWidth="1"/>
    <col min="8450" max="8450" width="37" style="136" customWidth="1"/>
    <col min="8451" max="8451" width="3.7109375" style="136" customWidth="1"/>
    <col min="8452" max="8452" width="10" style="136" customWidth="1"/>
    <col min="8453" max="8453" width="8" style="136" customWidth="1"/>
    <col min="8454" max="8454" width="8.28515625" style="136" customWidth="1"/>
    <col min="8455" max="8455" width="9.7109375" style="136" customWidth="1"/>
    <col min="8456" max="8456" width="14" style="136" customWidth="1"/>
    <col min="8457" max="8457" width="13.140625" style="136" customWidth="1"/>
    <col min="8458" max="8458" width="12.28515625" style="136" customWidth="1"/>
    <col min="8459" max="8459" width="14.28515625" style="136" customWidth="1"/>
    <col min="8460" max="8460" width="15.42578125" style="136" bestFit="1" customWidth="1"/>
    <col min="8461" max="8461" width="14.28515625" style="136" customWidth="1"/>
    <col min="8462" max="8462" width="8.42578125" style="136" customWidth="1"/>
    <col min="8463" max="8463" width="35.5703125" style="136" customWidth="1"/>
    <col min="8464" max="8464" width="15.5703125" style="136" customWidth="1"/>
    <col min="8465" max="8466" width="13.85546875" style="136" customWidth="1"/>
    <col min="8467" max="8467" width="14.28515625" style="136" customWidth="1"/>
    <col min="8468" max="8468" width="14.7109375" style="136" customWidth="1"/>
    <col min="8469" max="8469" width="10.42578125" style="136" bestFit="1" customWidth="1"/>
    <col min="8470" max="8470" width="15.7109375" style="136" customWidth="1"/>
    <col min="8471" max="8471" width="9" style="136" customWidth="1"/>
    <col min="8472" max="8473" width="10" style="136" customWidth="1"/>
    <col min="8474" max="8704" width="9.140625" style="136"/>
    <col min="8705" max="8705" width="6.5703125" style="136" customWidth="1"/>
    <col min="8706" max="8706" width="37" style="136" customWidth="1"/>
    <col min="8707" max="8707" width="3.7109375" style="136" customWidth="1"/>
    <col min="8708" max="8708" width="10" style="136" customWidth="1"/>
    <col min="8709" max="8709" width="8" style="136" customWidth="1"/>
    <col min="8710" max="8710" width="8.28515625" style="136" customWidth="1"/>
    <col min="8711" max="8711" width="9.7109375" style="136" customWidth="1"/>
    <col min="8712" max="8712" width="14" style="136" customWidth="1"/>
    <col min="8713" max="8713" width="13.140625" style="136" customWidth="1"/>
    <col min="8714" max="8714" width="12.28515625" style="136" customWidth="1"/>
    <col min="8715" max="8715" width="14.28515625" style="136" customWidth="1"/>
    <col min="8716" max="8716" width="15.42578125" style="136" bestFit="1" customWidth="1"/>
    <col min="8717" max="8717" width="14.28515625" style="136" customWidth="1"/>
    <col min="8718" max="8718" width="8.42578125" style="136" customWidth="1"/>
    <col min="8719" max="8719" width="35.5703125" style="136" customWidth="1"/>
    <col min="8720" max="8720" width="15.5703125" style="136" customWidth="1"/>
    <col min="8721" max="8722" width="13.85546875" style="136" customWidth="1"/>
    <col min="8723" max="8723" width="14.28515625" style="136" customWidth="1"/>
    <col min="8724" max="8724" width="14.7109375" style="136" customWidth="1"/>
    <col min="8725" max="8725" width="10.42578125" style="136" bestFit="1" customWidth="1"/>
    <col min="8726" max="8726" width="15.7109375" style="136" customWidth="1"/>
    <col min="8727" max="8727" width="9" style="136" customWidth="1"/>
    <col min="8728" max="8729" width="10" style="136" customWidth="1"/>
    <col min="8730" max="8960" width="9.140625" style="136"/>
    <col min="8961" max="8961" width="6.5703125" style="136" customWidth="1"/>
    <col min="8962" max="8962" width="37" style="136" customWidth="1"/>
    <col min="8963" max="8963" width="3.7109375" style="136" customWidth="1"/>
    <col min="8964" max="8964" width="10" style="136" customWidth="1"/>
    <col min="8965" max="8965" width="8" style="136" customWidth="1"/>
    <col min="8966" max="8966" width="8.28515625" style="136" customWidth="1"/>
    <col min="8967" max="8967" width="9.7109375" style="136" customWidth="1"/>
    <col min="8968" max="8968" width="14" style="136" customWidth="1"/>
    <col min="8969" max="8969" width="13.140625" style="136" customWidth="1"/>
    <col min="8970" max="8970" width="12.28515625" style="136" customWidth="1"/>
    <col min="8971" max="8971" width="14.28515625" style="136" customWidth="1"/>
    <col min="8972" max="8972" width="15.42578125" style="136" bestFit="1" customWidth="1"/>
    <col min="8973" max="8973" width="14.28515625" style="136" customWidth="1"/>
    <col min="8974" max="8974" width="8.42578125" style="136" customWidth="1"/>
    <col min="8975" max="8975" width="35.5703125" style="136" customWidth="1"/>
    <col min="8976" max="8976" width="15.5703125" style="136" customWidth="1"/>
    <col min="8977" max="8978" width="13.85546875" style="136" customWidth="1"/>
    <col min="8979" max="8979" width="14.28515625" style="136" customWidth="1"/>
    <col min="8980" max="8980" width="14.7109375" style="136" customWidth="1"/>
    <col min="8981" max="8981" width="10.42578125" style="136" bestFit="1" customWidth="1"/>
    <col min="8982" max="8982" width="15.7109375" style="136" customWidth="1"/>
    <col min="8983" max="8983" width="9" style="136" customWidth="1"/>
    <col min="8984" max="8985" width="10" style="136" customWidth="1"/>
    <col min="8986" max="9216" width="9.140625" style="136"/>
    <col min="9217" max="9217" width="6.5703125" style="136" customWidth="1"/>
    <col min="9218" max="9218" width="37" style="136" customWidth="1"/>
    <col min="9219" max="9219" width="3.7109375" style="136" customWidth="1"/>
    <col min="9220" max="9220" width="10" style="136" customWidth="1"/>
    <col min="9221" max="9221" width="8" style="136" customWidth="1"/>
    <col min="9222" max="9222" width="8.28515625" style="136" customWidth="1"/>
    <col min="9223" max="9223" width="9.7109375" style="136" customWidth="1"/>
    <col min="9224" max="9224" width="14" style="136" customWidth="1"/>
    <col min="9225" max="9225" width="13.140625" style="136" customWidth="1"/>
    <col min="9226" max="9226" width="12.28515625" style="136" customWidth="1"/>
    <col min="9227" max="9227" width="14.28515625" style="136" customWidth="1"/>
    <col min="9228" max="9228" width="15.42578125" style="136" bestFit="1" customWidth="1"/>
    <col min="9229" max="9229" width="14.28515625" style="136" customWidth="1"/>
    <col min="9230" max="9230" width="8.42578125" style="136" customWidth="1"/>
    <col min="9231" max="9231" width="35.5703125" style="136" customWidth="1"/>
    <col min="9232" max="9232" width="15.5703125" style="136" customWidth="1"/>
    <col min="9233" max="9234" width="13.85546875" style="136" customWidth="1"/>
    <col min="9235" max="9235" width="14.28515625" style="136" customWidth="1"/>
    <col min="9236" max="9236" width="14.7109375" style="136" customWidth="1"/>
    <col min="9237" max="9237" width="10.42578125" style="136" bestFit="1" customWidth="1"/>
    <col min="9238" max="9238" width="15.7109375" style="136" customWidth="1"/>
    <col min="9239" max="9239" width="9" style="136" customWidth="1"/>
    <col min="9240" max="9241" width="10" style="136" customWidth="1"/>
    <col min="9242" max="9472" width="9.140625" style="136"/>
    <col min="9473" max="9473" width="6.5703125" style="136" customWidth="1"/>
    <col min="9474" max="9474" width="37" style="136" customWidth="1"/>
    <col min="9475" max="9475" width="3.7109375" style="136" customWidth="1"/>
    <col min="9476" max="9476" width="10" style="136" customWidth="1"/>
    <col min="9477" max="9477" width="8" style="136" customWidth="1"/>
    <col min="9478" max="9478" width="8.28515625" style="136" customWidth="1"/>
    <col min="9479" max="9479" width="9.7109375" style="136" customWidth="1"/>
    <col min="9480" max="9480" width="14" style="136" customWidth="1"/>
    <col min="9481" max="9481" width="13.140625" style="136" customWidth="1"/>
    <col min="9482" max="9482" width="12.28515625" style="136" customWidth="1"/>
    <col min="9483" max="9483" width="14.28515625" style="136" customWidth="1"/>
    <col min="9484" max="9484" width="15.42578125" style="136" bestFit="1" customWidth="1"/>
    <col min="9485" max="9485" width="14.28515625" style="136" customWidth="1"/>
    <col min="9486" max="9486" width="8.42578125" style="136" customWidth="1"/>
    <col min="9487" max="9487" width="35.5703125" style="136" customWidth="1"/>
    <col min="9488" max="9488" width="15.5703125" style="136" customWidth="1"/>
    <col min="9489" max="9490" width="13.85546875" style="136" customWidth="1"/>
    <col min="9491" max="9491" width="14.28515625" style="136" customWidth="1"/>
    <col min="9492" max="9492" width="14.7109375" style="136" customWidth="1"/>
    <col min="9493" max="9493" width="10.42578125" style="136" bestFit="1" customWidth="1"/>
    <col min="9494" max="9494" width="15.7109375" style="136" customWidth="1"/>
    <col min="9495" max="9495" width="9" style="136" customWidth="1"/>
    <col min="9496" max="9497" width="10" style="136" customWidth="1"/>
    <col min="9498" max="9728" width="9.140625" style="136"/>
    <col min="9729" max="9729" width="6.5703125" style="136" customWidth="1"/>
    <col min="9730" max="9730" width="37" style="136" customWidth="1"/>
    <col min="9731" max="9731" width="3.7109375" style="136" customWidth="1"/>
    <col min="9732" max="9732" width="10" style="136" customWidth="1"/>
    <col min="9733" max="9733" width="8" style="136" customWidth="1"/>
    <col min="9734" max="9734" width="8.28515625" style="136" customWidth="1"/>
    <col min="9735" max="9735" width="9.7109375" style="136" customWidth="1"/>
    <col min="9736" max="9736" width="14" style="136" customWidth="1"/>
    <col min="9737" max="9737" width="13.140625" style="136" customWidth="1"/>
    <col min="9738" max="9738" width="12.28515625" style="136" customWidth="1"/>
    <col min="9739" max="9739" width="14.28515625" style="136" customWidth="1"/>
    <col min="9740" max="9740" width="15.42578125" style="136" bestFit="1" customWidth="1"/>
    <col min="9741" max="9741" width="14.28515625" style="136" customWidth="1"/>
    <col min="9742" max="9742" width="8.42578125" style="136" customWidth="1"/>
    <col min="9743" max="9743" width="35.5703125" style="136" customWidth="1"/>
    <col min="9744" max="9744" width="15.5703125" style="136" customWidth="1"/>
    <col min="9745" max="9746" width="13.85546875" style="136" customWidth="1"/>
    <col min="9747" max="9747" width="14.28515625" style="136" customWidth="1"/>
    <col min="9748" max="9748" width="14.7109375" style="136" customWidth="1"/>
    <col min="9749" max="9749" width="10.42578125" style="136" bestFit="1" customWidth="1"/>
    <col min="9750" max="9750" width="15.7109375" style="136" customWidth="1"/>
    <col min="9751" max="9751" width="9" style="136" customWidth="1"/>
    <col min="9752" max="9753" width="10" style="136" customWidth="1"/>
    <col min="9754" max="9984" width="9.140625" style="136"/>
    <col min="9985" max="9985" width="6.5703125" style="136" customWidth="1"/>
    <col min="9986" max="9986" width="37" style="136" customWidth="1"/>
    <col min="9987" max="9987" width="3.7109375" style="136" customWidth="1"/>
    <col min="9988" max="9988" width="10" style="136" customWidth="1"/>
    <col min="9989" max="9989" width="8" style="136" customWidth="1"/>
    <col min="9990" max="9990" width="8.28515625" style="136" customWidth="1"/>
    <col min="9991" max="9991" width="9.7109375" style="136" customWidth="1"/>
    <col min="9992" max="9992" width="14" style="136" customWidth="1"/>
    <col min="9993" max="9993" width="13.140625" style="136" customWidth="1"/>
    <col min="9994" max="9994" width="12.28515625" style="136" customWidth="1"/>
    <col min="9995" max="9995" width="14.28515625" style="136" customWidth="1"/>
    <col min="9996" max="9996" width="15.42578125" style="136" bestFit="1" customWidth="1"/>
    <col min="9997" max="9997" width="14.28515625" style="136" customWidth="1"/>
    <col min="9998" max="9998" width="8.42578125" style="136" customWidth="1"/>
    <col min="9999" max="9999" width="35.5703125" style="136" customWidth="1"/>
    <col min="10000" max="10000" width="15.5703125" style="136" customWidth="1"/>
    <col min="10001" max="10002" width="13.85546875" style="136" customWidth="1"/>
    <col min="10003" max="10003" width="14.28515625" style="136" customWidth="1"/>
    <col min="10004" max="10004" width="14.7109375" style="136" customWidth="1"/>
    <col min="10005" max="10005" width="10.42578125" style="136" bestFit="1" customWidth="1"/>
    <col min="10006" max="10006" width="15.7109375" style="136" customWidth="1"/>
    <col min="10007" max="10007" width="9" style="136" customWidth="1"/>
    <col min="10008" max="10009" width="10" style="136" customWidth="1"/>
    <col min="10010" max="10240" width="9.140625" style="136"/>
    <col min="10241" max="10241" width="6.5703125" style="136" customWidth="1"/>
    <col min="10242" max="10242" width="37" style="136" customWidth="1"/>
    <col min="10243" max="10243" width="3.7109375" style="136" customWidth="1"/>
    <col min="10244" max="10244" width="10" style="136" customWidth="1"/>
    <col min="10245" max="10245" width="8" style="136" customWidth="1"/>
    <col min="10246" max="10246" width="8.28515625" style="136" customWidth="1"/>
    <col min="10247" max="10247" width="9.7109375" style="136" customWidth="1"/>
    <col min="10248" max="10248" width="14" style="136" customWidth="1"/>
    <col min="10249" max="10249" width="13.140625" style="136" customWidth="1"/>
    <col min="10250" max="10250" width="12.28515625" style="136" customWidth="1"/>
    <col min="10251" max="10251" width="14.28515625" style="136" customWidth="1"/>
    <col min="10252" max="10252" width="15.42578125" style="136" bestFit="1" customWidth="1"/>
    <col min="10253" max="10253" width="14.28515625" style="136" customWidth="1"/>
    <col min="10254" max="10254" width="8.42578125" style="136" customWidth="1"/>
    <col min="10255" max="10255" width="35.5703125" style="136" customWidth="1"/>
    <col min="10256" max="10256" width="15.5703125" style="136" customWidth="1"/>
    <col min="10257" max="10258" width="13.85546875" style="136" customWidth="1"/>
    <col min="10259" max="10259" width="14.28515625" style="136" customWidth="1"/>
    <col min="10260" max="10260" width="14.7109375" style="136" customWidth="1"/>
    <col min="10261" max="10261" width="10.42578125" style="136" bestFit="1" customWidth="1"/>
    <col min="10262" max="10262" width="15.7109375" style="136" customWidth="1"/>
    <col min="10263" max="10263" width="9" style="136" customWidth="1"/>
    <col min="10264" max="10265" width="10" style="136" customWidth="1"/>
    <col min="10266" max="10496" width="9.140625" style="136"/>
    <col min="10497" max="10497" width="6.5703125" style="136" customWidth="1"/>
    <col min="10498" max="10498" width="37" style="136" customWidth="1"/>
    <col min="10499" max="10499" width="3.7109375" style="136" customWidth="1"/>
    <col min="10500" max="10500" width="10" style="136" customWidth="1"/>
    <col min="10501" max="10501" width="8" style="136" customWidth="1"/>
    <col min="10502" max="10502" width="8.28515625" style="136" customWidth="1"/>
    <col min="10503" max="10503" width="9.7109375" style="136" customWidth="1"/>
    <col min="10504" max="10504" width="14" style="136" customWidth="1"/>
    <col min="10505" max="10505" width="13.140625" style="136" customWidth="1"/>
    <col min="10506" max="10506" width="12.28515625" style="136" customWidth="1"/>
    <col min="10507" max="10507" width="14.28515625" style="136" customWidth="1"/>
    <col min="10508" max="10508" width="15.42578125" style="136" bestFit="1" customWidth="1"/>
    <col min="10509" max="10509" width="14.28515625" style="136" customWidth="1"/>
    <col min="10510" max="10510" width="8.42578125" style="136" customWidth="1"/>
    <col min="10511" max="10511" width="35.5703125" style="136" customWidth="1"/>
    <col min="10512" max="10512" width="15.5703125" style="136" customWidth="1"/>
    <col min="10513" max="10514" width="13.85546875" style="136" customWidth="1"/>
    <col min="10515" max="10515" width="14.28515625" style="136" customWidth="1"/>
    <col min="10516" max="10516" width="14.7109375" style="136" customWidth="1"/>
    <col min="10517" max="10517" width="10.42578125" style="136" bestFit="1" customWidth="1"/>
    <col min="10518" max="10518" width="15.7109375" style="136" customWidth="1"/>
    <col min="10519" max="10519" width="9" style="136" customWidth="1"/>
    <col min="10520" max="10521" width="10" style="136" customWidth="1"/>
    <col min="10522" max="10752" width="9.140625" style="136"/>
    <col min="10753" max="10753" width="6.5703125" style="136" customWidth="1"/>
    <col min="10754" max="10754" width="37" style="136" customWidth="1"/>
    <col min="10755" max="10755" width="3.7109375" style="136" customWidth="1"/>
    <col min="10756" max="10756" width="10" style="136" customWidth="1"/>
    <col min="10757" max="10757" width="8" style="136" customWidth="1"/>
    <col min="10758" max="10758" width="8.28515625" style="136" customWidth="1"/>
    <col min="10759" max="10759" width="9.7109375" style="136" customWidth="1"/>
    <col min="10760" max="10760" width="14" style="136" customWidth="1"/>
    <col min="10761" max="10761" width="13.140625" style="136" customWidth="1"/>
    <col min="10762" max="10762" width="12.28515625" style="136" customWidth="1"/>
    <col min="10763" max="10763" width="14.28515625" style="136" customWidth="1"/>
    <col min="10764" max="10764" width="15.42578125" style="136" bestFit="1" customWidth="1"/>
    <col min="10765" max="10765" width="14.28515625" style="136" customWidth="1"/>
    <col min="10766" max="10766" width="8.42578125" style="136" customWidth="1"/>
    <col min="10767" max="10767" width="35.5703125" style="136" customWidth="1"/>
    <col min="10768" max="10768" width="15.5703125" style="136" customWidth="1"/>
    <col min="10769" max="10770" width="13.85546875" style="136" customWidth="1"/>
    <col min="10771" max="10771" width="14.28515625" style="136" customWidth="1"/>
    <col min="10772" max="10772" width="14.7109375" style="136" customWidth="1"/>
    <col min="10773" max="10773" width="10.42578125" style="136" bestFit="1" customWidth="1"/>
    <col min="10774" max="10774" width="15.7109375" style="136" customWidth="1"/>
    <col min="10775" max="10775" width="9" style="136" customWidth="1"/>
    <col min="10776" max="10777" width="10" style="136" customWidth="1"/>
    <col min="10778" max="11008" width="9.140625" style="136"/>
    <col min="11009" max="11009" width="6.5703125" style="136" customWidth="1"/>
    <col min="11010" max="11010" width="37" style="136" customWidth="1"/>
    <col min="11011" max="11011" width="3.7109375" style="136" customWidth="1"/>
    <col min="11012" max="11012" width="10" style="136" customWidth="1"/>
    <col min="11013" max="11013" width="8" style="136" customWidth="1"/>
    <col min="11014" max="11014" width="8.28515625" style="136" customWidth="1"/>
    <col min="11015" max="11015" width="9.7109375" style="136" customWidth="1"/>
    <col min="11016" max="11016" width="14" style="136" customWidth="1"/>
    <col min="11017" max="11017" width="13.140625" style="136" customWidth="1"/>
    <col min="11018" max="11018" width="12.28515625" style="136" customWidth="1"/>
    <col min="11019" max="11019" width="14.28515625" style="136" customWidth="1"/>
    <col min="11020" max="11020" width="15.42578125" style="136" bestFit="1" customWidth="1"/>
    <col min="11021" max="11021" width="14.28515625" style="136" customWidth="1"/>
    <col min="11022" max="11022" width="8.42578125" style="136" customWidth="1"/>
    <col min="11023" max="11023" width="35.5703125" style="136" customWidth="1"/>
    <col min="11024" max="11024" width="15.5703125" style="136" customWidth="1"/>
    <col min="11025" max="11026" width="13.85546875" style="136" customWidth="1"/>
    <col min="11027" max="11027" width="14.28515625" style="136" customWidth="1"/>
    <col min="11028" max="11028" width="14.7109375" style="136" customWidth="1"/>
    <col min="11029" max="11029" width="10.42578125" style="136" bestFit="1" customWidth="1"/>
    <col min="11030" max="11030" width="15.7109375" style="136" customWidth="1"/>
    <col min="11031" max="11031" width="9" style="136" customWidth="1"/>
    <col min="11032" max="11033" width="10" style="136" customWidth="1"/>
    <col min="11034" max="11264" width="9.140625" style="136"/>
    <col min="11265" max="11265" width="6.5703125" style="136" customWidth="1"/>
    <col min="11266" max="11266" width="37" style="136" customWidth="1"/>
    <col min="11267" max="11267" width="3.7109375" style="136" customWidth="1"/>
    <col min="11268" max="11268" width="10" style="136" customWidth="1"/>
    <col min="11269" max="11269" width="8" style="136" customWidth="1"/>
    <col min="11270" max="11270" width="8.28515625" style="136" customWidth="1"/>
    <col min="11271" max="11271" width="9.7109375" style="136" customWidth="1"/>
    <col min="11272" max="11272" width="14" style="136" customWidth="1"/>
    <col min="11273" max="11273" width="13.140625" style="136" customWidth="1"/>
    <col min="11274" max="11274" width="12.28515625" style="136" customWidth="1"/>
    <col min="11275" max="11275" width="14.28515625" style="136" customWidth="1"/>
    <col min="11276" max="11276" width="15.42578125" style="136" bestFit="1" customWidth="1"/>
    <col min="11277" max="11277" width="14.28515625" style="136" customWidth="1"/>
    <col min="11278" max="11278" width="8.42578125" style="136" customWidth="1"/>
    <col min="11279" max="11279" width="35.5703125" style="136" customWidth="1"/>
    <col min="11280" max="11280" width="15.5703125" style="136" customWidth="1"/>
    <col min="11281" max="11282" width="13.85546875" style="136" customWidth="1"/>
    <col min="11283" max="11283" width="14.28515625" style="136" customWidth="1"/>
    <col min="11284" max="11284" width="14.7109375" style="136" customWidth="1"/>
    <col min="11285" max="11285" width="10.42578125" style="136" bestFit="1" customWidth="1"/>
    <col min="11286" max="11286" width="15.7109375" style="136" customWidth="1"/>
    <col min="11287" max="11287" width="9" style="136" customWidth="1"/>
    <col min="11288" max="11289" width="10" style="136" customWidth="1"/>
    <col min="11290" max="11520" width="9.140625" style="136"/>
    <col min="11521" max="11521" width="6.5703125" style="136" customWidth="1"/>
    <col min="11522" max="11522" width="37" style="136" customWidth="1"/>
    <col min="11523" max="11523" width="3.7109375" style="136" customWidth="1"/>
    <col min="11524" max="11524" width="10" style="136" customWidth="1"/>
    <col min="11525" max="11525" width="8" style="136" customWidth="1"/>
    <col min="11526" max="11526" width="8.28515625" style="136" customWidth="1"/>
    <col min="11527" max="11527" width="9.7109375" style="136" customWidth="1"/>
    <col min="11528" max="11528" width="14" style="136" customWidth="1"/>
    <col min="11529" max="11529" width="13.140625" style="136" customWidth="1"/>
    <col min="11530" max="11530" width="12.28515625" style="136" customWidth="1"/>
    <col min="11531" max="11531" width="14.28515625" style="136" customWidth="1"/>
    <col min="11532" max="11532" width="15.42578125" style="136" bestFit="1" customWidth="1"/>
    <col min="11533" max="11533" width="14.28515625" style="136" customWidth="1"/>
    <col min="11534" max="11534" width="8.42578125" style="136" customWidth="1"/>
    <col min="11535" max="11535" width="35.5703125" style="136" customWidth="1"/>
    <col min="11536" max="11536" width="15.5703125" style="136" customWidth="1"/>
    <col min="11537" max="11538" width="13.85546875" style="136" customWidth="1"/>
    <col min="11539" max="11539" width="14.28515625" style="136" customWidth="1"/>
    <col min="11540" max="11540" width="14.7109375" style="136" customWidth="1"/>
    <col min="11541" max="11541" width="10.42578125" style="136" bestFit="1" customWidth="1"/>
    <col min="11542" max="11542" width="15.7109375" style="136" customWidth="1"/>
    <col min="11543" max="11543" width="9" style="136" customWidth="1"/>
    <col min="11544" max="11545" width="10" style="136" customWidth="1"/>
    <col min="11546" max="11776" width="9.140625" style="136"/>
    <col min="11777" max="11777" width="6.5703125" style="136" customWidth="1"/>
    <col min="11778" max="11778" width="37" style="136" customWidth="1"/>
    <col min="11779" max="11779" width="3.7109375" style="136" customWidth="1"/>
    <col min="11780" max="11780" width="10" style="136" customWidth="1"/>
    <col min="11781" max="11781" width="8" style="136" customWidth="1"/>
    <col min="11782" max="11782" width="8.28515625" style="136" customWidth="1"/>
    <col min="11783" max="11783" width="9.7109375" style="136" customWidth="1"/>
    <col min="11784" max="11784" width="14" style="136" customWidth="1"/>
    <col min="11785" max="11785" width="13.140625" style="136" customWidth="1"/>
    <col min="11786" max="11786" width="12.28515625" style="136" customWidth="1"/>
    <col min="11787" max="11787" width="14.28515625" style="136" customWidth="1"/>
    <col min="11788" max="11788" width="15.42578125" style="136" bestFit="1" customWidth="1"/>
    <col min="11789" max="11789" width="14.28515625" style="136" customWidth="1"/>
    <col min="11790" max="11790" width="8.42578125" style="136" customWidth="1"/>
    <col min="11791" max="11791" width="35.5703125" style="136" customWidth="1"/>
    <col min="11792" max="11792" width="15.5703125" style="136" customWidth="1"/>
    <col min="11793" max="11794" width="13.85546875" style="136" customWidth="1"/>
    <col min="11795" max="11795" width="14.28515625" style="136" customWidth="1"/>
    <col min="11796" max="11796" width="14.7109375" style="136" customWidth="1"/>
    <col min="11797" max="11797" width="10.42578125" style="136" bestFit="1" customWidth="1"/>
    <col min="11798" max="11798" width="15.7109375" style="136" customWidth="1"/>
    <col min="11799" max="11799" width="9" style="136" customWidth="1"/>
    <col min="11800" max="11801" width="10" style="136" customWidth="1"/>
    <col min="11802" max="12032" width="9.140625" style="136"/>
    <col min="12033" max="12033" width="6.5703125" style="136" customWidth="1"/>
    <col min="12034" max="12034" width="37" style="136" customWidth="1"/>
    <col min="12035" max="12035" width="3.7109375" style="136" customWidth="1"/>
    <col min="12036" max="12036" width="10" style="136" customWidth="1"/>
    <col min="12037" max="12037" width="8" style="136" customWidth="1"/>
    <col min="12038" max="12038" width="8.28515625" style="136" customWidth="1"/>
    <col min="12039" max="12039" width="9.7109375" style="136" customWidth="1"/>
    <col min="12040" max="12040" width="14" style="136" customWidth="1"/>
    <col min="12041" max="12041" width="13.140625" style="136" customWidth="1"/>
    <col min="12042" max="12042" width="12.28515625" style="136" customWidth="1"/>
    <col min="12043" max="12043" width="14.28515625" style="136" customWidth="1"/>
    <col min="12044" max="12044" width="15.42578125" style="136" bestFit="1" customWidth="1"/>
    <col min="12045" max="12045" width="14.28515625" style="136" customWidth="1"/>
    <col min="12046" max="12046" width="8.42578125" style="136" customWidth="1"/>
    <col min="12047" max="12047" width="35.5703125" style="136" customWidth="1"/>
    <col min="12048" max="12048" width="15.5703125" style="136" customWidth="1"/>
    <col min="12049" max="12050" width="13.85546875" style="136" customWidth="1"/>
    <col min="12051" max="12051" width="14.28515625" style="136" customWidth="1"/>
    <col min="12052" max="12052" width="14.7109375" style="136" customWidth="1"/>
    <col min="12053" max="12053" width="10.42578125" style="136" bestFit="1" customWidth="1"/>
    <col min="12054" max="12054" width="15.7109375" style="136" customWidth="1"/>
    <col min="12055" max="12055" width="9" style="136" customWidth="1"/>
    <col min="12056" max="12057" width="10" style="136" customWidth="1"/>
    <col min="12058" max="12288" width="9.140625" style="136"/>
    <col min="12289" max="12289" width="6.5703125" style="136" customWidth="1"/>
    <col min="12290" max="12290" width="37" style="136" customWidth="1"/>
    <col min="12291" max="12291" width="3.7109375" style="136" customWidth="1"/>
    <col min="12292" max="12292" width="10" style="136" customWidth="1"/>
    <col min="12293" max="12293" width="8" style="136" customWidth="1"/>
    <col min="12294" max="12294" width="8.28515625" style="136" customWidth="1"/>
    <col min="12295" max="12295" width="9.7109375" style="136" customWidth="1"/>
    <col min="12296" max="12296" width="14" style="136" customWidth="1"/>
    <col min="12297" max="12297" width="13.140625" style="136" customWidth="1"/>
    <col min="12298" max="12298" width="12.28515625" style="136" customWidth="1"/>
    <col min="12299" max="12299" width="14.28515625" style="136" customWidth="1"/>
    <col min="12300" max="12300" width="15.42578125" style="136" bestFit="1" customWidth="1"/>
    <col min="12301" max="12301" width="14.28515625" style="136" customWidth="1"/>
    <col min="12302" max="12302" width="8.42578125" style="136" customWidth="1"/>
    <col min="12303" max="12303" width="35.5703125" style="136" customWidth="1"/>
    <col min="12304" max="12304" width="15.5703125" style="136" customWidth="1"/>
    <col min="12305" max="12306" width="13.85546875" style="136" customWidth="1"/>
    <col min="12307" max="12307" width="14.28515625" style="136" customWidth="1"/>
    <col min="12308" max="12308" width="14.7109375" style="136" customWidth="1"/>
    <col min="12309" max="12309" width="10.42578125" style="136" bestFit="1" customWidth="1"/>
    <col min="12310" max="12310" width="15.7109375" style="136" customWidth="1"/>
    <col min="12311" max="12311" width="9" style="136" customWidth="1"/>
    <col min="12312" max="12313" width="10" style="136" customWidth="1"/>
    <col min="12314" max="12544" width="9.140625" style="136"/>
    <col min="12545" max="12545" width="6.5703125" style="136" customWidth="1"/>
    <col min="12546" max="12546" width="37" style="136" customWidth="1"/>
    <col min="12547" max="12547" width="3.7109375" style="136" customWidth="1"/>
    <col min="12548" max="12548" width="10" style="136" customWidth="1"/>
    <col min="12549" max="12549" width="8" style="136" customWidth="1"/>
    <col min="12550" max="12550" width="8.28515625" style="136" customWidth="1"/>
    <col min="12551" max="12551" width="9.7109375" style="136" customWidth="1"/>
    <col min="12552" max="12552" width="14" style="136" customWidth="1"/>
    <col min="12553" max="12553" width="13.140625" style="136" customWidth="1"/>
    <col min="12554" max="12554" width="12.28515625" style="136" customWidth="1"/>
    <col min="12555" max="12555" width="14.28515625" style="136" customWidth="1"/>
    <col min="12556" max="12556" width="15.42578125" style="136" bestFit="1" customWidth="1"/>
    <col min="12557" max="12557" width="14.28515625" style="136" customWidth="1"/>
    <col min="12558" max="12558" width="8.42578125" style="136" customWidth="1"/>
    <col min="12559" max="12559" width="35.5703125" style="136" customWidth="1"/>
    <col min="12560" max="12560" width="15.5703125" style="136" customWidth="1"/>
    <col min="12561" max="12562" width="13.85546875" style="136" customWidth="1"/>
    <col min="12563" max="12563" width="14.28515625" style="136" customWidth="1"/>
    <col min="12564" max="12564" width="14.7109375" style="136" customWidth="1"/>
    <col min="12565" max="12565" width="10.42578125" style="136" bestFit="1" customWidth="1"/>
    <col min="12566" max="12566" width="15.7109375" style="136" customWidth="1"/>
    <col min="12567" max="12567" width="9" style="136" customWidth="1"/>
    <col min="12568" max="12569" width="10" style="136" customWidth="1"/>
    <col min="12570" max="12800" width="9.140625" style="136"/>
    <col min="12801" max="12801" width="6.5703125" style="136" customWidth="1"/>
    <col min="12802" max="12802" width="37" style="136" customWidth="1"/>
    <col min="12803" max="12803" width="3.7109375" style="136" customWidth="1"/>
    <col min="12804" max="12804" width="10" style="136" customWidth="1"/>
    <col min="12805" max="12805" width="8" style="136" customWidth="1"/>
    <col min="12806" max="12806" width="8.28515625" style="136" customWidth="1"/>
    <col min="12807" max="12807" width="9.7109375" style="136" customWidth="1"/>
    <col min="12808" max="12808" width="14" style="136" customWidth="1"/>
    <col min="12809" max="12809" width="13.140625" style="136" customWidth="1"/>
    <col min="12810" max="12810" width="12.28515625" style="136" customWidth="1"/>
    <col min="12811" max="12811" width="14.28515625" style="136" customWidth="1"/>
    <col min="12812" max="12812" width="15.42578125" style="136" bestFit="1" customWidth="1"/>
    <col min="12813" max="12813" width="14.28515625" style="136" customWidth="1"/>
    <col min="12814" max="12814" width="8.42578125" style="136" customWidth="1"/>
    <col min="12815" max="12815" width="35.5703125" style="136" customWidth="1"/>
    <col min="12816" max="12816" width="15.5703125" style="136" customWidth="1"/>
    <col min="12817" max="12818" width="13.85546875" style="136" customWidth="1"/>
    <col min="12819" max="12819" width="14.28515625" style="136" customWidth="1"/>
    <col min="12820" max="12820" width="14.7109375" style="136" customWidth="1"/>
    <col min="12821" max="12821" width="10.42578125" style="136" bestFit="1" customWidth="1"/>
    <col min="12822" max="12822" width="15.7109375" style="136" customWidth="1"/>
    <col min="12823" max="12823" width="9" style="136" customWidth="1"/>
    <col min="12824" max="12825" width="10" style="136" customWidth="1"/>
    <col min="12826" max="13056" width="9.140625" style="136"/>
    <col min="13057" max="13057" width="6.5703125" style="136" customWidth="1"/>
    <col min="13058" max="13058" width="37" style="136" customWidth="1"/>
    <col min="13059" max="13059" width="3.7109375" style="136" customWidth="1"/>
    <col min="13060" max="13060" width="10" style="136" customWidth="1"/>
    <col min="13061" max="13061" width="8" style="136" customWidth="1"/>
    <col min="13062" max="13062" width="8.28515625" style="136" customWidth="1"/>
    <col min="13063" max="13063" width="9.7109375" style="136" customWidth="1"/>
    <col min="13064" max="13064" width="14" style="136" customWidth="1"/>
    <col min="13065" max="13065" width="13.140625" style="136" customWidth="1"/>
    <col min="13066" max="13066" width="12.28515625" style="136" customWidth="1"/>
    <col min="13067" max="13067" width="14.28515625" style="136" customWidth="1"/>
    <col min="13068" max="13068" width="15.42578125" style="136" bestFit="1" customWidth="1"/>
    <col min="13069" max="13069" width="14.28515625" style="136" customWidth="1"/>
    <col min="13070" max="13070" width="8.42578125" style="136" customWidth="1"/>
    <col min="13071" max="13071" width="35.5703125" style="136" customWidth="1"/>
    <col min="13072" max="13072" width="15.5703125" style="136" customWidth="1"/>
    <col min="13073" max="13074" width="13.85546875" style="136" customWidth="1"/>
    <col min="13075" max="13075" width="14.28515625" style="136" customWidth="1"/>
    <col min="13076" max="13076" width="14.7109375" style="136" customWidth="1"/>
    <col min="13077" max="13077" width="10.42578125" style="136" bestFit="1" customWidth="1"/>
    <col min="13078" max="13078" width="15.7109375" style="136" customWidth="1"/>
    <col min="13079" max="13079" width="9" style="136" customWidth="1"/>
    <col min="13080" max="13081" width="10" style="136" customWidth="1"/>
    <col min="13082" max="13312" width="9.140625" style="136"/>
    <col min="13313" max="13313" width="6.5703125" style="136" customWidth="1"/>
    <col min="13314" max="13314" width="37" style="136" customWidth="1"/>
    <col min="13315" max="13315" width="3.7109375" style="136" customWidth="1"/>
    <col min="13316" max="13316" width="10" style="136" customWidth="1"/>
    <col min="13317" max="13317" width="8" style="136" customWidth="1"/>
    <col min="13318" max="13318" width="8.28515625" style="136" customWidth="1"/>
    <col min="13319" max="13319" width="9.7109375" style="136" customWidth="1"/>
    <col min="13320" max="13320" width="14" style="136" customWidth="1"/>
    <col min="13321" max="13321" width="13.140625" style="136" customWidth="1"/>
    <col min="13322" max="13322" width="12.28515625" style="136" customWidth="1"/>
    <col min="13323" max="13323" width="14.28515625" style="136" customWidth="1"/>
    <col min="13324" max="13324" width="15.42578125" style="136" bestFit="1" customWidth="1"/>
    <col min="13325" max="13325" width="14.28515625" style="136" customWidth="1"/>
    <col min="13326" max="13326" width="8.42578125" style="136" customWidth="1"/>
    <col min="13327" max="13327" width="35.5703125" style="136" customWidth="1"/>
    <col min="13328" max="13328" width="15.5703125" style="136" customWidth="1"/>
    <col min="13329" max="13330" width="13.85546875" style="136" customWidth="1"/>
    <col min="13331" max="13331" width="14.28515625" style="136" customWidth="1"/>
    <col min="13332" max="13332" width="14.7109375" style="136" customWidth="1"/>
    <col min="13333" max="13333" width="10.42578125" style="136" bestFit="1" customWidth="1"/>
    <col min="13334" max="13334" width="15.7109375" style="136" customWidth="1"/>
    <col min="13335" max="13335" width="9" style="136" customWidth="1"/>
    <col min="13336" max="13337" width="10" style="136" customWidth="1"/>
    <col min="13338" max="13568" width="9.140625" style="136"/>
    <col min="13569" max="13569" width="6.5703125" style="136" customWidth="1"/>
    <col min="13570" max="13570" width="37" style="136" customWidth="1"/>
    <col min="13571" max="13571" width="3.7109375" style="136" customWidth="1"/>
    <col min="13572" max="13572" width="10" style="136" customWidth="1"/>
    <col min="13573" max="13573" width="8" style="136" customWidth="1"/>
    <col min="13574" max="13574" width="8.28515625" style="136" customWidth="1"/>
    <col min="13575" max="13575" width="9.7109375" style="136" customWidth="1"/>
    <col min="13576" max="13576" width="14" style="136" customWidth="1"/>
    <col min="13577" max="13577" width="13.140625" style="136" customWidth="1"/>
    <col min="13578" max="13578" width="12.28515625" style="136" customWidth="1"/>
    <col min="13579" max="13579" width="14.28515625" style="136" customWidth="1"/>
    <col min="13580" max="13580" width="15.42578125" style="136" bestFit="1" customWidth="1"/>
    <col min="13581" max="13581" width="14.28515625" style="136" customWidth="1"/>
    <col min="13582" max="13582" width="8.42578125" style="136" customWidth="1"/>
    <col min="13583" max="13583" width="35.5703125" style="136" customWidth="1"/>
    <col min="13584" max="13584" width="15.5703125" style="136" customWidth="1"/>
    <col min="13585" max="13586" width="13.85546875" style="136" customWidth="1"/>
    <col min="13587" max="13587" width="14.28515625" style="136" customWidth="1"/>
    <col min="13588" max="13588" width="14.7109375" style="136" customWidth="1"/>
    <col min="13589" max="13589" width="10.42578125" style="136" bestFit="1" customWidth="1"/>
    <col min="13590" max="13590" width="15.7109375" style="136" customWidth="1"/>
    <col min="13591" max="13591" width="9" style="136" customWidth="1"/>
    <col min="13592" max="13593" width="10" style="136" customWidth="1"/>
    <col min="13594" max="13824" width="9.140625" style="136"/>
    <col min="13825" max="13825" width="6.5703125" style="136" customWidth="1"/>
    <col min="13826" max="13826" width="37" style="136" customWidth="1"/>
    <col min="13827" max="13827" width="3.7109375" style="136" customWidth="1"/>
    <col min="13828" max="13828" width="10" style="136" customWidth="1"/>
    <col min="13829" max="13829" width="8" style="136" customWidth="1"/>
    <col min="13830" max="13830" width="8.28515625" style="136" customWidth="1"/>
    <col min="13831" max="13831" width="9.7109375" style="136" customWidth="1"/>
    <col min="13832" max="13832" width="14" style="136" customWidth="1"/>
    <col min="13833" max="13833" width="13.140625" style="136" customWidth="1"/>
    <col min="13834" max="13834" width="12.28515625" style="136" customWidth="1"/>
    <col min="13835" max="13835" width="14.28515625" style="136" customWidth="1"/>
    <col min="13836" max="13836" width="15.42578125" style="136" bestFit="1" customWidth="1"/>
    <col min="13837" max="13837" width="14.28515625" style="136" customWidth="1"/>
    <col min="13838" max="13838" width="8.42578125" style="136" customWidth="1"/>
    <col min="13839" max="13839" width="35.5703125" style="136" customWidth="1"/>
    <col min="13840" max="13840" width="15.5703125" style="136" customWidth="1"/>
    <col min="13841" max="13842" width="13.85546875" style="136" customWidth="1"/>
    <col min="13843" max="13843" width="14.28515625" style="136" customWidth="1"/>
    <col min="13844" max="13844" width="14.7109375" style="136" customWidth="1"/>
    <col min="13845" max="13845" width="10.42578125" style="136" bestFit="1" customWidth="1"/>
    <col min="13846" max="13846" width="15.7109375" style="136" customWidth="1"/>
    <col min="13847" max="13847" width="9" style="136" customWidth="1"/>
    <col min="13848" max="13849" width="10" style="136" customWidth="1"/>
    <col min="13850" max="14080" width="9.140625" style="136"/>
    <col min="14081" max="14081" width="6.5703125" style="136" customWidth="1"/>
    <col min="14082" max="14082" width="37" style="136" customWidth="1"/>
    <col min="14083" max="14083" width="3.7109375" style="136" customWidth="1"/>
    <col min="14084" max="14084" width="10" style="136" customWidth="1"/>
    <col min="14085" max="14085" width="8" style="136" customWidth="1"/>
    <col min="14086" max="14086" width="8.28515625" style="136" customWidth="1"/>
    <col min="14087" max="14087" width="9.7109375" style="136" customWidth="1"/>
    <col min="14088" max="14088" width="14" style="136" customWidth="1"/>
    <col min="14089" max="14089" width="13.140625" style="136" customWidth="1"/>
    <col min="14090" max="14090" width="12.28515625" style="136" customWidth="1"/>
    <col min="14091" max="14091" width="14.28515625" style="136" customWidth="1"/>
    <col min="14092" max="14092" width="15.42578125" style="136" bestFit="1" customWidth="1"/>
    <col min="14093" max="14093" width="14.28515625" style="136" customWidth="1"/>
    <col min="14094" max="14094" width="8.42578125" style="136" customWidth="1"/>
    <col min="14095" max="14095" width="35.5703125" style="136" customWidth="1"/>
    <col min="14096" max="14096" width="15.5703125" style="136" customWidth="1"/>
    <col min="14097" max="14098" width="13.85546875" style="136" customWidth="1"/>
    <col min="14099" max="14099" width="14.28515625" style="136" customWidth="1"/>
    <col min="14100" max="14100" width="14.7109375" style="136" customWidth="1"/>
    <col min="14101" max="14101" width="10.42578125" style="136" bestFit="1" customWidth="1"/>
    <col min="14102" max="14102" width="15.7109375" style="136" customWidth="1"/>
    <col min="14103" max="14103" width="9" style="136" customWidth="1"/>
    <col min="14104" max="14105" width="10" style="136" customWidth="1"/>
    <col min="14106" max="14336" width="9.140625" style="136"/>
    <col min="14337" max="14337" width="6.5703125" style="136" customWidth="1"/>
    <col min="14338" max="14338" width="37" style="136" customWidth="1"/>
    <col min="14339" max="14339" width="3.7109375" style="136" customWidth="1"/>
    <col min="14340" max="14340" width="10" style="136" customWidth="1"/>
    <col min="14341" max="14341" width="8" style="136" customWidth="1"/>
    <col min="14342" max="14342" width="8.28515625" style="136" customWidth="1"/>
    <col min="14343" max="14343" width="9.7109375" style="136" customWidth="1"/>
    <col min="14344" max="14344" width="14" style="136" customWidth="1"/>
    <col min="14345" max="14345" width="13.140625" style="136" customWidth="1"/>
    <col min="14346" max="14346" width="12.28515625" style="136" customWidth="1"/>
    <col min="14347" max="14347" width="14.28515625" style="136" customWidth="1"/>
    <col min="14348" max="14348" width="15.42578125" style="136" bestFit="1" customWidth="1"/>
    <col min="14349" max="14349" width="14.28515625" style="136" customWidth="1"/>
    <col min="14350" max="14350" width="8.42578125" style="136" customWidth="1"/>
    <col min="14351" max="14351" width="35.5703125" style="136" customWidth="1"/>
    <col min="14352" max="14352" width="15.5703125" style="136" customWidth="1"/>
    <col min="14353" max="14354" width="13.85546875" style="136" customWidth="1"/>
    <col min="14355" max="14355" width="14.28515625" style="136" customWidth="1"/>
    <col min="14356" max="14356" width="14.7109375" style="136" customWidth="1"/>
    <col min="14357" max="14357" width="10.42578125" style="136" bestFit="1" customWidth="1"/>
    <col min="14358" max="14358" width="15.7109375" style="136" customWidth="1"/>
    <col min="14359" max="14359" width="9" style="136" customWidth="1"/>
    <col min="14360" max="14361" width="10" style="136" customWidth="1"/>
    <col min="14362" max="14592" width="9.140625" style="136"/>
    <col min="14593" max="14593" width="6.5703125" style="136" customWidth="1"/>
    <col min="14594" max="14594" width="37" style="136" customWidth="1"/>
    <col min="14595" max="14595" width="3.7109375" style="136" customWidth="1"/>
    <col min="14596" max="14596" width="10" style="136" customWidth="1"/>
    <col min="14597" max="14597" width="8" style="136" customWidth="1"/>
    <col min="14598" max="14598" width="8.28515625" style="136" customWidth="1"/>
    <col min="14599" max="14599" width="9.7109375" style="136" customWidth="1"/>
    <col min="14600" max="14600" width="14" style="136" customWidth="1"/>
    <col min="14601" max="14601" width="13.140625" style="136" customWidth="1"/>
    <col min="14602" max="14602" width="12.28515625" style="136" customWidth="1"/>
    <col min="14603" max="14603" width="14.28515625" style="136" customWidth="1"/>
    <col min="14604" max="14604" width="15.42578125" style="136" bestFit="1" customWidth="1"/>
    <col min="14605" max="14605" width="14.28515625" style="136" customWidth="1"/>
    <col min="14606" max="14606" width="8.42578125" style="136" customWidth="1"/>
    <col min="14607" max="14607" width="35.5703125" style="136" customWidth="1"/>
    <col min="14608" max="14608" width="15.5703125" style="136" customWidth="1"/>
    <col min="14609" max="14610" width="13.85546875" style="136" customWidth="1"/>
    <col min="14611" max="14611" width="14.28515625" style="136" customWidth="1"/>
    <col min="14612" max="14612" width="14.7109375" style="136" customWidth="1"/>
    <col min="14613" max="14613" width="10.42578125" style="136" bestFit="1" customWidth="1"/>
    <col min="14614" max="14614" width="15.7109375" style="136" customWidth="1"/>
    <col min="14615" max="14615" width="9" style="136" customWidth="1"/>
    <col min="14616" max="14617" width="10" style="136" customWidth="1"/>
    <col min="14618" max="14848" width="9.140625" style="136"/>
    <col min="14849" max="14849" width="6.5703125" style="136" customWidth="1"/>
    <col min="14850" max="14850" width="37" style="136" customWidth="1"/>
    <col min="14851" max="14851" width="3.7109375" style="136" customWidth="1"/>
    <col min="14852" max="14852" width="10" style="136" customWidth="1"/>
    <col min="14853" max="14853" width="8" style="136" customWidth="1"/>
    <col min="14854" max="14854" width="8.28515625" style="136" customWidth="1"/>
    <col min="14855" max="14855" width="9.7109375" style="136" customWidth="1"/>
    <col min="14856" max="14856" width="14" style="136" customWidth="1"/>
    <col min="14857" max="14857" width="13.140625" style="136" customWidth="1"/>
    <col min="14858" max="14858" width="12.28515625" style="136" customWidth="1"/>
    <col min="14859" max="14859" width="14.28515625" style="136" customWidth="1"/>
    <col min="14860" max="14860" width="15.42578125" style="136" bestFit="1" customWidth="1"/>
    <col min="14861" max="14861" width="14.28515625" style="136" customWidth="1"/>
    <col min="14862" max="14862" width="8.42578125" style="136" customWidth="1"/>
    <col min="14863" max="14863" width="35.5703125" style="136" customWidth="1"/>
    <col min="14864" max="14864" width="15.5703125" style="136" customWidth="1"/>
    <col min="14865" max="14866" width="13.85546875" style="136" customWidth="1"/>
    <col min="14867" max="14867" width="14.28515625" style="136" customWidth="1"/>
    <col min="14868" max="14868" width="14.7109375" style="136" customWidth="1"/>
    <col min="14869" max="14869" width="10.42578125" style="136" bestFit="1" customWidth="1"/>
    <col min="14870" max="14870" width="15.7109375" style="136" customWidth="1"/>
    <col min="14871" max="14871" width="9" style="136" customWidth="1"/>
    <col min="14872" max="14873" width="10" style="136" customWidth="1"/>
    <col min="14874" max="15104" width="9.140625" style="136"/>
    <col min="15105" max="15105" width="6.5703125" style="136" customWidth="1"/>
    <col min="15106" max="15106" width="37" style="136" customWidth="1"/>
    <col min="15107" max="15107" width="3.7109375" style="136" customWidth="1"/>
    <col min="15108" max="15108" width="10" style="136" customWidth="1"/>
    <col min="15109" max="15109" width="8" style="136" customWidth="1"/>
    <col min="15110" max="15110" width="8.28515625" style="136" customWidth="1"/>
    <col min="15111" max="15111" width="9.7109375" style="136" customWidth="1"/>
    <col min="15112" max="15112" width="14" style="136" customWidth="1"/>
    <col min="15113" max="15113" width="13.140625" style="136" customWidth="1"/>
    <col min="15114" max="15114" width="12.28515625" style="136" customWidth="1"/>
    <col min="15115" max="15115" width="14.28515625" style="136" customWidth="1"/>
    <col min="15116" max="15116" width="15.42578125" style="136" bestFit="1" customWidth="1"/>
    <col min="15117" max="15117" width="14.28515625" style="136" customWidth="1"/>
    <col min="15118" max="15118" width="8.42578125" style="136" customWidth="1"/>
    <col min="15119" max="15119" width="35.5703125" style="136" customWidth="1"/>
    <col min="15120" max="15120" width="15.5703125" style="136" customWidth="1"/>
    <col min="15121" max="15122" width="13.85546875" style="136" customWidth="1"/>
    <col min="15123" max="15123" width="14.28515625" style="136" customWidth="1"/>
    <col min="15124" max="15124" width="14.7109375" style="136" customWidth="1"/>
    <col min="15125" max="15125" width="10.42578125" style="136" bestFit="1" customWidth="1"/>
    <col min="15126" max="15126" width="15.7109375" style="136" customWidth="1"/>
    <col min="15127" max="15127" width="9" style="136" customWidth="1"/>
    <col min="15128" max="15129" width="10" style="136" customWidth="1"/>
    <col min="15130" max="15360" width="9.140625" style="136"/>
    <col min="15361" max="15361" width="6.5703125" style="136" customWidth="1"/>
    <col min="15362" max="15362" width="37" style="136" customWidth="1"/>
    <col min="15363" max="15363" width="3.7109375" style="136" customWidth="1"/>
    <col min="15364" max="15364" width="10" style="136" customWidth="1"/>
    <col min="15365" max="15365" width="8" style="136" customWidth="1"/>
    <col min="15366" max="15366" width="8.28515625" style="136" customWidth="1"/>
    <col min="15367" max="15367" width="9.7109375" style="136" customWidth="1"/>
    <col min="15368" max="15368" width="14" style="136" customWidth="1"/>
    <col min="15369" max="15369" width="13.140625" style="136" customWidth="1"/>
    <col min="15370" max="15370" width="12.28515625" style="136" customWidth="1"/>
    <col min="15371" max="15371" width="14.28515625" style="136" customWidth="1"/>
    <col min="15372" max="15372" width="15.42578125" style="136" bestFit="1" customWidth="1"/>
    <col min="15373" max="15373" width="14.28515625" style="136" customWidth="1"/>
    <col min="15374" max="15374" width="8.42578125" style="136" customWidth="1"/>
    <col min="15375" max="15375" width="35.5703125" style="136" customWidth="1"/>
    <col min="15376" max="15376" width="15.5703125" style="136" customWidth="1"/>
    <col min="15377" max="15378" width="13.85546875" style="136" customWidth="1"/>
    <col min="15379" max="15379" width="14.28515625" style="136" customWidth="1"/>
    <col min="15380" max="15380" width="14.7109375" style="136" customWidth="1"/>
    <col min="15381" max="15381" width="10.42578125" style="136" bestFit="1" customWidth="1"/>
    <col min="15382" max="15382" width="15.7109375" style="136" customWidth="1"/>
    <col min="15383" max="15383" width="9" style="136" customWidth="1"/>
    <col min="15384" max="15385" width="10" style="136" customWidth="1"/>
    <col min="15386" max="15616" width="9.140625" style="136"/>
    <col min="15617" max="15617" width="6.5703125" style="136" customWidth="1"/>
    <col min="15618" max="15618" width="37" style="136" customWidth="1"/>
    <col min="15619" max="15619" width="3.7109375" style="136" customWidth="1"/>
    <col min="15620" max="15620" width="10" style="136" customWidth="1"/>
    <col min="15621" max="15621" width="8" style="136" customWidth="1"/>
    <col min="15622" max="15622" width="8.28515625" style="136" customWidth="1"/>
    <col min="15623" max="15623" width="9.7109375" style="136" customWidth="1"/>
    <col min="15624" max="15624" width="14" style="136" customWidth="1"/>
    <col min="15625" max="15625" width="13.140625" style="136" customWidth="1"/>
    <col min="15626" max="15626" width="12.28515625" style="136" customWidth="1"/>
    <col min="15627" max="15627" width="14.28515625" style="136" customWidth="1"/>
    <col min="15628" max="15628" width="15.42578125" style="136" bestFit="1" customWidth="1"/>
    <col min="15629" max="15629" width="14.28515625" style="136" customWidth="1"/>
    <col min="15630" max="15630" width="8.42578125" style="136" customWidth="1"/>
    <col min="15631" max="15631" width="35.5703125" style="136" customWidth="1"/>
    <col min="15632" max="15632" width="15.5703125" style="136" customWidth="1"/>
    <col min="15633" max="15634" width="13.85546875" style="136" customWidth="1"/>
    <col min="15635" max="15635" width="14.28515625" style="136" customWidth="1"/>
    <col min="15636" max="15636" width="14.7109375" style="136" customWidth="1"/>
    <col min="15637" max="15637" width="10.42578125" style="136" bestFit="1" customWidth="1"/>
    <col min="15638" max="15638" width="15.7109375" style="136" customWidth="1"/>
    <col min="15639" max="15639" width="9" style="136" customWidth="1"/>
    <col min="15640" max="15641" width="10" style="136" customWidth="1"/>
    <col min="15642" max="15872" width="9.140625" style="136"/>
    <col min="15873" max="15873" width="6.5703125" style="136" customWidth="1"/>
    <col min="15874" max="15874" width="37" style="136" customWidth="1"/>
    <col min="15875" max="15875" width="3.7109375" style="136" customWidth="1"/>
    <col min="15876" max="15876" width="10" style="136" customWidth="1"/>
    <col min="15877" max="15877" width="8" style="136" customWidth="1"/>
    <col min="15878" max="15878" width="8.28515625" style="136" customWidth="1"/>
    <col min="15879" max="15879" width="9.7109375" style="136" customWidth="1"/>
    <col min="15880" max="15880" width="14" style="136" customWidth="1"/>
    <col min="15881" max="15881" width="13.140625" style="136" customWidth="1"/>
    <col min="15882" max="15882" width="12.28515625" style="136" customWidth="1"/>
    <col min="15883" max="15883" width="14.28515625" style="136" customWidth="1"/>
    <col min="15884" max="15884" width="15.42578125" style="136" bestFit="1" customWidth="1"/>
    <col min="15885" max="15885" width="14.28515625" style="136" customWidth="1"/>
    <col min="15886" max="15886" width="8.42578125" style="136" customWidth="1"/>
    <col min="15887" max="15887" width="35.5703125" style="136" customWidth="1"/>
    <col min="15888" max="15888" width="15.5703125" style="136" customWidth="1"/>
    <col min="15889" max="15890" width="13.85546875" style="136" customWidth="1"/>
    <col min="15891" max="15891" width="14.28515625" style="136" customWidth="1"/>
    <col min="15892" max="15892" width="14.7109375" style="136" customWidth="1"/>
    <col min="15893" max="15893" width="10.42578125" style="136" bestFit="1" customWidth="1"/>
    <col min="15894" max="15894" width="15.7109375" style="136" customWidth="1"/>
    <col min="15895" max="15895" width="9" style="136" customWidth="1"/>
    <col min="15896" max="15897" width="10" style="136" customWidth="1"/>
    <col min="15898" max="16128" width="9.140625" style="136"/>
    <col min="16129" max="16129" width="6.5703125" style="136" customWidth="1"/>
    <col min="16130" max="16130" width="37" style="136" customWidth="1"/>
    <col min="16131" max="16131" width="3.7109375" style="136" customWidth="1"/>
    <col min="16132" max="16132" width="10" style="136" customWidth="1"/>
    <col min="16133" max="16133" width="8" style="136" customWidth="1"/>
    <col min="16134" max="16134" width="8.28515625" style="136" customWidth="1"/>
    <col min="16135" max="16135" width="9.7109375" style="136" customWidth="1"/>
    <col min="16136" max="16136" width="14" style="136" customWidth="1"/>
    <col min="16137" max="16137" width="13.140625" style="136" customWidth="1"/>
    <col min="16138" max="16138" width="12.28515625" style="136" customWidth="1"/>
    <col min="16139" max="16139" width="14.28515625" style="136" customWidth="1"/>
    <col min="16140" max="16140" width="15.42578125" style="136" bestFit="1" customWidth="1"/>
    <col min="16141" max="16141" width="14.28515625" style="136" customWidth="1"/>
    <col min="16142" max="16142" width="8.42578125" style="136" customWidth="1"/>
    <col min="16143" max="16143" width="35.5703125" style="136" customWidth="1"/>
    <col min="16144" max="16144" width="15.5703125" style="136" customWidth="1"/>
    <col min="16145" max="16146" width="13.85546875" style="136" customWidth="1"/>
    <col min="16147" max="16147" width="14.28515625" style="136" customWidth="1"/>
    <col min="16148" max="16148" width="14.7109375" style="136" customWidth="1"/>
    <col min="16149" max="16149" width="10.42578125" style="136" bestFit="1" customWidth="1"/>
    <col min="16150" max="16150" width="15.7109375" style="136" customWidth="1"/>
    <col min="16151" max="16151" width="9" style="136" customWidth="1"/>
    <col min="16152" max="16153" width="10" style="136" customWidth="1"/>
    <col min="16154" max="16384" width="9.140625" style="136"/>
  </cols>
  <sheetData>
    <row r="1" spans="1:25">
      <c r="A1" s="628" t="s">
        <v>577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 t="s">
        <v>577</v>
      </c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</row>
    <row r="2" spans="1:25">
      <c r="A2" s="628" t="s">
        <v>578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 t="s">
        <v>579</v>
      </c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</row>
    <row r="3" spans="1:25" ht="32.25" customHeight="1">
      <c r="A3" s="622" t="s">
        <v>580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33" t="s">
        <v>581</v>
      </c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</row>
    <row r="4" spans="1:25">
      <c r="A4" s="137" t="s">
        <v>582</v>
      </c>
      <c r="B4" s="625" t="s">
        <v>583</v>
      </c>
      <c r="C4" s="138"/>
      <c r="D4" s="624" t="s">
        <v>647</v>
      </c>
      <c r="E4" s="624"/>
      <c r="F4" s="624"/>
      <c r="G4" s="624"/>
      <c r="H4" s="624"/>
      <c r="I4" s="629" t="s">
        <v>584</v>
      </c>
      <c r="J4" s="629"/>
      <c r="K4" s="629"/>
      <c r="L4" s="629"/>
      <c r="M4" s="629"/>
      <c r="N4" s="137" t="s">
        <v>582</v>
      </c>
      <c r="O4" s="625" t="s">
        <v>583</v>
      </c>
      <c r="P4" s="624" t="s">
        <v>585</v>
      </c>
      <c r="Q4" s="624"/>
      <c r="R4" s="624"/>
      <c r="S4" s="624"/>
      <c r="T4" s="624"/>
      <c r="U4" s="624" t="s">
        <v>586</v>
      </c>
      <c r="V4" s="624"/>
      <c r="W4" s="624"/>
      <c r="X4" s="624"/>
      <c r="Y4" s="624"/>
    </row>
    <row r="5" spans="1:25">
      <c r="A5" s="137" t="s">
        <v>587</v>
      </c>
      <c r="B5" s="625"/>
      <c r="C5" s="138"/>
      <c r="D5" s="139" t="s">
        <v>588</v>
      </c>
      <c r="E5" s="139" t="s">
        <v>589</v>
      </c>
      <c r="F5" s="139" t="s">
        <v>590</v>
      </c>
      <c r="G5" s="140" t="s">
        <v>591</v>
      </c>
      <c r="H5" s="141" t="s">
        <v>592</v>
      </c>
      <c r="I5" s="630" t="s">
        <v>593</v>
      </c>
      <c r="J5" s="631"/>
      <c r="K5" s="631"/>
      <c r="L5" s="631"/>
      <c r="M5" s="632"/>
      <c r="N5" s="142" t="s">
        <v>587</v>
      </c>
      <c r="O5" s="625"/>
      <c r="P5" s="620" t="s">
        <v>594</v>
      </c>
      <c r="Q5" s="621"/>
      <c r="R5" s="621"/>
      <c r="S5" s="621"/>
      <c r="T5" s="621"/>
      <c r="U5" s="620" t="s">
        <v>595</v>
      </c>
      <c r="V5" s="621"/>
      <c r="W5" s="621"/>
      <c r="X5" s="621"/>
      <c r="Y5" s="621"/>
    </row>
    <row r="6" spans="1:25">
      <c r="A6" s="137" t="s">
        <v>596</v>
      </c>
      <c r="B6" s="137" t="s">
        <v>597</v>
      </c>
      <c r="C6" s="143"/>
      <c r="D6" s="144"/>
      <c r="E6" s="144"/>
      <c r="F6" s="144"/>
      <c r="G6" s="144"/>
      <c r="H6" s="145"/>
      <c r="I6" s="146" t="s">
        <v>598</v>
      </c>
      <c r="J6" s="147" t="s">
        <v>599</v>
      </c>
      <c r="K6" s="146" t="s">
        <v>600</v>
      </c>
      <c r="L6" s="146" t="s">
        <v>591</v>
      </c>
      <c r="M6" s="148" t="s">
        <v>129</v>
      </c>
      <c r="N6" s="137" t="s">
        <v>596</v>
      </c>
      <c r="O6" s="137" t="s">
        <v>597</v>
      </c>
      <c r="P6" s="148" t="s">
        <v>598</v>
      </c>
      <c r="Q6" s="139" t="s">
        <v>599</v>
      </c>
      <c r="R6" s="148" t="s">
        <v>600</v>
      </c>
      <c r="S6" s="148" t="s">
        <v>591</v>
      </c>
      <c r="T6" s="148" t="s">
        <v>129</v>
      </c>
      <c r="U6" s="148" t="s">
        <v>598</v>
      </c>
      <c r="V6" s="139" t="s">
        <v>599</v>
      </c>
      <c r="W6" s="148" t="s">
        <v>600</v>
      </c>
      <c r="X6" s="148" t="s">
        <v>591</v>
      </c>
      <c r="Y6" s="148" t="s">
        <v>129</v>
      </c>
    </row>
    <row r="7" spans="1:25">
      <c r="A7" s="149">
        <v>1</v>
      </c>
      <c r="B7" s="150" t="s">
        <v>109</v>
      </c>
      <c r="C7" s="143"/>
      <c r="D7" s="143">
        <v>362</v>
      </c>
      <c r="E7" s="143">
        <v>162</v>
      </c>
      <c r="F7" s="143">
        <v>151</v>
      </c>
      <c r="G7" s="143">
        <v>159</v>
      </c>
      <c r="H7" s="143">
        <v>834</v>
      </c>
      <c r="I7" s="143">
        <v>610893</v>
      </c>
      <c r="J7" s="143">
        <v>586111</v>
      </c>
      <c r="K7" s="143">
        <v>1112342</v>
      </c>
      <c r="L7" s="143">
        <v>3867554</v>
      </c>
      <c r="M7" s="143">
        <v>6176900</v>
      </c>
      <c r="N7" s="149">
        <v>1</v>
      </c>
      <c r="O7" s="150" t="s">
        <v>109</v>
      </c>
      <c r="P7" s="151">
        <v>589676</v>
      </c>
      <c r="Q7" s="151">
        <v>598957</v>
      </c>
      <c r="R7" s="151">
        <v>668613</v>
      </c>
      <c r="S7" s="151">
        <v>2711954</v>
      </c>
      <c r="T7" s="151">
        <v>4569200</v>
      </c>
      <c r="U7" s="151">
        <v>96.52688768736914</v>
      </c>
      <c r="V7" s="151">
        <v>102.19173501265119</v>
      </c>
      <c r="W7" s="151">
        <v>60.108581713178147</v>
      </c>
      <c r="X7" s="151">
        <v>70.120649899135216</v>
      </c>
      <c r="Y7" s="151">
        <v>73.972380967799381</v>
      </c>
    </row>
    <row r="8" spans="1:25">
      <c r="A8" s="149">
        <v>2</v>
      </c>
      <c r="B8" s="150" t="s">
        <v>150</v>
      </c>
      <c r="C8" s="143"/>
      <c r="D8" s="143">
        <v>169</v>
      </c>
      <c r="E8" s="143">
        <v>119</v>
      </c>
      <c r="F8" s="143">
        <v>79</v>
      </c>
      <c r="G8" s="143">
        <v>87</v>
      </c>
      <c r="H8" s="143">
        <v>454</v>
      </c>
      <c r="I8" s="143">
        <v>407839</v>
      </c>
      <c r="J8" s="143">
        <v>441171</v>
      </c>
      <c r="K8" s="143">
        <v>794655</v>
      </c>
      <c r="L8" s="143">
        <v>1821565</v>
      </c>
      <c r="M8" s="143">
        <v>3465230</v>
      </c>
      <c r="N8" s="149">
        <v>2</v>
      </c>
      <c r="O8" s="150" t="s">
        <v>150</v>
      </c>
      <c r="P8" s="151">
        <v>229319</v>
      </c>
      <c r="Q8" s="151">
        <v>302265</v>
      </c>
      <c r="R8" s="151">
        <v>473779</v>
      </c>
      <c r="S8" s="151">
        <v>1095428</v>
      </c>
      <c r="T8" s="151">
        <v>2100791</v>
      </c>
      <c r="U8" s="151">
        <v>56.227825195726744</v>
      </c>
      <c r="V8" s="151">
        <v>68.514249576694752</v>
      </c>
      <c r="W8" s="151">
        <v>59.620715908161401</v>
      </c>
      <c r="X8" s="151">
        <v>60.136640745732386</v>
      </c>
      <c r="Y8" s="151">
        <v>60.624864727593838</v>
      </c>
    </row>
    <row r="9" spans="1:25">
      <c r="A9" s="149">
        <v>3</v>
      </c>
      <c r="B9" s="150" t="s">
        <v>156</v>
      </c>
      <c r="C9" s="143"/>
      <c r="D9" s="143">
        <v>308</v>
      </c>
      <c r="E9" s="143">
        <v>174</v>
      </c>
      <c r="F9" s="143">
        <v>130</v>
      </c>
      <c r="G9" s="143">
        <v>97</v>
      </c>
      <c r="H9" s="143">
        <v>709</v>
      </c>
      <c r="I9" s="143">
        <v>528552</v>
      </c>
      <c r="J9" s="143">
        <v>555762</v>
      </c>
      <c r="K9" s="143">
        <v>1071184</v>
      </c>
      <c r="L9" s="143">
        <v>1559971</v>
      </c>
      <c r="M9" s="143">
        <v>3715469</v>
      </c>
      <c r="N9" s="149">
        <v>3</v>
      </c>
      <c r="O9" s="150" t="s">
        <v>156</v>
      </c>
      <c r="P9" s="151">
        <v>615636</v>
      </c>
      <c r="Q9" s="151">
        <v>422920</v>
      </c>
      <c r="R9" s="151">
        <v>557706</v>
      </c>
      <c r="S9" s="151">
        <v>749283</v>
      </c>
      <c r="T9" s="151">
        <v>2345545</v>
      </c>
      <c r="U9" s="151">
        <v>116.47595695409345</v>
      </c>
      <c r="V9" s="151">
        <v>76.097322235057447</v>
      </c>
      <c r="W9" s="151">
        <v>52.064444577215497</v>
      </c>
      <c r="X9" s="151">
        <v>48.031854438319691</v>
      </c>
      <c r="Y9" s="151">
        <v>63.129176962585341</v>
      </c>
    </row>
    <row r="10" spans="1:25">
      <c r="A10" s="149">
        <v>4</v>
      </c>
      <c r="B10" s="150" t="s">
        <v>153</v>
      </c>
      <c r="C10" s="143"/>
      <c r="D10" s="143">
        <v>58</v>
      </c>
      <c r="E10" s="143">
        <v>50</v>
      </c>
      <c r="F10" s="143">
        <v>47</v>
      </c>
      <c r="G10" s="143">
        <v>23</v>
      </c>
      <c r="H10" s="143">
        <v>178</v>
      </c>
      <c r="I10" s="143">
        <v>68081</v>
      </c>
      <c r="J10" s="143">
        <v>186577</v>
      </c>
      <c r="K10" s="143">
        <v>271222</v>
      </c>
      <c r="L10" s="143">
        <v>270093</v>
      </c>
      <c r="M10" s="143">
        <v>795973</v>
      </c>
      <c r="N10" s="149">
        <v>4</v>
      </c>
      <c r="O10" s="150" t="s">
        <v>153</v>
      </c>
      <c r="P10" s="151">
        <v>121295</v>
      </c>
      <c r="Q10" s="151">
        <v>137598</v>
      </c>
      <c r="R10" s="151">
        <v>137589</v>
      </c>
      <c r="S10" s="151">
        <v>96334</v>
      </c>
      <c r="T10" s="151">
        <v>492816</v>
      </c>
      <c r="U10" s="151">
        <v>178.16277669246927</v>
      </c>
      <c r="V10" s="151">
        <v>73.748639971700698</v>
      </c>
      <c r="W10" s="151">
        <v>50.72929187160333</v>
      </c>
      <c r="X10" s="151">
        <v>35.666973968225754</v>
      </c>
      <c r="Y10" s="151">
        <v>61.913657875329939</v>
      </c>
    </row>
    <row r="11" spans="1:25">
      <c r="A11" s="149">
        <v>5</v>
      </c>
      <c r="B11" s="150" t="s">
        <v>154</v>
      </c>
      <c r="C11" s="143"/>
      <c r="D11" s="143">
        <v>97</v>
      </c>
      <c r="E11" s="143">
        <v>194</v>
      </c>
      <c r="F11" s="143">
        <v>172</v>
      </c>
      <c r="G11" s="143">
        <v>222</v>
      </c>
      <c r="H11" s="143">
        <v>685</v>
      </c>
      <c r="I11" s="143">
        <v>164643</v>
      </c>
      <c r="J11" s="143">
        <v>810164</v>
      </c>
      <c r="K11" s="143">
        <v>1288194</v>
      </c>
      <c r="L11" s="143">
        <v>3654642</v>
      </c>
      <c r="M11" s="143">
        <v>5917643</v>
      </c>
      <c r="N11" s="149">
        <v>5</v>
      </c>
      <c r="O11" s="150" t="s">
        <v>154</v>
      </c>
      <c r="P11" s="151">
        <v>166991</v>
      </c>
      <c r="Q11" s="151">
        <v>588303</v>
      </c>
      <c r="R11" s="151">
        <v>913713</v>
      </c>
      <c r="S11" s="151">
        <v>3007774</v>
      </c>
      <c r="T11" s="151">
        <v>4676781</v>
      </c>
      <c r="U11" s="151">
        <v>101.42611589924869</v>
      </c>
      <c r="V11" s="151">
        <v>72.615297643440087</v>
      </c>
      <c r="W11" s="151">
        <v>70.929766789784765</v>
      </c>
      <c r="X11" s="151">
        <v>82.300099435184066</v>
      </c>
      <c r="Y11" s="151">
        <v>79.031144663508769</v>
      </c>
    </row>
    <row r="12" spans="1:25">
      <c r="A12" s="149">
        <v>6</v>
      </c>
      <c r="B12" s="150" t="s">
        <v>155</v>
      </c>
      <c r="C12" s="143"/>
      <c r="D12" s="143">
        <v>301</v>
      </c>
      <c r="E12" s="143">
        <v>192</v>
      </c>
      <c r="F12" s="143">
        <v>142</v>
      </c>
      <c r="G12" s="143">
        <v>137</v>
      </c>
      <c r="H12" s="143">
        <v>772</v>
      </c>
      <c r="I12" s="143">
        <v>566941</v>
      </c>
      <c r="J12" s="143">
        <v>1040848</v>
      </c>
      <c r="K12" s="143">
        <v>854671</v>
      </c>
      <c r="L12" s="143">
        <v>1904286</v>
      </c>
      <c r="M12" s="143">
        <v>4366746</v>
      </c>
      <c r="N12" s="149">
        <v>6</v>
      </c>
      <c r="O12" s="150" t="s">
        <v>155</v>
      </c>
      <c r="P12" s="151">
        <v>593075</v>
      </c>
      <c r="Q12" s="151">
        <v>557964</v>
      </c>
      <c r="R12" s="151">
        <v>687023</v>
      </c>
      <c r="S12" s="151">
        <v>895957</v>
      </c>
      <c r="T12" s="151">
        <v>2734019</v>
      </c>
      <c r="U12" s="151">
        <v>104.60965073967132</v>
      </c>
      <c r="V12" s="151">
        <v>53.606674557668363</v>
      </c>
      <c r="W12" s="151">
        <v>80.384498830544146</v>
      </c>
      <c r="X12" s="151">
        <v>47.049497817029582</v>
      </c>
      <c r="Y12" s="151">
        <v>62.609984643027097</v>
      </c>
    </row>
    <row r="13" spans="1:25">
      <c r="A13" s="149">
        <v>7</v>
      </c>
      <c r="B13" s="150" t="s">
        <v>126</v>
      </c>
      <c r="C13" s="143"/>
      <c r="D13" s="143">
        <v>258</v>
      </c>
      <c r="E13" s="143">
        <v>108</v>
      </c>
      <c r="F13" s="143">
        <v>77</v>
      </c>
      <c r="G13" s="143">
        <v>80</v>
      </c>
      <c r="H13" s="143">
        <v>523</v>
      </c>
      <c r="I13" s="143">
        <v>419599</v>
      </c>
      <c r="J13" s="143">
        <v>304457</v>
      </c>
      <c r="K13" s="143">
        <v>470267</v>
      </c>
      <c r="L13" s="143">
        <v>1645151</v>
      </c>
      <c r="M13" s="143">
        <v>2839474</v>
      </c>
      <c r="N13" s="149">
        <v>7</v>
      </c>
      <c r="O13" s="150" t="s">
        <v>126</v>
      </c>
      <c r="P13" s="151">
        <v>363925</v>
      </c>
      <c r="Q13" s="151">
        <v>164927</v>
      </c>
      <c r="R13" s="151">
        <v>162492</v>
      </c>
      <c r="S13" s="151">
        <v>1142706</v>
      </c>
      <c r="T13" s="151">
        <v>1834050</v>
      </c>
      <c r="U13" s="151">
        <v>86.731617568202026</v>
      </c>
      <c r="V13" s="151">
        <v>54.170868135730167</v>
      </c>
      <c r="W13" s="151">
        <v>34.553136835032014</v>
      </c>
      <c r="X13" s="151">
        <v>69.459034459450834</v>
      </c>
      <c r="Y13" s="151">
        <v>64.591188367986462</v>
      </c>
    </row>
    <row r="14" spans="1:25">
      <c r="A14" s="150"/>
      <c r="B14" s="137" t="s">
        <v>601</v>
      </c>
      <c r="C14" s="143"/>
      <c r="D14" s="139">
        <v>1553</v>
      </c>
      <c r="E14" s="139">
        <v>999</v>
      </c>
      <c r="F14" s="139">
        <v>798</v>
      </c>
      <c r="G14" s="139">
        <v>805</v>
      </c>
      <c r="H14" s="139">
        <v>4155</v>
      </c>
      <c r="I14" s="139">
        <v>2766548</v>
      </c>
      <c r="J14" s="139">
        <v>3925090</v>
      </c>
      <c r="K14" s="139">
        <v>5862535</v>
      </c>
      <c r="L14" s="139">
        <v>14723262</v>
      </c>
      <c r="M14" s="139">
        <v>27277435</v>
      </c>
      <c r="N14" s="150"/>
      <c r="O14" s="137" t="s">
        <v>601</v>
      </c>
      <c r="P14" s="152">
        <v>2679917</v>
      </c>
      <c r="Q14" s="152">
        <v>2772934</v>
      </c>
      <c r="R14" s="152">
        <v>3600915</v>
      </c>
      <c r="S14" s="152">
        <v>9699436</v>
      </c>
      <c r="T14" s="152">
        <v>18753202</v>
      </c>
      <c r="U14" s="152">
        <v>96.868624726554543</v>
      </c>
      <c r="V14" s="152">
        <v>70.646380083004473</v>
      </c>
      <c r="W14" s="152">
        <v>61.422490441421672</v>
      </c>
      <c r="X14" s="152">
        <v>65.878308760653709</v>
      </c>
      <c r="Y14" s="152">
        <v>68.749873292705118</v>
      </c>
    </row>
    <row r="15" spans="1:25">
      <c r="N15" s="626"/>
      <c r="O15" s="627"/>
      <c r="P15" s="143"/>
      <c r="Q15" s="143"/>
      <c r="R15" s="143"/>
      <c r="S15" s="143"/>
      <c r="T15" s="143"/>
      <c r="U15" s="154"/>
      <c r="V15" s="154"/>
      <c r="W15" s="154"/>
      <c r="X15" s="154"/>
      <c r="Y15" s="154"/>
    </row>
    <row r="16" spans="1:25">
      <c r="N16" s="149"/>
      <c r="O16" s="150"/>
      <c r="P16" s="155"/>
      <c r="Q16" s="155"/>
      <c r="R16" s="155"/>
      <c r="S16" s="155"/>
      <c r="T16" s="155"/>
      <c r="U16" s="154"/>
      <c r="V16" s="154"/>
      <c r="W16" s="154"/>
      <c r="X16" s="154"/>
      <c r="Y16" s="154"/>
    </row>
    <row r="17" spans="1:25">
      <c r="N17" s="149"/>
      <c r="O17" s="150"/>
      <c r="P17" s="155"/>
      <c r="Q17" s="155"/>
      <c r="R17" s="155"/>
      <c r="S17" s="155"/>
      <c r="T17" s="155"/>
      <c r="U17" s="156"/>
      <c r="V17" s="154"/>
      <c r="W17" s="154"/>
      <c r="X17" s="154"/>
      <c r="Y17" s="154"/>
    </row>
    <row r="18" spans="1:25">
      <c r="A18" s="626" t="s">
        <v>602</v>
      </c>
      <c r="B18" s="627"/>
      <c r="C18" s="143"/>
      <c r="D18" s="139" t="s">
        <v>588</v>
      </c>
      <c r="E18" s="139" t="s">
        <v>589</v>
      </c>
      <c r="F18" s="139" t="s">
        <v>590</v>
      </c>
      <c r="G18" s="140" t="s">
        <v>591</v>
      </c>
      <c r="H18" s="141" t="s">
        <v>592</v>
      </c>
      <c r="I18" s="148" t="s">
        <v>598</v>
      </c>
      <c r="J18" s="139" t="s">
        <v>599</v>
      </c>
      <c r="K18" s="148" t="s">
        <v>600</v>
      </c>
      <c r="L18" s="148" t="s">
        <v>591</v>
      </c>
      <c r="M18" s="148" t="s">
        <v>129</v>
      </c>
      <c r="N18" s="626" t="s">
        <v>602</v>
      </c>
      <c r="O18" s="627"/>
      <c r="P18" s="155"/>
      <c r="Q18" s="155"/>
      <c r="R18" s="155"/>
      <c r="S18" s="155"/>
      <c r="T18" s="155"/>
      <c r="U18" s="154"/>
      <c r="V18" s="154"/>
      <c r="W18" s="154"/>
      <c r="X18" s="154"/>
      <c r="Y18" s="154"/>
    </row>
    <row r="19" spans="1:25">
      <c r="A19" s="157">
        <v>1</v>
      </c>
      <c r="B19" s="158" t="s">
        <v>105</v>
      </c>
      <c r="C19" s="143"/>
      <c r="D19" s="143">
        <v>2</v>
      </c>
      <c r="E19" s="143">
        <v>6</v>
      </c>
      <c r="F19" s="143">
        <v>19</v>
      </c>
      <c r="G19" s="143">
        <v>26</v>
      </c>
      <c r="H19" s="143">
        <v>53</v>
      </c>
      <c r="I19" s="143">
        <v>4912</v>
      </c>
      <c r="J19" s="143">
        <v>4928</v>
      </c>
      <c r="K19" s="143">
        <v>37396</v>
      </c>
      <c r="L19" s="143">
        <v>268808</v>
      </c>
      <c r="M19" s="143">
        <v>316044</v>
      </c>
      <c r="N19" s="157">
        <v>1</v>
      </c>
      <c r="O19" s="158" t="s">
        <v>105</v>
      </c>
      <c r="P19" s="155">
        <v>3046</v>
      </c>
      <c r="Q19" s="155">
        <v>3017</v>
      </c>
      <c r="R19" s="155">
        <v>27233</v>
      </c>
      <c r="S19" s="155">
        <v>213121</v>
      </c>
      <c r="T19" s="155">
        <v>246417</v>
      </c>
      <c r="U19" s="155">
        <v>62.011400651465799</v>
      </c>
      <c r="V19" s="155">
        <v>61.221590909090907</v>
      </c>
      <c r="W19" s="155">
        <v>72.823296609263025</v>
      </c>
      <c r="X19" s="155">
        <v>79.283726674801343</v>
      </c>
      <c r="Y19" s="155">
        <v>77.969206819303636</v>
      </c>
    </row>
    <row r="20" spans="1:25">
      <c r="A20" s="157">
        <v>2</v>
      </c>
      <c r="B20" s="158" t="s">
        <v>145</v>
      </c>
      <c r="C20" s="143"/>
      <c r="D20" s="143">
        <v>5</v>
      </c>
      <c r="E20" s="143">
        <v>11</v>
      </c>
      <c r="F20" s="143">
        <v>21</v>
      </c>
      <c r="G20" s="143">
        <v>50</v>
      </c>
      <c r="H20" s="143">
        <v>87</v>
      </c>
      <c r="I20" s="143">
        <v>8115</v>
      </c>
      <c r="J20" s="143">
        <v>17302</v>
      </c>
      <c r="K20" s="143">
        <v>50624</v>
      </c>
      <c r="L20" s="143">
        <v>507959</v>
      </c>
      <c r="M20" s="143">
        <v>584000</v>
      </c>
      <c r="N20" s="157">
        <v>2</v>
      </c>
      <c r="O20" s="158" t="s">
        <v>145</v>
      </c>
      <c r="P20" s="155">
        <v>2330</v>
      </c>
      <c r="Q20" s="155">
        <v>14069</v>
      </c>
      <c r="R20" s="155">
        <v>47618</v>
      </c>
      <c r="S20" s="155">
        <v>372212</v>
      </c>
      <c r="T20" s="155">
        <v>436229</v>
      </c>
      <c r="U20" s="155">
        <v>28.712261244608751</v>
      </c>
      <c r="V20" s="155">
        <v>81.314298924979767</v>
      </c>
      <c r="W20" s="155">
        <v>94.062104930467754</v>
      </c>
      <c r="X20" s="155">
        <v>73.275992747446153</v>
      </c>
      <c r="Y20" s="155">
        <v>74.696746575342459</v>
      </c>
    </row>
    <row r="21" spans="1:25">
      <c r="A21" s="157">
        <v>3</v>
      </c>
      <c r="B21" s="158" t="s">
        <v>146</v>
      </c>
      <c r="C21" s="143"/>
      <c r="D21" s="143">
        <v>11</v>
      </c>
      <c r="E21" s="143">
        <v>20</v>
      </c>
      <c r="F21" s="143">
        <v>33</v>
      </c>
      <c r="G21" s="143">
        <v>37</v>
      </c>
      <c r="H21" s="143">
        <v>101</v>
      </c>
      <c r="I21" s="143">
        <v>12669</v>
      </c>
      <c r="J21" s="143">
        <v>10048</v>
      </c>
      <c r="K21" s="143">
        <v>135305</v>
      </c>
      <c r="L21" s="143">
        <v>703961</v>
      </c>
      <c r="M21" s="143">
        <v>861983</v>
      </c>
      <c r="N21" s="157">
        <v>3</v>
      </c>
      <c r="O21" s="158" t="s">
        <v>146</v>
      </c>
      <c r="P21" s="155">
        <v>11911</v>
      </c>
      <c r="Q21" s="155">
        <v>13902</v>
      </c>
      <c r="R21" s="155">
        <v>94391</v>
      </c>
      <c r="S21" s="155">
        <v>240651</v>
      </c>
      <c r="T21" s="155">
        <v>360855</v>
      </c>
      <c r="U21" s="155">
        <v>94.016891625226933</v>
      </c>
      <c r="V21" s="155">
        <v>138.35589171974522</v>
      </c>
      <c r="W21" s="155">
        <v>69.761649606444692</v>
      </c>
      <c r="X21" s="155">
        <v>34.185274468329922</v>
      </c>
      <c r="Y21" s="155">
        <v>41.86335461372208</v>
      </c>
    </row>
    <row r="22" spans="1:25">
      <c r="A22" s="157">
        <v>4</v>
      </c>
      <c r="B22" s="159" t="s">
        <v>147</v>
      </c>
      <c r="C22" s="143"/>
      <c r="D22" s="143">
        <v>20</v>
      </c>
      <c r="E22" s="143">
        <v>21</v>
      </c>
      <c r="F22" s="143">
        <v>29</v>
      </c>
      <c r="G22" s="143">
        <v>40</v>
      </c>
      <c r="H22" s="143">
        <v>110</v>
      </c>
      <c r="I22" s="143">
        <v>41270</v>
      </c>
      <c r="J22" s="143">
        <v>37309</v>
      </c>
      <c r="K22" s="143">
        <v>143209</v>
      </c>
      <c r="L22" s="143">
        <v>749950</v>
      </c>
      <c r="M22" s="143">
        <v>971738</v>
      </c>
      <c r="N22" s="157">
        <v>4</v>
      </c>
      <c r="O22" s="159" t="s">
        <v>147</v>
      </c>
      <c r="P22" s="155">
        <v>41374</v>
      </c>
      <c r="Q22" s="155">
        <v>54874</v>
      </c>
      <c r="R22" s="155">
        <v>183795</v>
      </c>
      <c r="S22" s="155">
        <v>678878</v>
      </c>
      <c r="T22" s="155">
        <v>958921</v>
      </c>
      <c r="U22" s="155">
        <v>100.25199903077295</v>
      </c>
      <c r="V22" s="155">
        <v>147.07979307941784</v>
      </c>
      <c r="W22" s="155">
        <v>128.34039760070945</v>
      </c>
      <c r="X22" s="155">
        <v>90.523101540102672</v>
      </c>
      <c r="Y22" s="155">
        <v>98.681023074120802</v>
      </c>
    </row>
    <row r="23" spans="1:25">
      <c r="A23" s="157">
        <v>5</v>
      </c>
      <c r="B23" s="159" t="s">
        <v>148</v>
      </c>
      <c r="C23" s="143"/>
      <c r="D23" s="143">
        <v>11</v>
      </c>
      <c r="E23" s="143">
        <v>9</v>
      </c>
      <c r="F23" s="143">
        <v>25</v>
      </c>
      <c r="G23" s="143">
        <v>16</v>
      </c>
      <c r="H23" s="143">
        <v>61</v>
      </c>
      <c r="I23" s="143">
        <v>10961</v>
      </c>
      <c r="J23" s="143">
        <v>17803</v>
      </c>
      <c r="K23" s="143">
        <v>62760</v>
      </c>
      <c r="L23" s="143">
        <v>164036</v>
      </c>
      <c r="M23" s="143">
        <v>255560</v>
      </c>
      <c r="N23" s="157">
        <v>5</v>
      </c>
      <c r="O23" s="159" t="s">
        <v>148</v>
      </c>
      <c r="P23" s="155">
        <v>10970</v>
      </c>
      <c r="Q23" s="155">
        <v>12537</v>
      </c>
      <c r="R23" s="155">
        <v>58499</v>
      </c>
      <c r="S23" s="155">
        <v>278147</v>
      </c>
      <c r="T23" s="155">
        <v>360153</v>
      </c>
      <c r="U23" s="155">
        <v>100.08210929659703</v>
      </c>
      <c r="V23" s="155">
        <v>70.420715609728703</v>
      </c>
      <c r="W23" s="155">
        <v>93.210643722115989</v>
      </c>
      <c r="X23" s="155">
        <v>169.56460776902631</v>
      </c>
      <c r="Y23" s="155">
        <v>140.92698387854122</v>
      </c>
    </row>
    <row r="24" spans="1:25">
      <c r="A24" s="157">
        <v>6</v>
      </c>
      <c r="B24" s="158" t="s">
        <v>149</v>
      </c>
      <c r="C24" s="143"/>
      <c r="D24" s="143">
        <v>13</v>
      </c>
      <c r="E24" s="143">
        <v>34</v>
      </c>
      <c r="F24" s="143">
        <v>33</v>
      </c>
      <c r="G24" s="143">
        <v>39</v>
      </c>
      <c r="H24" s="143">
        <v>119</v>
      </c>
      <c r="I24" s="143">
        <v>26341</v>
      </c>
      <c r="J24" s="143">
        <v>19918</v>
      </c>
      <c r="K24" s="143">
        <v>70915</v>
      </c>
      <c r="L24" s="143">
        <v>641882</v>
      </c>
      <c r="M24" s="143">
        <v>759056</v>
      </c>
      <c r="N24" s="157">
        <v>6</v>
      </c>
      <c r="O24" s="158" t="s">
        <v>149</v>
      </c>
      <c r="P24" s="155">
        <v>19894</v>
      </c>
      <c r="Q24" s="155">
        <v>21218</v>
      </c>
      <c r="R24" s="155">
        <v>46912</v>
      </c>
      <c r="S24" s="155">
        <v>407183</v>
      </c>
      <c r="T24" s="155">
        <v>495207</v>
      </c>
      <c r="U24" s="155">
        <v>75.524847196385863</v>
      </c>
      <c r="V24" s="155">
        <v>106.5267597148308</v>
      </c>
      <c r="W24" s="155">
        <v>66.152436014947469</v>
      </c>
      <c r="X24" s="155">
        <v>63.435802842266966</v>
      </c>
      <c r="Y24" s="155">
        <v>65.239850551210978</v>
      </c>
    </row>
    <row r="25" spans="1:25">
      <c r="A25" s="157">
        <v>7</v>
      </c>
      <c r="B25" s="159" t="s">
        <v>214</v>
      </c>
      <c r="C25" s="143"/>
      <c r="D25" s="143">
        <v>16</v>
      </c>
      <c r="E25" s="143">
        <v>7</v>
      </c>
      <c r="F25" s="143">
        <v>13</v>
      </c>
      <c r="G25" s="143">
        <v>13</v>
      </c>
      <c r="H25" s="143">
        <v>49</v>
      </c>
      <c r="I25" s="155">
        <v>9181</v>
      </c>
      <c r="J25" s="143">
        <v>10515</v>
      </c>
      <c r="K25" s="143">
        <v>21315</v>
      </c>
      <c r="L25" s="143">
        <v>89622</v>
      </c>
      <c r="M25" s="143">
        <v>130633</v>
      </c>
      <c r="N25" s="157">
        <v>7</v>
      </c>
      <c r="O25" s="159" t="s">
        <v>214</v>
      </c>
      <c r="P25" s="155">
        <v>5051</v>
      </c>
      <c r="Q25" s="155">
        <v>8502</v>
      </c>
      <c r="R25" s="155">
        <v>12773</v>
      </c>
      <c r="S25" s="155">
        <v>86346</v>
      </c>
      <c r="T25" s="155">
        <v>112672</v>
      </c>
      <c r="U25" s="155">
        <v>55.015793486548304</v>
      </c>
      <c r="V25" s="155">
        <v>80.855920114122682</v>
      </c>
      <c r="W25" s="155">
        <v>59.924935491437957</v>
      </c>
      <c r="X25" s="155">
        <v>96.344647519582253</v>
      </c>
      <c r="Y25" s="155">
        <v>86.250794209732604</v>
      </c>
    </row>
    <row r="26" spans="1:25">
      <c r="A26" s="157">
        <v>8</v>
      </c>
      <c r="B26" s="159" t="s">
        <v>114</v>
      </c>
      <c r="C26" s="143"/>
      <c r="D26" s="143">
        <v>10</v>
      </c>
      <c r="E26" s="143">
        <v>20</v>
      </c>
      <c r="F26" s="143">
        <v>25</v>
      </c>
      <c r="G26" s="143">
        <v>38</v>
      </c>
      <c r="H26" s="143">
        <v>93</v>
      </c>
      <c r="I26" s="143">
        <v>11809</v>
      </c>
      <c r="J26" s="143">
        <v>45132</v>
      </c>
      <c r="K26" s="143">
        <v>81495</v>
      </c>
      <c r="L26" s="143">
        <v>430880</v>
      </c>
      <c r="M26" s="143">
        <v>569316</v>
      </c>
      <c r="N26" s="157">
        <v>8</v>
      </c>
      <c r="O26" s="159" t="s">
        <v>114</v>
      </c>
      <c r="P26" s="155">
        <v>17191</v>
      </c>
      <c r="Q26" s="155">
        <v>23349</v>
      </c>
      <c r="R26" s="155">
        <v>59199</v>
      </c>
      <c r="S26" s="155">
        <v>342383</v>
      </c>
      <c r="T26" s="155">
        <v>442122</v>
      </c>
      <c r="U26" s="155">
        <v>145.57540858667119</v>
      </c>
      <c r="V26" s="155">
        <v>51.734910927944696</v>
      </c>
      <c r="W26" s="155">
        <v>72.641266335357997</v>
      </c>
      <c r="X26" s="155">
        <v>79.461334942443372</v>
      </c>
      <c r="Y26" s="155">
        <v>77.658453301856966</v>
      </c>
    </row>
    <row r="27" spans="1:25">
      <c r="A27" s="157">
        <v>9</v>
      </c>
      <c r="B27" s="159" t="s">
        <v>151</v>
      </c>
      <c r="C27" s="143"/>
      <c r="D27" s="143">
        <v>83</v>
      </c>
      <c r="E27" s="143">
        <v>51</v>
      </c>
      <c r="F27" s="143">
        <v>49</v>
      </c>
      <c r="G27" s="143">
        <v>45</v>
      </c>
      <c r="H27" s="143">
        <v>228</v>
      </c>
      <c r="I27" s="143">
        <v>53314</v>
      </c>
      <c r="J27" s="143">
        <v>30257</v>
      </c>
      <c r="K27" s="143">
        <v>192833</v>
      </c>
      <c r="L27" s="143">
        <v>780638</v>
      </c>
      <c r="M27" s="143">
        <v>1057042</v>
      </c>
      <c r="N27" s="157">
        <v>9</v>
      </c>
      <c r="O27" s="159" t="s">
        <v>151</v>
      </c>
      <c r="P27" s="155">
        <v>49799</v>
      </c>
      <c r="Q27" s="155">
        <v>39151</v>
      </c>
      <c r="R27" s="155">
        <v>129905</v>
      </c>
      <c r="S27" s="155">
        <v>428478</v>
      </c>
      <c r="T27" s="155">
        <v>647333</v>
      </c>
      <c r="U27" s="155">
        <v>93.406985032074132</v>
      </c>
      <c r="V27" s="155">
        <v>129.39485077833228</v>
      </c>
      <c r="W27" s="155">
        <v>67.366581446121771</v>
      </c>
      <c r="X27" s="155">
        <v>54.888181205629238</v>
      </c>
      <c r="Y27" s="155">
        <v>61.240045334054848</v>
      </c>
    </row>
    <row r="28" spans="1:25">
      <c r="A28" s="157">
        <v>10</v>
      </c>
      <c r="B28" s="159" t="s">
        <v>220</v>
      </c>
      <c r="C28" s="143"/>
      <c r="D28" s="143">
        <v>3</v>
      </c>
      <c r="E28" s="143">
        <v>7</v>
      </c>
      <c r="F28" s="143">
        <v>13</v>
      </c>
      <c r="G28" s="143">
        <v>19</v>
      </c>
      <c r="H28" s="143">
        <v>42</v>
      </c>
      <c r="I28" s="143">
        <v>2888</v>
      </c>
      <c r="J28" s="143">
        <v>6692</v>
      </c>
      <c r="K28" s="143">
        <v>29713</v>
      </c>
      <c r="L28" s="143">
        <v>370999</v>
      </c>
      <c r="M28" s="143">
        <v>410292</v>
      </c>
      <c r="N28" s="157">
        <v>10</v>
      </c>
      <c r="O28" s="159" t="s">
        <v>220</v>
      </c>
      <c r="P28" s="155">
        <v>3722</v>
      </c>
      <c r="Q28" s="155">
        <v>6957</v>
      </c>
      <c r="R28" s="155">
        <v>25213</v>
      </c>
      <c r="S28" s="155">
        <v>236832</v>
      </c>
      <c r="T28" s="155">
        <v>272724</v>
      </c>
      <c r="U28" s="155">
        <v>128.87811634349032</v>
      </c>
      <c r="V28" s="155">
        <v>103.9599521817095</v>
      </c>
      <c r="W28" s="155">
        <v>84.855113923198601</v>
      </c>
      <c r="X28" s="155">
        <v>63.836290663856232</v>
      </c>
      <c r="Y28" s="155">
        <v>66.470708666023228</v>
      </c>
    </row>
    <row r="29" spans="1:25">
      <c r="A29" s="157">
        <v>11</v>
      </c>
      <c r="B29" s="159" t="s">
        <v>152</v>
      </c>
      <c r="C29" s="143"/>
      <c r="D29" s="143">
        <v>9</v>
      </c>
      <c r="E29" s="143">
        <v>9</v>
      </c>
      <c r="F29" s="143">
        <v>23</v>
      </c>
      <c r="G29" s="143">
        <v>31</v>
      </c>
      <c r="H29" s="143">
        <v>72</v>
      </c>
      <c r="I29" s="143">
        <v>8949</v>
      </c>
      <c r="J29" s="143">
        <v>8244</v>
      </c>
      <c r="K29" s="143">
        <v>87120</v>
      </c>
      <c r="L29" s="143">
        <v>438646</v>
      </c>
      <c r="M29" s="143">
        <v>542959</v>
      </c>
      <c r="N29" s="157">
        <v>11</v>
      </c>
      <c r="O29" s="159" t="s">
        <v>152</v>
      </c>
      <c r="P29" s="155">
        <v>15953</v>
      </c>
      <c r="Q29" s="155">
        <v>5241</v>
      </c>
      <c r="R29" s="155">
        <v>56202</v>
      </c>
      <c r="S29" s="155">
        <v>896577</v>
      </c>
      <c r="T29" s="155">
        <v>973973</v>
      </c>
      <c r="U29" s="155">
        <v>178.26572801430328</v>
      </c>
      <c r="V29" s="155">
        <v>63.573508005822418</v>
      </c>
      <c r="W29" s="155">
        <v>64.511019283746549</v>
      </c>
      <c r="X29" s="155">
        <v>204.39648372491712</v>
      </c>
      <c r="Y29" s="155">
        <v>179.38242114045443</v>
      </c>
    </row>
    <row r="30" spans="1:25">
      <c r="A30" s="157">
        <v>12</v>
      </c>
      <c r="B30" s="159" t="s">
        <v>603</v>
      </c>
      <c r="C30" s="143"/>
      <c r="D30" s="143">
        <v>0</v>
      </c>
      <c r="E30" s="143">
        <v>1</v>
      </c>
      <c r="F30" s="143">
        <v>4</v>
      </c>
      <c r="G30" s="143">
        <v>5</v>
      </c>
      <c r="H30" s="143">
        <v>10</v>
      </c>
      <c r="I30" s="143">
        <v>0</v>
      </c>
      <c r="J30" s="143">
        <v>2001</v>
      </c>
      <c r="K30" s="143">
        <v>4059</v>
      </c>
      <c r="L30" s="143">
        <v>48809</v>
      </c>
      <c r="M30" s="143">
        <v>54869</v>
      </c>
      <c r="N30" s="157">
        <v>12</v>
      </c>
      <c r="O30" s="159" t="s">
        <v>603</v>
      </c>
      <c r="P30" s="155">
        <v>0</v>
      </c>
      <c r="Q30" s="155">
        <v>931</v>
      </c>
      <c r="R30" s="155">
        <v>169781</v>
      </c>
      <c r="S30" s="155">
        <v>6318</v>
      </c>
      <c r="T30" s="155">
        <v>177030</v>
      </c>
      <c r="U30" s="155"/>
      <c r="V30" s="155">
        <v>46.526736631684159</v>
      </c>
      <c r="W30" s="155">
        <v>4182.8282828282827</v>
      </c>
      <c r="X30" s="155">
        <v>12.944334036755517</v>
      </c>
      <c r="Y30" s="155">
        <v>322.64119994896936</v>
      </c>
    </row>
    <row r="31" spans="1:25">
      <c r="A31" s="157">
        <v>13</v>
      </c>
      <c r="B31" s="158" t="s">
        <v>604</v>
      </c>
      <c r="C31" s="143"/>
      <c r="D31" s="143">
        <v>0</v>
      </c>
      <c r="E31" s="143">
        <v>1</v>
      </c>
      <c r="F31" s="143">
        <v>1</v>
      </c>
      <c r="G31" s="143">
        <v>8</v>
      </c>
      <c r="H31" s="143">
        <v>10</v>
      </c>
      <c r="I31" s="143">
        <v>0</v>
      </c>
      <c r="J31" s="143">
        <v>2503</v>
      </c>
      <c r="K31" s="143">
        <v>4675</v>
      </c>
      <c r="L31" s="143">
        <v>73607</v>
      </c>
      <c r="M31" s="143">
        <v>80785</v>
      </c>
      <c r="N31" s="157">
        <v>13</v>
      </c>
      <c r="O31" s="158" t="s">
        <v>604</v>
      </c>
      <c r="P31" s="155">
        <v>0</v>
      </c>
      <c r="Q31" s="155">
        <v>2303</v>
      </c>
      <c r="R31" s="155">
        <v>11565</v>
      </c>
      <c r="S31" s="155">
        <v>47079</v>
      </c>
      <c r="T31" s="155">
        <v>60947</v>
      </c>
      <c r="U31" s="155"/>
      <c r="V31" s="155">
        <v>92.009588493807428</v>
      </c>
      <c r="W31" s="155">
        <v>247.37967914438502</v>
      </c>
      <c r="X31" s="155">
        <v>63.959949461328399</v>
      </c>
      <c r="Y31" s="155">
        <v>75.443461038559136</v>
      </c>
    </row>
    <row r="32" spans="1:25">
      <c r="A32" s="157">
        <v>14</v>
      </c>
      <c r="B32" s="158" t="s">
        <v>605</v>
      </c>
      <c r="C32" s="143"/>
      <c r="D32" s="143">
        <v>0</v>
      </c>
      <c r="E32" s="143">
        <v>0</v>
      </c>
      <c r="F32" s="143">
        <v>0</v>
      </c>
      <c r="G32" s="143">
        <v>7</v>
      </c>
      <c r="H32" s="143">
        <v>7</v>
      </c>
      <c r="I32" s="143">
        <v>0</v>
      </c>
      <c r="J32" s="143">
        <v>0</v>
      </c>
      <c r="K32" s="143">
        <v>0</v>
      </c>
      <c r="L32" s="155">
        <v>29548</v>
      </c>
      <c r="M32" s="155">
        <v>29548</v>
      </c>
      <c r="N32" s="157">
        <v>14</v>
      </c>
      <c r="O32" s="158" t="s">
        <v>605</v>
      </c>
      <c r="P32" s="155">
        <v>0</v>
      </c>
      <c r="Q32" s="155">
        <v>0</v>
      </c>
      <c r="R32" s="155">
        <v>0</v>
      </c>
      <c r="S32" s="155">
        <v>52357</v>
      </c>
      <c r="T32" s="155">
        <v>52357</v>
      </c>
      <c r="U32" s="155"/>
      <c r="V32" s="155"/>
      <c r="W32" s="155"/>
      <c r="X32" s="155">
        <v>177.19304183024232</v>
      </c>
      <c r="Y32" s="155">
        <v>177.19304183024232</v>
      </c>
    </row>
    <row r="33" spans="1:25">
      <c r="A33" s="157">
        <v>15</v>
      </c>
      <c r="B33" s="158" t="s">
        <v>606</v>
      </c>
      <c r="C33" s="143"/>
      <c r="D33" s="143">
        <v>9</v>
      </c>
      <c r="E33" s="143">
        <v>1</v>
      </c>
      <c r="F33" s="143">
        <v>5</v>
      </c>
      <c r="G33" s="143">
        <v>22</v>
      </c>
      <c r="H33" s="143">
        <v>37</v>
      </c>
      <c r="I33" s="143">
        <v>2363</v>
      </c>
      <c r="J33" s="143">
        <v>1976</v>
      </c>
      <c r="K33" s="143">
        <v>16557</v>
      </c>
      <c r="L33" s="143">
        <v>319145</v>
      </c>
      <c r="M33" s="143">
        <v>340041</v>
      </c>
      <c r="N33" s="157">
        <v>15</v>
      </c>
      <c r="O33" s="158" t="s">
        <v>606</v>
      </c>
      <c r="P33" s="155">
        <v>3853</v>
      </c>
      <c r="Q33" s="155">
        <v>1195</v>
      </c>
      <c r="R33" s="155">
        <v>12442</v>
      </c>
      <c r="S33" s="155">
        <v>465325</v>
      </c>
      <c r="T33" s="155">
        <v>482815</v>
      </c>
      <c r="U33" s="155">
        <v>163.05543800253915</v>
      </c>
      <c r="V33" s="155">
        <v>60.475708502024297</v>
      </c>
      <c r="W33" s="155">
        <v>75.146463731352299</v>
      </c>
      <c r="X33" s="155">
        <v>145.8036315781228</v>
      </c>
      <c r="Y33" s="155">
        <v>141.98728976799856</v>
      </c>
    </row>
    <row r="34" spans="1:25">
      <c r="A34" s="157">
        <v>16</v>
      </c>
      <c r="B34" s="159" t="s">
        <v>157</v>
      </c>
      <c r="C34" s="143"/>
      <c r="D34" s="143">
        <v>9</v>
      </c>
      <c r="E34" s="143">
        <v>9</v>
      </c>
      <c r="F34" s="143">
        <v>19</v>
      </c>
      <c r="G34" s="143">
        <v>27</v>
      </c>
      <c r="H34" s="143">
        <v>64</v>
      </c>
      <c r="I34" s="143">
        <v>2994</v>
      </c>
      <c r="J34" s="143">
        <v>9668</v>
      </c>
      <c r="K34" s="143">
        <v>28744</v>
      </c>
      <c r="L34" s="143">
        <v>234771</v>
      </c>
      <c r="M34" s="143">
        <v>276177</v>
      </c>
      <c r="N34" s="157">
        <v>16</v>
      </c>
      <c r="O34" s="159" t="s">
        <v>157</v>
      </c>
      <c r="P34" s="155">
        <v>5263</v>
      </c>
      <c r="Q34" s="155">
        <v>9154</v>
      </c>
      <c r="R34" s="155">
        <v>32611</v>
      </c>
      <c r="S34" s="155">
        <v>193288</v>
      </c>
      <c r="T34" s="155">
        <v>240316</v>
      </c>
      <c r="U34" s="155">
        <v>175.78490313961257</v>
      </c>
      <c r="V34" s="155">
        <v>94.683491932147291</v>
      </c>
      <c r="W34" s="155">
        <v>113.45324241580852</v>
      </c>
      <c r="X34" s="155">
        <v>82.330441153294061</v>
      </c>
      <c r="Y34" s="155">
        <v>87.015211259445934</v>
      </c>
    </row>
    <row r="35" spans="1:25">
      <c r="A35" s="157">
        <v>17</v>
      </c>
      <c r="B35" s="159" t="s">
        <v>158</v>
      </c>
      <c r="C35" s="143"/>
      <c r="D35" s="143">
        <v>17</v>
      </c>
      <c r="E35" s="143">
        <v>53</v>
      </c>
      <c r="F35" s="143">
        <v>40</v>
      </c>
      <c r="G35" s="143">
        <v>39</v>
      </c>
      <c r="H35" s="143">
        <v>149</v>
      </c>
      <c r="I35" s="143">
        <v>14459</v>
      </c>
      <c r="J35" s="143">
        <v>118145</v>
      </c>
      <c r="K35" s="143">
        <v>191224</v>
      </c>
      <c r="L35" s="143">
        <v>556521</v>
      </c>
      <c r="M35" s="143">
        <v>880349</v>
      </c>
      <c r="N35" s="157">
        <v>17</v>
      </c>
      <c r="O35" s="159" t="s">
        <v>158</v>
      </c>
      <c r="P35" s="155">
        <v>20170</v>
      </c>
      <c r="Q35" s="155">
        <v>112248</v>
      </c>
      <c r="R35" s="155">
        <v>120331</v>
      </c>
      <c r="S35" s="155">
        <v>473679</v>
      </c>
      <c r="T35" s="155">
        <v>726428</v>
      </c>
      <c r="U35" s="155">
        <v>139.49789058717755</v>
      </c>
      <c r="V35" s="155">
        <v>95.008675779762157</v>
      </c>
      <c r="W35" s="155">
        <v>62.926724678910595</v>
      </c>
      <c r="X35" s="155">
        <v>85.114308354940789</v>
      </c>
      <c r="Y35" s="155">
        <v>82.515911303358109</v>
      </c>
    </row>
    <row r="36" spans="1:25">
      <c r="A36" s="157">
        <v>18</v>
      </c>
      <c r="B36" s="159" t="s">
        <v>607</v>
      </c>
      <c r="C36" s="143"/>
      <c r="D36" s="143">
        <v>0</v>
      </c>
      <c r="E36" s="143">
        <v>1</v>
      </c>
      <c r="F36" s="143">
        <v>13</v>
      </c>
      <c r="G36" s="143">
        <v>12</v>
      </c>
      <c r="H36" s="143">
        <v>26</v>
      </c>
      <c r="I36" s="143">
        <v>0</v>
      </c>
      <c r="J36" s="143">
        <v>11</v>
      </c>
      <c r="K36" s="143">
        <v>5500</v>
      </c>
      <c r="L36" s="143">
        <v>44900</v>
      </c>
      <c r="M36" s="143">
        <v>50411</v>
      </c>
      <c r="N36" s="157">
        <v>18</v>
      </c>
      <c r="O36" s="159" t="s">
        <v>607</v>
      </c>
      <c r="P36" s="155">
        <v>0</v>
      </c>
      <c r="Q36" s="155">
        <v>8</v>
      </c>
      <c r="R36" s="155">
        <v>7295</v>
      </c>
      <c r="S36" s="155">
        <v>181875</v>
      </c>
      <c r="T36" s="155">
        <v>189178</v>
      </c>
      <c r="U36" s="155"/>
      <c r="V36" s="155">
        <v>72.727272727272734</v>
      </c>
      <c r="W36" s="155">
        <v>132.63636363636365</v>
      </c>
      <c r="X36" s="155">
        <v>405.06681514476617</v>
      </c>
      <c r="Y36" s="155">
        <v>375.27127015929062</v>
      </c>
    </row>
    <row r="37" spans="1:25">
      <c r="A37" s="160">
        <v>19</v>
      </c>
      <c r="B37" s="159" t="s">
        <v>113</v>
      </c>
      <c r="C37" s="143"/>
      <c r="D37" s="143">
        <v>9</v>
      </c>
      <c r="E37" s="143">
        <v>12</v>
      </c>
      <c r="F37" s="143">
        <v>24</v>
      </c>
      <c r="G37" s="143">
        <v>19</v>
      </c>
      <c r="H37" s="143">
        <v>64</v>
      </c>
      <c r="I37" s="143">
        <v>9919</v>
      </c>
      <c r="J37" s="143">
        <v>43580</v>
      </c>
      <c r="K37" s="143">
        <v>216968</v>
      </c>
      <c r="L37" s="143">
        <v>720113</v>
      </c>
      <c r="M37" s="143">
        <v>990580</v>
      </c>
      <c r="N37" s="160">
        <v>19</v>
      </c>
      <c r="O37" s="159" t="s">
        <v>113</v>
      </c>
      <c r="P37" s="151">
        <v>10480</v>
      </c>
      <c r="Q37" s="151">
        <v>21950</v>
      </c>
      <c r="R37" s="151">
        <v>90371</v>
      </c>
      <c r="S37" s="151">
        <v>774077</v>
      </c>
      <c r="T37" s="151">
        <v>896878</v>
      </c>
      <c r="U37" s="151">
        <v>105.65581207783043</v>
      </c>
      <c r="V37" s="151">
        <v>50.367140890316662</v>
      </c>
      <c r="W37" s="151">
        <v>41.651764315475091</v>
      </c>
      <c r="X37" s="151">
        <v>107.49382388597346</v>
      </c>
      <c r="Y37" s="151">
        <v>90.54069333117971</v>
      </c>
    </row>
    <row r="38" spans="1:25">
      <c r="A38" s="157"/>
      <c r="B38" s="161" t="s">
        <v>608</v>
      </c>
      <c r="C38" s="143"/>
      <c r="D38" s="139">
        <v>227</v>
      </c>
      <c r="E38" s="139">
        <v>273</v>
      </c>
      <c r="F38" s="139">
        <v>389</v>
      </c>
      <c r="G38" s="139">
        <v>493</v>
      </c>
      <c r="H38" s="139">
        <v>1382</v>
      </c>
      <c r="I38" s="162">
        <v>220144</v>
      </c>
      <c r="J38" s="139">
        <v>386032</v>
      </c>
      <c r="K38" s="139">
        <v>1380412</v>
      </c>
      <c r="L38" s="162">
        <v>7174795</v>
      </c>
      <c r="M38" s="162">
        <v>9161383</v>
      </c>
      <c r="N38" s="157"/>
      <c r="O38" s="161" t="s">
        <v>608</v>
      </c>
      <c r="P38" s="162">
        <v>221007</v>
      </c>
      <c r="Q38" s="162">
        <v>350606</v>
      </c>
      <c r="R38" s="162">
        <v>1186136</v>
      </c>
      <c r="S38" s="162">
        <v>6374806</v>
      </c>
      <c r="T38" s="162">
        <v>8132555</v>
      </c>
      <c r="U38" s="162">
        <v>100.39201613489352</v>
      </c>
      <c r="V38" s="162">
        <v>90.823040576946994</v>
      </c>
      <c r="W38" s="162">
        <v>85.926230719524327</v>
      </c>
      <c r="X38" s="162">
        <v>88.850008954959691</v>
      </c>
      <c r="Y38" s="162">
        <v>88.769948816679758</v>
      </c>
    </row>
    <row r="39" spans="1:25">
      <c r="A39" s="163"/>
      <c r="B39" s="163"/>
      <c r="C39" s="143"/>
      <c r="D39" s="143"/>
      <c r="E39" s="143"/>
      <c r="F39" s="143"/>
      <c r="G39" s="143"/>
      <c r="H39" s="138"/>
      <c r="I39" s="155"/>
      <c r="J39" s="155"/>
      <c r="K39" s="155"/>
      <c r="L39" s="155"/>
      <c r="M39" s="155"/>
      <c r="N39" s="164"/>
      <c r="O39" s="165"/>
      <c r="P39" s="166"/>
      <c r="Q39" s="166"/>
      <c r="R39" s="166"/>
      <c r="S39" s="166"/>
      <c r="T39" s="166"/>
      <c r="U39" s="167"/>
      <c r="V39" s="167"/>
      <c r="W39" s="167"/>
      <c r="X39" s="167"/>
      <c r="Y39" s="167"/>
    </row>
    <row r="40" spans="1:25">
      <c r="A40" s="168"/>
      <c r="B40" s="168"/>
      <c r="C40" s="143"/>
      <c r="D40" s="143"/>
      <c r="E40" s="143"/>
      <c r="F40" s="143"/>
      <c r="G40" s="143"/>
      <c r="H40" s="138"/>
      <c r="I40" s="155"/>
      <c r="J40" s="155"/>
      <c r="K40" s="155"/>
      <c r="L40" s="155"/>
      <c r="M40" s="155"/>
      <c r="N40" s="150"/>
      <c r="O40" s="137"/>
      <c r="P40" s="155"/>
      <c r="Q40" s="155"/>
      <c r="R40" s="155"/>
      <c r="S40" s="155"/>
      <c r="T40" s="155"/>
      <c r="U40" s="154"/>
      <c r="V40" s="154"/>
      <c r="W40" s="154"/>
      <c r="X40" s="154"/>
      <c r="Y40" s="154"/>
    </row>
    <row r="41" spans="1:25">
      <c r="A41" s="628" t="s">
        <v>577</v>
      </c>
      <c r="B41" s="628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 t="s">
        <v>577</v>
      </c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169"/>
    </row>
    <row r="42" spans="1:25">
      <c r="A42" s="628" t="s">
        <v>578</v>
      </c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 t="s">
        <v>579</v>
      </c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169"/>
    </row>
    <row r="43" spans="1:25" ht="33" customHeight="1">
      <c r="A43" s="622" t="s">
        <v>609</v>
      </c>
      <c r="B43" s="622"/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622" t="s">
        <v>610</v>
      </c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169"/>
    </row>
    <row r="44" spans="1:25">
      <c r="A44" s="163" t="s">
        <v>582</v>
      </c>
      <c r="B44" s="623" t="s">
        <v>583</v>
      </c>
      <c r="C44" s="143"/>
      <c r="D44" s="624" t="s">
        <v>611</v>
      </c>
      <c r="E44" s="624"/>
      <c r="F44" s="624"/>
      <c r="G44" s="624"/>
      <c r="H44" s="624"/>
      <c r="I44" s="624" t="s">
        <v>584</v>
      </c>
      <c r="J44" s="624"/>
      <c r="K44" s="624"/>
      <c r="L44" s="624"/>
      <c r="M44" s="624"/>
      <c r="N44" s="137" t="s">
        <v>582</v>
      </c>
      <c r="O44" s="625" t="s">
        <v>583</v>
      </c>
      <c r="P44" s="624" t="s">
        <v>585</v>
      </c>
      <c r="Q44" s="624"/>
      <c r="R44" s="624"/>
      <c r="S44" s="624"/>
      <c r="T44" s="624"/>
      <c r="U44" s="624" t="s">
        <v>586</v>
      </c>
      <c r="V44" s="624"/>
      <c r="W44" s="624"/>
      <c r="X44" s="624"/>
      <c r="Y44" s="624"/>
    </row>
    <row r="45" spans="1:25">
      <c r="A45" s="163" t="s">
        <v>587</v>
      </c>
      <c r="B45" s="623"/>
      <c r="C45" s="143"/>
      <c r="D45" s="139" t="s">
        <v>588</v>
      </c>
      <c r="E45" s="139" t="s">
        <v>589</v>
      </c>
      <c r="F45" s="139" t="s">
        <v>590</v>
      </c>
      <c r="G45" s="140" t="s">
        <v>591</v>
      </c>
      <c r="H45" s="141" t="s">
        <v>592</v>
      </c>
      <c r="I45" s="620" t="s">
        <v>612</v>
      </c>
      <c r="J45" s="621"/>
      <c r="K45" s="621"/>
      <c r="L45" s="621"/>
      <c r="M45" s="621"/>
      <c r="N45" s="137" t="s">
        <v>587</v>
      </c>
      <c r="O45" s="625"/>
      <c r="P45" s="620" t="s">
        <v>595</v>
      </c>
      <c r="Q45" s="621"/>
      <c r="R45" s="621"/>
      <c r="S45" s="621"/>
      <c r="T45" s="621"/>
      <c r="U45" s="620" t="s">
        <v>595</v>
      </c>
      <c r="V45" s="621"/>
      <c r="W45" s="621"/>
      <c r="X45" s="621"/>
      <c r="Y45" s="621"/>
    </row>
    <row r="46" spans="1:25">
      <c r="A46" s="170" t="s">
        <v>613</v>
      </c>
      <c r="B46" s="161" t="s">
        <v>614</v>
      </c>
      <c r="C46" s="143"/>
      <c r="D46" s="143"/>
      <c r="E46" s="143"/>
      <c r="F46" s="143"/>
      <c r="G46" s="143"/>
      <c r="H46" s="138"/>
      <c r="I46" s="146" t="s">
        <v>598</v>
      </c>
      <c r="J46" s="147" t="s">
        <v>599</v>
      </c>
      <c r="K46" s="146" t="s">
        <v>600</v>
      </c>
      <c r="L46" s="146" t="s">
        <v>591</v>
      </c>
      <c r="M46" s="148" t="s">
        <v>129</v>
      </c>
      <c r="N46" s="170" t="s">
        <v>613</v>
      </c>
      <c r="O46" s="161" t="s">
        <v>614</v>
      </c>
      <c r="P46" s="148" t="s">
        <v>598</v>
      </c>
      <c r="Q46" s="139" t="s">
        <v>599</v>
      </c>
      <c r="R46" s="148" t="s">
        <v>600</v>
      </c>
      <c r="S46" s="148" t="s">
        <v>591</v>
      </c>
      <c r="T46" s="148" t="s">
        <v>129</v>
      </c>
      <c r="U46" s="148" t="s">
        <v>598</v>
      </c>
      <c r="V46" s="139" t="s">
        <v>599</v>
      </c>
      <c r="W46" s="148" t="s">
        <v>600</v>
      </c>
      <c r="X46" s="148" t="s">
        <v>591</v>
      </c>
      <c r="Y46" s="148" t="s">
        <v>129</v>
      </c>
    </row>
    <row r="47" spans="1:25">
      <c r="A47" s="160">
        <v>1</v>
      </c>
      <c r="B47" s="159" t="s">
        <v>169</v>
      </c>
      <c r="C47" s="143"/>
      <c r="D47" s="143">
        <v>117</v>
      </c>
      <c r="E47" s="143">
        <v>115</v>
      </c>
      <c r="F47" s="143">
        <v>78</v>
      </c>
      <c r="G47" s="143">
        <v>62</v>
      </c>
      <c r="H47" s="143">
        <v>372</v>
      </c>
      <c r="I47" s="143">
        <v>252857</v>
      </c>
      <c r="J47" s="143">
        <v>427771</v>
      </c>
      <c r="K47" s="143">
        <v>759309</v>
      </c>
      <c r="L47" s="143">
        <v>1058272</v>
      </c>
      <c r="M47" s="143">
        <v>2498209</v>
      </c>
      <c r="N47" s="160">
        <v>1</v>
      </c>
      <c r="O47" s="159" t="s">
        <v>169</v>
      </c>
      <c r="P47" s="151">
        <v>108678</v>
      </c>
      <c r="Q47" s="151">
        <v>254514</v>
      </c>
      <c r="R47" s="151">
        <v>268421</v>
      </c>
      <c r="S47" s="151">
        <v>481935</v>
      </c>
      <c r="T47" s="151">
        <v>1113548</v>
      </c>
      <c r="U47" s="151">
        <v>42.980024282499599</v>
      </c>
      <c r="V47" s="151">
        <v>59.497721911957569</v>
      </c>
      <c r="W47" s="151">
        <v>35.350693854544062</v>
      </c>
      <c r="X47" s="151">
        <v>45.539804511505551</v>
      </c>
      <c r="Y47" s="151">
        <v>44.573852708080068</v>
      </c>
    </row>
    <row r="48" spans="1:25">
      <c r="A48" s="160">
        <v>2</v>
      </c>
      <c r="B48" s="159" t="s">
        <v>168</v>
      </c>
      <c r="C48" s="143"/>
      <c r="D48" s="143">
        <v>32</v>
      </c>
      <c r="E48" s="143">
        <v>22</v>
      </c>
      <c r="F48" s="143">
        <v>35</v>
      </c>
      <c r="G48" s="143">
        <v>34</v>
      </c>
      <c r="H48" s="143">
        <v>123</v>
      </c>
      <c r="I48" s="143">
        <v>24491</v>
      </c>
      <c r="J48" s="143">
        <v>54130</v>
      </c>
      <c r="K48" s="143">
        <v>144289</v>
      </c>
      <c r="L48" s="143">
        <v>482132</v>
      </c>
      <c r="M48" s="143">
        <v>705042</v>
      </c>
      <c r="N48" s="160">
        <v>2</v>
      </c>
      <c r="O48" s="159" t="s">
        <v>168</v>
      </c>
      <c r="P48" s="151">
        <v>3955</v>
      </c>
      <c r="Q48" s="151">
        <v>5894</v>
      </c>
      <c r="R48" s="151">
        <v>56340</v>
      </c>
      <c r="S48" s="151">
        <v>273585</v>
      </c>
      <c r="T48" s="151">
        <v>339774</v>
      </c>
      <c r="U48" s="151">
        <v>16.148789351190231</v>
      </c>
      <c r="V48" s="151">
        <v>10.888601514871606</v>
      </c>
      <c r="W48" s="151">
        <v>39.046635571665199</v>
      </c>
      <c r="X48" s="151">
        <v>56.744833365136515</v>
      </c>
      <c r="Y48" s="151">
        <v>48.192022602908764</v>
      </c>
    </row>
    <row r="49" spans="1:25">
      <c r="A49" s="160">
        <v>3</v>
      </c>
      <c r="B49" s="159" t="s">
        <v>615</v>
      </c>
      <c r="C49" s="143"/>
      <c r="D49" s="143">
        <v>0</v>
      </c>
      <c r="E49" s="143">
        <v>3</v>
      </c>
      <c r="F49" s="143">
        <v>5</v>
      </c>
      <c r="G49" s="143">
        <v>7</v>
      </c>
      <c r="H49" s="143">
        <v>15</v>
      </c>
      <c r="I49" s="143">
        <v>0</v>
      </c>
      <c r="J49" s="155">
        <v>1165</v>
      </c>
      <c r="K49" s="143">
        <v>11265</v>
      </c>
      <c r="L49" s="143">
        <v>60578</v>
      </c>
      <c r="M49" s="155">
        <v>73008</v>
      </c>
      <c r="N49" s="160">
        <v>3</v>
      </c>
      <c r="O49" s="159" t="s">
        <v>615</v>
      </c>
      <c r="P49" s="151">
        <v>0</v>
      </c>
      <c r="Q49" s="151">
        <v>8044</v>
      </c>
      <c r="R49" s="151">
        <v>14138</v>
      </c>
      <c r="S49" s="151">
        <v>26342</v>
      </c>
      <c r="T49" s="151">
        <v>48524</v>
      </c>
      <c r="U49" s="151">
        <v>0</v>
      </c>
      <c r="V49" s="151">
        <v>690.47210300429185</v>
      </c>
      <c r="W49" s="151">
        <v>125.50377274744784</v>
      </c>
      <c r="X49" s="151">
        <v>43.484433292614483</v>
      </c>
      <c r="Y49" s="151">
        <v>66.463949156256845</v>
      </c>
    </row>
    <row r="50" spans="1:25">
      <c r="A50" s="160">
        <v>4</v>
      </c>
      <c r="B50" s="159" t="s">
        <v>616</v>
      </c>
      <c r="C50" s="143"/>
      <c r="D50" s="143">
        <v>0</v>
      </c>
      <c r="E50" s="143">
        <v>4</v>
      </c>
      <c r="F50" s="143">
        <v>6</v>
      </c>
      <c r="G50" s="143">
        <v>14</v>
      </c>
      <c r="H50" s="143">
        <v>24</v>
      </c>
      <c r="I50" s="143">
        <v>0</v>
      </c>
      <c r="J50" s="143">
        <v>4527</v>
      </c>
      <c r="K50" s="143">
        <v>11455</v>
      </c>
      <c r="L50" s="143">
        <v>110106</v>
      </c>
      <c r="M50" s="143">
        <v>126088</v>
      </c>
      <c r="N50" s="160">
        <v>4</v>
      </c>
      <c r="O50" s="159" t="s">
        <v>616</v>
      </c>
      <c r="P50" s="151">
        <v>0</v>
      </c>
      <c r="Q50" s="151">
        <v>3024</v>
      </c>
      <c r="R50" s="151">
        <v>9068</v>
      </c>
      <c r="S50" s="151">
        <v>71567</v>
      </c>
      <c r="T50" s="151">
        <v>83659</v>
      </c>
      <c r="U50" s="151"/>
      <c r="V50" s="151">
        <v>66.799204771371762</v>
      </c>
      <c r="W50" s="151">
        <v>79.161938018332606</v>
      </c>
      <c r="X50" s="151">
        <v>64.998274390133147</v>
      </c>
      <c r="Y50" s="151">
        <v>66.349692278408739</v>
      </c>
    </row>
    <row r="51" spans="1:25">
      <c r="A51" s="160">
        <v>5</v>
      </c>
      <c r="B51" s="159" t="s">
        <v>617</v>
      </c>
      <c r="C51" s="143"/>
      <c r="D51" s="143">
        <v>0</v>
      </c>
      <c r="E51" s="143">
        <v>1</v>
      </c>
      <c r="F51" s="143">
        <v>3</v>
      </c>
      <c r="G51" s="143">
        <v>8</v>
      </c>
      <c r="H51" s="143">
        <v>12</v>
      </c>
      <c r="I51" s="143">
        <v>0</v>
      </c>
      <c r="J51" s="143">
        <v>980</v>
      </c>
      <c r="K51" s="143">
        <v>7571</v>
      </c>
      <c r="L51" s="143">
        <v>61450</v>
      </c>
      <c r="M51" s="143">
        <v>70001</v>
      </c>
      <c r="N51" s="160">
        <v>5</v>
      </c>
      <c r="O51" s="159" t="s">
        <v>617</v>
      </c>
      <c r="P51" s="151">
        <v>0</v>
      </c>
      <c r="Q51" s="151">
        <v>1250</v>
      </c>
      <c r="R51" s="151">
        <v>3031</v>
      </c>
      <c r="S51" s="151">
        <v>54160</v>
      </c>
      <c r="T51" s="151">
        <v>58441</v>
      </c>
      <c r="U51" s="151"/>
      <c r="V51" s="151">
        <v>127.55102040816327</v>
      </c>
      <c r="W51" s="151">
        <v>40.034341566503763</v>
      </c>
      <c r="X51" s="151">
        <v>88.136696501220499</v>
      </c>
      <c r="Y51" s="151">
        <v>83.485950200711429</v>
      </c>
    </row>
    <row r="52" spans="1:25">
      <c r="A52" s="160">
        <v>6</v>
      </c>
      <c r="B52" s="159" t="s">
        <v>215</v>
      </c>
      <c r="C52" s="143"/>
      <c r="D52" s="143">
        <v>20</v>
      </c>
      <c r="E52" s="143">
        <v>36</v>
      </c>
      <c r="F52" s="143">
        <v>20</v>
      </c>
      <c r="G52" s="143">
        <v>20</v>
      </c>
      <c r="H52" s="143">
        <v>96</v>
      </c>
      <c r="I52" s="143">
        <v>9760</v>
      </c>
      <c r="J52" s="143">
        <v>30590</v>
      </c>
      <c r="K52" s="143">
        <v>43486</v>
      </c>
      <c r="L52" s="143">
        <v>146480</v>
      </c>
      <c r="M52" s="143">
        <v>230316</v>
      </c>
      <c r="N52" s="160">
        <v>6</v>
      </c>
      <c r="O52" s="159" t="s">
        <v>215</v>
      </c>
      <c r="P52" s="151">
        <v>9976</v>
      </c>
      <c r="Q52" s="151">
        <v>30472</v>
      </c>
      <c r="R52" s="151">
        <v>52925</v>
      </c>
      <c r="S52" s="151">
        <v>184511</v>
      </c>
      <c r="T52" s="151">
        <v>277884</v>
      </c>
      <c r="U52" s="151">
        <v>102.21311475409836</v>
      </c>
      <c r="V52" s="151">
        <v>99.614253023864009</v>
      </c>
      <c r="W52" s="151">
        <v>121.70583636112772</v>
      </c>
      <c r="X52" s="151">
        <v>125.96327143637356</v>
      </c>
      <c r="Y52" s="151">
        <v>120.65336320533528</v>
      </c>
    </row>
    <row r="53" spans="1:25">
      <c r="A53" s="160">
        <v>7</v>
      </c>
      <c r="B53" s="158" t="s">
        <v>618</v>
      </c>
      <c r="D53" s="143">
        <v>0</v>
      </c>
      <c r="E53" s="143">
        <v>0</v>
      </c>
      <c r="F53" s="143">
        <v>2</v>
      </c>
      <c r="G53" s="143">
        <v>4</v>
      </c>
      <c r="H53" s="143">
        <v>6</v>
      </c>
      <c r="I53" s="143">
        <v>0</v>
      </c>
      <c r="J53" s="143">
        <v>0</v>
      </c>
      <c r="K53" s="155">
        <v>3785</v>
      </c>
      <c r="L53" s="155">
        <v>144216</v>
      </c>
      <c r="M53" s="155">
        <v>148001</v>
      </c>
      <c r="N53" s="160">
        <v>7</v>
      </c>
      <c r="O53" s="158" t="s">
        <v>618</v>
      </c>
      <c r="P53" s="151">
        <v>0</v>
      </c>
      <c r="Q53" s="151">
        <v>0</v>
      </c>
      <c r="R53" s="151">
        <v>2894</v>
      </c>
      <c r="S53" s="151">
        <v>264417</v>
      </c>
      <c r="T53" s="151">
        <v>267311</v>
      </c>
      <c r="U53" s="151"/>
      <c r="V53" s="151"/>
      <c r="W53" s="151">
        <v>76.459709379128142</v>
      </c>
      <c r="X53" s="151">
        <v>183.34789482443</v>
      </c>
      <c r="Y53" s="151">
        <v>180.61432017351234</v>
      </c>
    </row>
    <row r="54" spans="1:25">
      <c r="A54" s="160">
        <v>8</v>
      </c>
      <c r="B54" s="159" t="s">
        <v>218</v>
      </c>
      <c r="C54" s="143"/>
      <c r="D54" s="143">
        <v>2</v>
      </c>
      <c r="E54" s="143">
        <v>9</v>
      </c>
      <c r="F54" s="143">
        <v>13</v>
      </c>
      <c r="G54" s="143">
        <v>14</v>
      </c>
      <c r="H54" s="143">
        <v>38</v>
      </c>
      <c r="I54" s="143">
        <v>2304</v>
      </c>
      <c r="J54" s="143">
        <v>22650</v>
      </c>
      <c r="K54" s="143">
        <v>45009</v>
      </c>
      <c r="L54" s="143">
        <v>215120</v>
      </c>
      <c r="M54" s="143">
        <v>285083</v>
      </c>
      <c r="N54" s="160">
        <v>8</v>
      </c>
      <c r="O54" s="159" t="s">
        <v>218</v>
      </c>
      <c r="P54" s="151">
        <v>3447</v>
      </c>
      <c r="Q54" s="151">
        <v>14064</v>
      </c>
      <c r="R54" s="151">
        <v>39025</v>
      </c>
      <c r="S54" s="151">
        <v>80616</v>
      </c>
      <c r="T54" s="151">
        <v>137152</v>
      </c>
      <c r="U54" s="151">
        <v>149.609375</v>
      </c>
      <c r="V54" s="151">
        <v>62.092715231788077</v>
      </c>
      <c r="W54" s="151">
        <v>86.704881245973027</v>
      </c>
      <c r="X54" s="151">
        <v>37.474897731498693</v>
      </c>
      <c r="Y54" s="151">
        <v>48.109497935688907</v>
      </c>
    </row>
    <row r="55" spans="1:25">
      <c r="A55" s="160">
        <v>9</v>
      </c>
      <c r="B55" s="158" t="s">
        <v>619</v>
      </c>
      <c r="C55" s="143"/>
      <c r="D55" s="143">
        <v>1</v>
      </c>
      <c r="E55" s="143">
        <v>9</v>
      </c>
      <c r="F55" s="143">
        <v>12</v>
      </c>
      <c r="G55" s="143">
        <v>14</v>
      </c>
      <c r="H55" s="143">
        <v>36</v>
      </c>
      <c r="I55" s="143">
        <v>746</v>
      </c>
      <c r="J55" s="143">
        <v>24271</v>
      </c>
      <c r="K55" s="143">
        <v>36422</v>
      </c>
      <c r="L55" s="143">
        <v>227721</v>
      </c>
      <c r="M55" s="143">
        <v>289160</v>
      </c>
      <c r="N55" s="160">
        <v>9</v>
      </c>
      <c r="O55" s="158" t="s">
        <v>619</v>
      </c>
      <c r="P55" s="151">
        <v>574</v>
      </c>
      <c r="Q55" s="151">
        <v>13009</v>
      </c>
      <c r="R55" s="151">
        <v>18010</v>
      </c>
      <c r="S55" s="151">
        <v>107023</v>
      </c>
      <c r="T55" s="151">
        <v>138616</v>
      </c>
      <c r="U55" s="151">
        <v>76.943699731903479</v>
      </c>
      <c r="V55" s="151">
        <v>53.598945243294473</v>
      </c>
      <c r="W55" s="151">
        <v>49.448135742133879</v>
      </c>
      <c r="X55" s="151">
        <v>46.997422284286472</v>
      </c>
      <c r="Y55" s="151">
        <v>47.9374740628026</v>
      </c>
    </row>
    <row r="56" spans="1:25">
      <c r="A56" s="160">
        <v>10</v>
      </c>
      <c r="B56" s="158" t="s">
        <v>170</v>
      </c>
      <c r="D56" s="143">
        <v>6</v>
      </c>
      <c r="E56" s="143">
        <v>8</v>
      </c>
      <c r="F56" s="143">
        <v>5</v>
      </c>
      <c r="G56" s="143">
        <v>3</v>
      </c>
      <c r="H56" s="143">
        <v>22</v>
      </c>
      <c r="I56" s="143">
        <v>6910</v>
      </c>
      <c r="J56" s="143">
        <v>14775</v>
      </c>
      <c r="K56" s="143">
        <v>31339</v>
      </c>
      <c r="L56" s="143">
        <v>60732</v>
      </c>
      <c r="M56" s="143">
        <v>113756</v>
      </c>
      <c r="N56" s="160">
        <v>10</v>
      </c>
      <c r="O56" s="158" t="s">
        <v>170</v>
      </c>
      <c r="P56" s="151">
        <v>3699</v>
      </c>
      <c r="Q56" s="151">
        <v>28575</v>
      </c>
      <c r="R56" s="151">
        <v>13648</v>
      </c>
      <c r="S56" s="151">
        <v>99756</v>
      </c>
      <c r="T56" s="151">
        <v>145678</v>
      </c>
      <c r="U56" s="151">
        <v>53.531114327062227</v>
      </c>
      <c r="V56" s="151">
        <v>193.40101522842639</v>
      </c>
      <c r="W56" s="151">
        <v>43.549570822298094</v>
      </c>
      <c r="X56" s="151">
        <v>164.25607587433313</v>
      </c>
      <c r="Y56" s="151">
        <v>128.0618165195682</v>
      </c>
    </row>
    <row r="57" spans="1:25">
      <c r="A57" s="160">
        <v>11</v>
      </c>
      <c r="B57" s="159" t="s">
        <v>620</v>
      </c>
      <c r="C57" s="143"/>
      <c r="D57" s="143">
        <v>3</v>
      </c>
      <c r="E57" s="143">
        <v>5</v>
      </c>
      <c r="F57" s="143">
        <v>13</v>
      </c>
      <c r="G57" s="143">
        <v>22</v>
      </c>
      <c r="H57" s="143">
        <v>43</v>
      </c>
      <c r="I57" s="143">
        <v>1732</v>
      </c>
      <c r="J57" s="143">
        <v>3680</v>
      </c>
      <c r="K57" s="143">
        <v>51355</v>
      </c>
      <c r="L57" s="143">
        <v>247814</v>
      </c>
      <c r="M57" s="143">
        <v>304581</v>
      </c>
      <c r="N57" s="160">
        <v>11</v>
      </c>
      <c r="O57" s="159" t="s">
        <v>620</v>
      </c>
      <c r="P57" s="151">
        <v>662</v>
      </c>
      <c r="Q57" s="151">
        <v>4998</v>
      </c>
      <c r="R57" s="151">
        <v>74294</v>
      </c>
      <c r="S57" s="151">
        <v>191547</v>
      </c>
      <c r="T57" s="151">
        <v>271501</v>
      </c>
      <c r="U57" s="151">
        <v>38.221709006928407</v>
      </c>
      <c r="V57" s="151">
        <v>135.81521739130434</v>
      </c>
      <c r="W57" s="151">
        <v>144.66751046636159</v>
      </c>
      <c r="X57" s="151">
        <v>77.294664546797193</v>
      </c>
      <c r="Y57" s="151">
        <v>89.139178083990785</v>
      </c>
    </row>
    <row r="58" spans="1:25">
      <c r="A58" s="160">
        <v>12</v>
      </c>
      <c r="B58" s="158" t="s">
        <v>621</v>
      </c>
      <c r="D58" s="143">
        <v>0</v>
      </c>
      <c r="E58" s="143">
        <v>4</v>
      </c>
      <c r="F58" s="143">
        <v>3</v>
      </c>
      <c r="G58" s="143">
        <v>2</v>
      </c>
      <c r="H58" s="143">
        <v>9</v>
      </c>
      <c r="I58" s="143">
        <v>0</v>
      </c>
      <c r="J58" s="143">
        <v>2655</v>
      </c>
      <c r="K58" s="143">
        <v>14293</v>
      </c>
      <c r="L58" s="143">
        <v>103726</v>
      </c>
      <c r="M58" s="143">
        <v>120674</v>
      </c>
      <c r="N58" s="160">
        <v>12</v>
      </c>
      <c r="O58" s="158" t="s">
        <v>621</v>
      </c>
      <c r="P58" s="151">
        <v>0</v>
      </c>
      <c r="Q58" s="151">
        <v>2039</v>
      </c>
      <c r="R58" s="151">
        <v>7581</v>
      </c>
      <c r="S58" s="151">
        <v>19910</v>
      </c>
      <c r="T58" s="151">
        <v>29530</v>
      </c>
      <c r="U58" s="151"/>
      <c r="V58" s="151">
        <v>76.798493408662907</v>
      </c>
      <c r="W58" s="151">
        <v>53.039949625690895</v>
      </c>
      <c r="X58" s="151">
        <v>19.194801689065422</v>
      </c>
      <c r="Y58" s="151">
        <v>24.470888509538096</v>
      </c>
    </row>
    <row r="59" spans="1:25">
      <c r="A59" s="160">
        <v>13</v>
      </c>
      <c r="B59" s="159" t="s">
        <v>622</v>
      </c>
      <c r="D59" s="143">
        <v>16</v>
      </c>
      <c r="E59" s="143">
        <v>51</v>
      </c>
      <c r="F59" s="143">
        <v>27</v>
      </c>
      <c r="G59" s="143">
        <v>75</v>
      </c>
      <c r="H59" s="143">
        <v>169</v>
      </c>
      <c r="I59" s="143">
        <v>99999</v>
      </c>
      <c r="J59" s="143">
        <v>51403</v>
      </c>
      <c r="K59" s="143">
        <v>173407</v>
      </c>
      <c r="L59" s="143">
        <v>2144813</v>
      </c>
      <c r="M59" s="143">
        <v>2469622</v>
      </c>
      <c r="N59" s="160">
        <v>13</v>
      </c>
      <c r="O59" s="159" t="s">
        <v>622</v>
      </c>
      <c r="P59" s="151">
        <v>10938</v>
      </c>
      <c r="Q59" s="151">
        <v>67170</v>
      </c>
      <c r="R59" s="151">
        <v>243079</v>
      </c>
      <c r="S59" s="151">
        <v>1241329</v>
      </c>
      <c r="T59" s="151">
        <v>1562516</v>
      </c>
      <c r="U59" s="151">
        <v>10.938109381093811</v>
      </c>
      <c r="V59" s="151">
        <v>130.67330700542769</v>
      </c>
      <c r="W59" s="151">
        <v>140.17830883413012</v>
      </c>
      <c r="X59" s="151">
        <v>57.875861438736152</v>
      </c>
      <c r="Y59" s="151">
        <v>63.269439614645485</v>
      </c>
    </row>
    <row r="60" spans="1:25">
      <c r="A60" s="160">
        <v>14</v>
      </c>
      <c r="B60" s="159" t="s">
        <v>623</v>
      </c>
      <c r="C60" s="171"/>
      <c r="D60" s="143">
        <v>35</v>
      </c>
      <c r="E60" s="143">
        <v>65</v>
      </c>
      <c r="F60" s="143">
        <v>34</v>
      </c>
      <c r="G60" s="143">
        <v>63</v>
      </c>
      <c r="H60" s="143">
        <v>197</v>
      </c>
      <c r="I60" s="143">
        <v>77428</v>
      </c>
      <c r="J60" s="143">
        <v>80009</v>
      </c>
      <c r="K60" s="143">
        <v>358749</v>
      </c>
      <c r="L60" s="143">
        <v>2088006</v>
      </c>
      <c r="M60" s="143">
        <v>2604192</v>
      </c>
      <c r="N60" s="160">
        <v>14</v>
      </c>
      <c r="O60" s="159" t="s">
        <v>623</v>
      </c>
      <c r="P60" s="151">
        <v>619</v>
      </c>
      <c r="Q60" s="151">
        <v>96787</v>
      </c>
      <c r="R60" s="151">
        <v>289742</v>
      </c>
      <c r="S60" s="151">
        <v>1361186</v>
      </c>
      <c r="T60" s="151">
        <v>1748334</v>
      </c>
      <c r="U60" s="151">
        <v>0.79945239448261618</v>
      </c>
      <c r="V60" s="151">
        <v>120.97014085915335</v>
      </c>
      <c r="W60" s="151">
        <v>80.764545685144768</v>
      </c>
      <c r="X60" s="151">
        <v>65.190713053506556</v>
      </c>
      <c r="Y60" s="151">
        <v>67.13537250709625</v>
      </c>
    </row>
    <row r="61" spans="1:25">
      <c r="A61" s="160">
        <v>15</v>
      </c>
      <c r="B61" s="159" t="s">
        <v>624</v>
      </c>
      <c r="C61" s="143"/>
      <c r="D61" s="143">
        <v>5</v>
      </c>
      <c r="E61" s="143">
        <v>44</v>
      </c>
      <c r="F61" s="143">
        <v>32</v>
      </c>
      <c r="G61" s="143">
        <v>46</v>
      </c>
      <c r="H61" s="143">
        <v>127</v>
      </c>
      <c r="I61" s="143">
        <v>36008</v>
      </c>
      <c r="J61" s="143">
        <v>149880</v>
      </c>
      <c r="K61" s="143">
        <v>287363</v>
      </c>
      <c r="L61" s="143">
        <v>1103119</v>
      </c>
      <c r="M61" s="143">
        <v>1576370</v>
      </c>
      <c r="N61" s="160">
        <v>15</v>
      </c>
      <c r="O61" s="159" t="s">
        <v>624</v>
      </c>
      <c r="P61" s="151">
        <v>7341</v>
      </c>
      <c r="Q61" s="151">
        <v>43504</v>
      </c>
      <c r="R61" s="151">
        <v>240729</v>
      </c>
      <c r="S61" s="151">
        <v>1472637</v>
      </c>
      <c r="T61" s="151">
        <v>1764211</v>
      </c>
      <c r="U61" s="151">
        <v>20.387136191957342</v>
      </c>
      <c r="V61" s="151">
        <v>29.025887376567923</v>
      </c>
      <c r="W61" s="151">
        <v>83.771745144642836</v>
      </c>
      <c r="X61" s="151">
        <v>133.49756463264617</v>
      </c>
      <c r="Y61" s="151">
        <v>111.91604762841212</v>
      </c>
    </row>
    <row r="62" spans="1:25">
      <c r="A62" s="160">
        <v>16</v>
      </c>
      <c r="B62" s="159" t="s">
        <v>625</v>
      </c>
      <c r="C62" s="143"/>
      <c r="D62" s="143">
        <v>5</v>
      </c>
      <c r="E62" s="143">
        <v>4</v>
      </c>
      <c r="F62" s="143">
        <v>9</v>
      </c>
      <c r="G62" s="143">
        <v>8</v>
      </c>
      <c r="H62" s="143">
        <v>26</v>
      </c>
      <c r="I62" s="155">
        <v>10754</v>
      </c>
      <c r="J62" s="155">
        <v>632</v>
      </c>
      <c r="K62" s="155">
        <v>5941</v>
      </c>
      <c r="L62" s="155">
        <v>118309</v>
      </c>
      <c r="M62" s="155">
        <v>135636</v>
      </c>
      <c r="N62" s="160">
        <v>16</v>
      </c>
      <c r="O62" s="159" t="s">
        <v>626</v>
      </c>
      <c r="P62" s="151">
        <v>1723</v>
      </c>
      <c r="Q62" s="151">
        <v>3564</v>
      </c>
      <c r="R62" s="151">
        <v>61530</v>
      </c>
      <c r="S62" s="151">
        <v>282778</v>
      </c>
      <c r="T62" s="151">
        <v>349595</v>
      </c>
      <c r="U62" s="151">
        <v>16.021945322670632</v>
      </c>
      <c r="V62" s="151">
        <v>563.92405063291142</v>
      </c>
      <c r="W62" s="151">
        <v>1035.6842282444034</v>
      </c>
      <c r="X62" s="151">
        <v>239.01647381010744</v>
      </c>
      <c r="Y62" s="151">
        <v>257.74499395440739</v>
      </c>
    </row>
    <row r="63" spans="1:25">
      <c r="A63" s="160">
        <v>17</v>
      </c>
      <c r="B63" s="159" t="s">
        <v>627</v>
      </c>
      <c r="C63" s="143"/>
      <c r="D63" s="143">
        <v>5</v>
      </c>
      <c r="E63" s="143">
        <v>2</v>
      </c>
      <c r="F63" s="143">
        <v>4</v>
      </c>
      <c r="G63" s="143">
        <v>13</v>
      </c>
      <c r="H63" s="143">
        <v>24</v>
      </c>
      <c r="I63" s="155">
        <v>23873</v>
      </c>
      <c r="J63" s="155">
        <v>905</v>
      </c>
      <c r="K63" s="155">
        <v>13243</v>
      </c>
      <c r="L63" s="155">
        <v>291754</v>
      </c>
      <c r="M63" s="155">
        <v>329775</v>
      </c>
      <c r="N63" s="160">
        <v>17</v>
      </c>
      <c r="O63" s="159" t="s">
        <v>627</v>
      </c>
      <c r="P63" s="151">
        <v>30180</v>
      </c>
      <c r="Q63" s="151">
        <v>717</v>
      </c>
      <c r="R63" s="151">
        <v>7853</v>
      </c>
      <c r="S63" s="151">
        <v>280746</v>
      </c>
      <c r="T63" s="151">
        <v>319496</v>
      </c>
      <c r="U63" s="151">
        <v>126.41896703388767</v>
      </c>
      <c r="V63" s="151">
        <v>79.226519337016583</v>
      </c>
      <c r="W63" s="151">
        <v>59.299252435248803</v>
      </c>
      <c r="X63" s="151">
        <v>96.226958327906388</v>
      </c>
      <c r="Y63" s="151">
        <v>96.883026305814568</v>
      </c>
    </row>
    <row r="64" spans="1:25">
      <c r="A64" s="157"/>
      <c r="B64" s="161" t="s">
        <v>628</v>
      </c>
      <c r="C64" s="143"/>
      <c r="D64" s="139">
        <v>247</v>
      </c>
      <c r="E64" s="139">
        <v>382</v>
      </c>
      <c r="F64" s="139">
        <v>301</v>
      </c>
      <c r="G64" s="139">
        <v>409</v>
      </c>
      <c r="H64" s="139">
        <v>1339</v>
      </c>
      <c r="I64" s="139">
        <v>546862</v>
      </c>
      <c r="J64" s="162">
        <v>870023</v>
      </c>
      <c r="K64" s="162">
        <v>1998281</v>
      </c>
      <c r="L64" s="162">
        <v>8664348</v>
      </c>
      <c r="M64" s="162">
        <v>12079514</v>
      </c>
      <c r="N64" s="157"/>
      <c r="O64" s="161" t="s">
        <v>628</v>
      </c>
      <c r="P64" s="152">
        <v>181792</v>
      </c>
      <c r="Q64" s="152">
        <v>577625</v>
      </c>
      <c r="R64" s="152">
        <v>1402308</v>
      </c>
      <c r="S64" s="152">
        <v>6494045</v>
      </c>
      <c r="T64" s="152">
        <v>8655770</v>
      </c>
      <c r="U64" s="152">
        <v>33.242755942084109</v>
      </c>
      <c r="V64" s="152">
        <v>66.391922972151306</v>
      </c>
      <c r="W64" s="152">
        <v>70.175716027926001</v>
      </c>
      <c r="X64" s="152">
        <v>74.951340827953814</v>
      </c>
      <c r="Y64" s="152">
        <v>71.656608039032037</v>
      </c>
    </row>
    <row r="65" spans="1:25">
      <c r="A65" s="170" t="s">
        <v>629</v>
      </c>
      <c r="B65" s="161" t="s">
        <v>630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70" t="s">
        <v>629</v>
      </c>
      <c r="O65" s="161" t="s">
        <v>630</v>
      </c>
      <c r="P65" s="151"/>
      <c r="Q65" s="151"/>
      <c r="R65" s="151"/>
      <c r="S65" s="151"/>
      <c r="T65" s="151"/>
      <c r="U65" s="151"/>
      <c r="V65" s="151"/>
      <c r="W65" s="151"/>
      <c r="X65" s="151"/>
      <c r="Y65" s="151"/>
    </row>
    <row r="66" spans="1:25">
      <c r="A66" s="157">
        <v>1</v>
      </c>
      <c r="B66" s="158" t="s">
        <v>631</v>
      </c>
      <c r="C66" s="143"/>
      <c r="D66" s="143">
        <v>310</v>
      </c>
      <c r="E66" s="143">
        <v>51</v>
      </c>
      <c r="F66" s="143">
        <v>28</v>
      </c>
      <c r="G66" s="143">
        <v>11</v>
      </c>
      <c r="H66" s="143">
        <v>400</v>
      </c>
      <c r="I66" s="143">
        <v>191695</v>
      </c>
      <c r="J66" s="143">
        <v>98743</v>
      </c>
      <c r="K66" s="143">
        <v>94368</v>
      </c>
      <c r="L66" s="143">
        <v>81859</v>
      </c>
      <c r="M66" s="143">
        <v>466665</v>
      </c>
      <c r="N66" s="157">
        <v>1</v>
      </c>
      <c r="O66" s="158" t="s">
        <v>632</v>
      </c>
      <c r="P66" s="151">
        <v>211729</v>
      </c>
      <c r="Q66" s="151">
        <v>84258</v>
      </c>
      <c r="R66" s="151">
        <v>61452</v>
      </c>
      <c r="S66" s="151">
        <v>16046</v>
      </c>
      <c r="T66" s="151">
        <v>373485</v>
      </c>
      <c r="U66" s="151">
        <v>110.45097681212343</v>
      </c>
      <c r="V66" s="151">
        <v>85.330605713822749</v>
      </c>
      <c r="W66" s="151">
        <v>65.11953204476093</v>
      </c>
      <c r="X66" s="151">
        <v>19.601998558496927</v>
      </c>
      <c r="Y66" s="151">
        <v>80.032785831377979</v>
      </c>
    </row>
    <row r="67" spans="1:25">
      <c r="A67" s="160">
        <v>2</v>
      </c>
      <c r="B67" s="159" t="s">
        <v>633</v>
      </c>
      <c r="C67" s="143"/>
      <c r="D67" s="143">
        <v>414</v>
      </c>
      <c r="E67" s="143">
        <v>75</v>
      </c>
      <c r="F67" s="143">
        <v>56</v>
      </c>
      <c r="G67" s="143">
        <v>0</v>
      </c>
      <c r="H67" s="143">
        <v>545</v>
      </c>
      <c r="I67" s="143">
        <v>341198</v>
      </c>
      <c r="J67" s="143">
        <v>191213</v>
      </c>
      <c r="K67" s="143">
        <v>330741</v>
      </c>
      <c r="L67" s="143">
        <v>0</v>
      </c>
      <c r="M67" s="143">
        <v>863152</v>
      </c>
      <c r="N67" s="160">
        <v>3</v>
      </c>
      <c r="O67" s="159" t="s">
        <v>633</v>
      </c>
      <c r="P67" s="151">
        <v>442892</v>
      </c>
      <c r="Q67" s="151">
        <v>115986</v>
      </c>
      <c r="R67" s="151">
        <v>89274</v>
      </c>
      <c r="S67" s="151">
        <v>0</v>
      </c>
      <c r="T67" s="151">
        <v>648152</v>
      </c>
      <c r="U67" s="151">
        <v>129.80498127187147</v>
      </c>
      <c r="V67" s="151">
        <v>60.658009654155308</v>
      </c>
      <c r="W67" s="151">
        <v>26.99211769934783</v>
      </c>
      <c r="X67" s="151"/>
      <c r="Y67" s="151">
        <v>75.091293306393311</v>
      </c>
    </row>
    <row r="68" spans="1:25">
      <c r="A68" s="160">
        <v>3</v>
      </c>
      <c r="B68" s="159" t="s">
        <v>634</v>
      </c>
      <c r="C68" s="143"/>
      <c r="D68" s="143">
        <v>460</v>
      </c>
      <c r="E68" s="143">
        <v>79</v>
      </c>
      <c r="F68" s="143">
        <v>63</v>
      </c>
      <c r="G68" s="143">
        <v>0</v>
      </c>
      <c r="H68" s="143">
        <v>602</v>
      </c>
      <c r="I68" s="143">
        <v>286531</v>
      </c>
      <c r="J68" s="143">
        <v>207560</v>
      </c>
      <c r="K68" s="143">
        <v>377028</v>
      </c>
      <c r="L68" s="143">
        <v>0</v>
      </c>
      <c r="M68" s="143">
        <v>871119</v>
      </c>
      <c r="N68" s="160">
        <v>4</v>
      </c>
      <c r="O68" s="159" t="s">
        <v>634</v>
      </c>
      <c r="P68" s="151">
        <v>381425</v>
      </c>
      <c r="Q68" s="151">
        <v>138401</v>
      </c>
      <c r="R68" s="151">
        <v>278771</v>
      </c>
      <c r="S68" s="151">
        <v>0</v>
      </c>
      <c r="T68" s="151">
        <v>798597</v>
      </c>
      <c r="U68" s="151">
        <v>133.11823153515675</v>
      </c>
      <c r="V68" s="151">
        <v>66.679996145692812</v>
      </c>
      <c r="W68" s="151">
        <v>73.939070838240127</v>
      </c>
      <c r="X68" s="151"/>
      <c r="Y68" s="151">
        <v>91.674845801779099</v>
      </c>
    </row>
    <row r="69" spans="1:25">
      <c r="A69" s="157"/>
      <c r="B69" s="161" t="s">
        <v>635</v>
      </c>
      <c r="C69" s="143"/>
      <c r="D69" s="139">
        <v>1184</v>
      </c>
      <c r="E69" s="139">
        <v>205</v>
      </c>
      <c r="F69" s="139">
        <v>147</v>
      </c>
      <c r="G69" s="139">
        <v>11</v>
      </c>
      <c r="H69" s="139">
        <v>1547</v>
      </c>
      <c r="I69" s="162">
        <v>819424</v>
      </c>
      <c r="J69" s="162">
        <v>497516</v>
      </c>
      <c r="K69" s="139">
        <v>802137</v>
      </c>
      <c r="L69" s="139">
        <v>81859</v>
      </c>
      <c r="M69" s="162">
        <v>2200936</v>
      </c>
      <c r="N69" s="157"/>
      <c r="O69" s="161" t="s">
        <v>635</v>
      </c>
      <c r="P69" s="152">
        <v>1036046</v>
      </c>
      <c r="Q69" s="152">
        <v>338645</v>
      </c>
      <c r="R69" s="152">
        <v>429497</v>
      </c>
      <c r="S69" s="152">
        <v>16046</v>
      </c>
      <c r="T69" s="152">
        <v>1820234</v>
      </c>
      <c r="U69" s="152">
        <v>126.43588667161323</v>
      </c>
      <c r="V69" s="152">
        <v>68.067157639151304</v>
      </c>
      <c r="W69" s="152">
        <v>53.544095335335484</v>
      </c>
      <c r="X69" s="152">
        <v>19.601998558496927</v>
      </c>
      <c r="Y69" s="152">
        <v>82.702722841554689</v>
      </c>
    </row>
    <row r="70" spans="1:25">
      <c r="A70" s="161" t="s">
        <v>636</v>
      </c>
      <c r="B70" s="168"/>
      <c r="C70" s="143"/>
      <c r="D70" s="139">
        <v>2027</v>
      </c>
      <c r="E70" s="139">
        <v>1654</v>
      </c>
      <c r="F70" s="139">
        <v>1488</v>
      </c>
      <c r="G70" s="139">
        <v>1707</v>
      </c>
      <c r="H70" s="139">
        <v>6876</v>
      </c>
      <c r="I70" s="162">
        <v>3533554</v>
      </c>
      <c r="J70" s="162">
        <v>5181145</v>
      </c>
      <c r="K70" s="162">
        <v>9241228</v>
      </c>
      <c r="L70" s="162">
        <v>30562405</v>
      </c>
      <c r="M70" s="162">
        <v>48518332</v>
      </c>
      <c r="N70" s="161" t="s">
        <v>636</v>
      </c>
      <c r="O70" s="168"/>
      <c r="P70" s="162">
        <v>3082716</v>
      </c>
      <c r="Q70" s="162">
        <v>3701165</v>
      </c>
      <c r="R70" s="162">
        <v>6189359</v>
      </c>
      <c r="S70" s="162">
        <v>22568287</v>
      </c>
      <c r="T70" s="162">
        <v>35541527</v>
      </c>
      <c r="U70" s="162">
        <v>87.24123078351144</v>
      </c>
      <c r="V70" s="162">
        <v>71.435271547119399</v>
      </c>
      <c r="W70" s="162">
        <v>66.975503688470837</v>
      </c>
      <c r="X70" s="162">
        <v>73.843295382022461</v>
      </c>
      <c r="Y70" s="162">
        <v>73.253810539076241</v>
      </c>
    </row>
    <row r="71" spans="1:25">
      <c r="A71" s="161" t="s">
        <v>637</v>
      </c>
      <c r="B71" s="158"/>
      <c r="C71" s="143"/>
      <c r="D71" s="139">
        <v>3211</v>
      </c>
      <c r="E71" s="139">
        <v>1859</v>
      </c>
      <c r="F71" s="139">
        <v>1635</v>
      </c>
      <c r="G71" s="139">
        <v>1718</v>
      </c>
      <c r="H71" s="139">
        <v>8423</v>
      </c>
      <c r="I71" s="162">
        <v>4352978</v>
      </c>
      <c r="J71" s="162">
        <v>5678661</v>
      </c>
      <c r="K71" s="162">
        <v>10043365</v>
      </c>
      <c r="L71" s="162">
        <v>30644264</v>
      </c>
      <c r="M71" s="162">
        <v>50719268</v>
      </c>
      <c r="N71" s="161" t="s">
        <v>637</v>
      </c>
      <c r="O71" s="158"/>
      <c r="P71" s="162">
        <v>4118762</v>
      </c>
      <c r="Q71" s="162">
        <v>4039810</v>
      </c>
      <c r="R71" s="162">
        <v>6618856</v>
      </c>
      <c r="S71" s="162">
        <v>22584333</v>
      </c>
      <c r="T71" s="162">
        <v>37361761</v>
      </c>
      <c r="U71" s="162">
        <v>94.619407679064764</v>
      </c>
      <c r="V71" s="162">
        <v>71.140186040335919</v>
      </c>
      <c r="W71" s="162">
        <v>65.902772626505154</v>
      </c>
      <c r="X71" s="162">
        <v>73.69840241553851</v>
      </c>
      <c r="Y71" s="162">
        <v>73.663841126413729</v>
      </c>
    </row>
    <row r="72" spans="1:25">
      <c r="A72" s="170" t="s">
        <v>638</v>
      </c>
      <c r="B72" s="161" t="s">
        <v>639</v>
      </c>
      <c r="C72" s="143"/>
      <c r="D72" s="143"/>
      <c r="E72" s="143"/>
      <c r="F72" s="143"/>
      <c r="G72" s="143"/>
      <c r="H72" s="138"/>
      <c r="I72" s="155"/>
      <c r="J72" s="155"/>
      <c r="K72" s="155"/>
      <c r="L72" s="155"/>
      <c r="M72" s="155"/>
      <c r="N72" s="170" t="s">
        <v>638</v>
      </c>
      <c r="O72" s="161" t="s">
        <v>639</v>
      </c>
      <c r="P72" s="155"/>
      <c r="Q72" s="155"/>
      <c r="R72" s="155"/>
      <c r="S72" s="155"/>
      <c r="T72" s="155"/>
      <c r="U72" s="154"/>
      <c r="V72" s="154"/>
      <c r="W72" s="154"/>
      <c r="X72" s="154"/>
      <c r="Y72" s="154"/>
    </row>
    <row r="73" spans="1:25">
      <c r="A73" s="160">
        <v>1</v>
      </c>
      <c r="B73" s="159" t="s">
        <v>640</v>
      </c>
      <c r="C73" s="143"/>
      <c r="D73" s="143">
        <v>0</v>
      </c>
      <c r="E73" s="143">
        <v>177</v>
      </c>
      <c r="F73" s="143">
        <v>24</v>
      </c>
      <c r="G73" s="143">
        <v>0</v>
      </c>
      <c r="H73" s="143">
        <v>201</v>
      </c>
      <c r="I73" s="143">
        <v>0</v>
      </c>
      <c r="J73" s="143">
        <v>13344</v>
      </c>
      <c r="K73" s="143">
        <v>6996</v>
      </c>
      <c r="L73" s="143">
        <v>0</v>
      </c>
      <c r="M73" s="143">
        <v>20340</v>
      </c>
      <c r="N73" s="160">
        <v>1</v>
      </c>
      <c r="O73" s="159" t="s">
        <v>640</v>
      </c>
      <c r="P73" s="155">
        <v>0</v>
      </c>
      <c r="Q73" s="155">
        <v>14936</v>
      </c>
      <c r="R73" s="155">
        <v>716</v>
      </c>
      <c r="S73" s="155">
        <v>0</v>
      </c>
      <c r="T73" s="155">
        <v>15652</v>
      </c>
      <c r="U73" s="151">
        <v>87.24123078351144</v>
      </c>
      <c r="V73" s="155">
        <v>111.9304556354916</v>
      </c>
      <c r="W73" s="151">
        <v>66.975503688470837</v>
      </c>
      <c r="X73" s="151">
        <v>73.843295382022461</v>
      </c>
      <c r="Y73" s="155">
        <v>76.951819075712876</v>
      </c>
    </row>
    <row r="74" spans="1:25" ht="18.75">
      <c r="A74" s="172">
        <v>2</v>
      </c>
      <c r="B74" s="173" t="s">
        <v>641</v>
      </c>
      <c r="C74" s="143"/>
      <c r="D74" s="143">
        <v>321</v>
      </c>
      <c r="E74" s="143">
        <v>170</v>
      </c>
      <c r="F74" s="143">
        <v>133</v>
      </c>
      <c r="G74" s="143">
        <v>48</v>
      </c>
      <c r="H74" s="143">
        <v>672</v>
      </c>
      <c r="I74" s="143">
        <v>396850</v>
      </c>
      <c r="J74" s="143">
        <v>356424</v>
      </c>
      <c r="K74" s="143">
        <v>295619</v>
      </c>
      <c r="L74" s="143">
        <v>721811</v>
      </c>
      <c r="M74" s="143">
        <v>1770704</v>
      </c>
      <c r="N74" s="172">
        <v>2</v>
      </c>
      <c r="O74" s="173" t="s">
        <v>641</v>
      </c>
      <c r="P74" s="155">
        <v>406857</v>
      </c>
      <c r="Q74" s="155">
        <v>337917</v>
      </c>
      <c r="R74" s="155">
        <v>435711</v>
      </c>
      <c r="S74" s="155">
        <v>756008</v>
      </c>
      <c r="T74" s="155">
        <v>1936493</v>
      </c>
      <c r="U74" s="155">
        <v>102.52160766032506</v>
      </c>
      <c r="V74" s="155">
        <v>94.807588714564673</v>
      </c>
      <c r="W74" s="155">
        <v>147.389376190299</v>
      </c>
      <c r="X74" s="155">
        <v>104.73766678534963</v>
      </c>
      <c r="Y74" s="155">
        <v>109.3628861740867</v>
      </c>
    </row>
    <row r="75" spans="1:25">
      <c r="A75" s="160">
        <v>3</v>
      </c>
      <c r="B75" s="159" t="s">
        <v>642</v>
      </c>
      <c r="C75" s="143"/>
      <c r="D75" s="143">
        <v>0</v>
      </c>
      <c r="E75" s="143">
        <v>4</v>
      </c>
      <c r="F75" s="143">
        <v>21</v>
      </c>
      <c r="G75" s="143">
        <v>13</v>
      </c>
      <c r="H75" s="143">
        <v>38</v>
      </c>
      <c r="I75" s="143">
        <v>0</v>
      </c>
      <c r="J75" s="143">
        <v>1989</v>
      </c>
      <c r="K75" s="143">
        <v>17047</v>
      </c>
      <c r="L75" s="143">
        <v>13189</v>
      </c>
      <c r="M75" s="143">
        <v>32225</v>
      </c>
      <c r="N75" s="149">
        <v>4</v>
      </c>
      <c r="O75" s="159" t="s">
        <v>642</v>
      </c>
      <c r="P75" s="155">
        <v>0</v>
      </c>
      <c r="Q75" s="155">
        <v>392</v>
      </c>
      <c r="R75" s="155">
        <v>7522</v>
      </c>
      <c r="S75" s="155">
        <v>9144</v>
      </c>
      <c r="T75" s="155">
        <v>17058</v>
      </c>
      <c r="U75" s="155">
        <v>0</v>
      </c>
      <c r="V75" s="155">
        <v>0</v>
      </c>
      <c r="W75" s="155">
        <v>44.125065994016545</v>
      </c>
      <c r="X75" s="155">
        <v>0</v>
      </c>
      <c r="Y75" s="155">
        <v>52.934057408844062</v>
      </c>
    </row>
    <row r="76" spans="1:25">
      <c r="A76" s="157"/>
      <c r="B76" s="161" t="s">
        <v>643</v>
      </c>
      <c r="C76" s="143"/>
      <c r="D76" s="139">
        <v>321</v>
      </c>
      <c r="E76" s="139">
        <v>351</v>
      </c>
      <c r="F76" s="139">
        <v>178</v>
      </c>
      <c r="G76" s="139">
        <v>61</v>
      </c>
      <c r="H76" s="139">
        <v>911</v>
      </c>
      <c r="I76" s="139">
        <v>396850</v>
      </c>
      <c r="J76" s="139">
        <v>371757</v>
      </c>
      <c r="K76" s="139">
        <v>319662</v>
      </c>
      <c r="L76" s="139">
        <v>735000</v>
      </c>
      <c r="M76" s="139">
        <v>1823269</v>
      </c>
      <c r="N76" s="170"/>
      <c r="O76" s="161" t="s">
        <v>643</v>
      </c>
      <c r="P76" s="162">
        <v>406857</v>
      </c>
      <c r="Q76" s="162">
        <v>353245</v>
      </c>
      <c r="R76" s="162">
        <v>443949</v>
      </c>
      <c r="S76" s="162">
        <v>765152</v>
      </c>
      <c r="T76" s="162">
        <v>1969203</v>
      </c>
      <c r="U76" s="162">
        <v>102.52160766032506</v>
      </c>
      <c r="V76" s="162">
        <v>95.020403112786042</v>
      </c>
      <c r="W76" s="162">
        <v>138.88075529778328</v>
      </c>
      <c r="X76" s="162">
        <v>104.10231292517007</v>
      </c>
      <c r="Y76" s="162">
        <v>108.00397527737266</v>
      </c>
    </row>
    <row r="77" spans="1:25">
      <c r="A77" s="174" t="s">
        <v>644</v>
      </c>
      <c r="B77" s="175" t="s">
        <v>645</v>
      </c>
      <c r="C77" s="143"/>
      <c r="D77" s="143">
        <v>0</v>
      </c>
      <c r="E77" s="143">
        <v>0</v>
      </c>
      <c r="F77" s="143">
        <v>32</v>
      </c>
      <c r="G77" s="143">
        <v>0</v>
      </c>
      <c r="H77" s="143">
        <v>32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74" t="s">
        <v>644</v>
      </c>
      <c r="O77" s="175" t="s">
        <v>645</v>
      </c>
      <c r="P77" s="155">
        <v>0</v>
      </c>
      <c r="Q77" s="155">
        <v>0</v>
      </c>
      <c r="R77" s="155">
        <v>201821</v>
      </c>
      <c r="S77" s="155">
        <v>0</v>
      </c>
      <c r="T77" s="155">
        <v>201821</v>
      </c>
      <c r="U77" s="155">
        <v>0</v>
      </c>
      <c r="V77" s="155">
        <v>0</v>
      </c>
      <c r="W77" s="155">
        <v>0</v>
      </c>
      <c r="X77" s="155">
        <v>0</v>
      </c>
      <c r="Y77" s="155">
        <v>0</v>
      </c>
    </row>
    <row r="78" spans="1:25">
      <c r="A78" s="174"/>
      <c r="B78" s="175" t="s">
        <v>646</v>
      </c>
      <c r="C78" s="143"/>
      <c r="D78" s="143">
        <v>0</v>
      </c>
      <c r="E78" s="143">
        <v>0</v>
      </c>
      <c r="F78" s="143">
        <v>32</v>
      </c>
      <c r="G78" s="143">
        <v>0</v>
      </c>
      <c r="H78" s="143">
        <v>32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74"/>
      <c r="O78" s="175" t="s">
        <v>646</v>
      </c>
      <c r="P78" s="155">
        <v>0</v>
      </c>
      <c r="Q78" s="155">
        <v>0</v>
      </c>
      <c r="R78" s="155">
        <v>201821</v>
      </c>
      <c r="S78" s="155">
        <v>0</v>
      </c>
      <c r="T78" s="155">
        <v>201821</v>
      </c>
      <c r="U78" s="155">
        <v>0</v>
      </c>
      <c r="V78" s="155">
        <v>0</v>
      </c>
      <c r="W78" s="155">
        <v>0</v>
      </c>
      <c r="X78" s="155">
        <v>0</v>
      </c>
      <c r="Y78" s="155">
        <v>0</v>
      </c>
    </row>
    <row r="79" spans="1:25">
      <c r="A79" s="174"/>
      <c r="B79" s="175" t="s">
        <v>256</v>
      </c>
      <c r="C79" s="143"/>
      <c r="D79" s="139">
        <v>3532</v>
      </c>
      <c r="E79" s="139">
        <v>2210</v>
      </c>
      <c r="F79" s="139">
        <v>1845</v>
      </c>
      <c r="G79" s="139">
        <v>1779</v>
      </c>
      <c r="H79" s="139">
        <v>9366</v>
      </c>
      <c r="I79" s="162">
        <v>4749828</v>
      </c>
      <c r="J79" s="162">
        <v>6050418</v>
      </c>
      <c r="K79" s="162">
        <v>10363027</v>
      </c>
      <c r="L79" s="162">
        <v>31379264</v>
      </c>
      <c r="M79" s="162">
        <v>52542537</v>
      </c>
      <c r="N79" s="174"/>
      <c r="O79" s="175" t="s">
        <v>256</v>
      </c>
      <c r="P79" s="162">
        <v>4525619</v>
      </c>
      <c r="Q79" s="162">
        <v>4393055</v>
      </c>
      <c r="R79" s="162">
        <v>7264626</v>
      </c>
      <c r="S79" s="162">
        <v>23349485</v>
      </c>
      <c r="T79" s="162">
        <v>39532785</v>
      </c>
      <c r="U79" s="162">
        <v>95.279639599581287</v>
      </c>
      <c r="V79" s="162">
        <v>72.607462823229724</v>
      </c>
      <c r="W79" s="162">
        <v>70.101390259815005</v>
      </c>
      <c r="X79" s="162">
        <v>74.410556601964913</v>
      </c>
      <c r="Y79" s="162">
        <v>75.239581598429481</v>
      </c>
    </row>
    <row r="80" spans="1:25">
      <c r="A80" s="168"/>
      <c r="B80" s="163"/>
      <c r="C80" s="143"/>
      <c r="D80" s="143"/>
      <c r="E80" s="143"/>
      <c r="F80" s="143"/>
      <c r="G80" s="143"/>
      <c r="H80" s="143"/>
      <c r="I80" s="155"/>
      <c r="J80" s="155"/>
      <c r="K80" s="155"/>
      <c r="L80" s="155"/>
      <c r="M80" s="155"/>
      <c r="N80" s="150"/>
      <c r="O80" s="137"/>
      <c r="P80" s="155"/>
      <c r="Q80" s="155"/>
      <c r="R80" s="155"/>
      <c r="S80" s="155"/>
      <c r="T80" s="155"/>
      <c r="U80" s="154"/>
      <c r="V80" s="154"/>
      <c r="W80" s="154"/>
      <c r="X80" s="154"/>
      <c r="Y80" s="155"/>
    </row>
    <row r="81" spans="1:2">
      <c r="A81" s="176"/>
      <c r="B81" s="176"/>
    </row>
    <row r="82" spans="1:2">
      <c r="A82" s="176"/>
      <c r="B82" s="176"/>
    </row>
    <row r="83" spans="1:2">
      <c r="A83" s="176"/>
      <c r="B83" s="176"/>
    </row>
    <row r="84" spans="1:2">
      <c r="A84" s="176"/>
      <c r="B84" s="176"/>
    </row>
    <row r="85" spans="1:2">
      <c r="A85" s="176"/>
      <c r="B85" s="176"/>
    </row>
    <row r="86" spans="1:2">
      <c r="A86" s="176"/>
      <c r="B86" s="176"/>
    </row>
    <row r="87" spans="1:2">
      <c r="A87" s="176"/>
      <c r="B87" s="176"/>
    </row>
    <row r="88" spans="1:2">
      <c r="A88" s="176"/>
      <c r="B88" s="176"/>
    </row>
    <row r="89" spans="1:2">
      <c r="A89" s="176"/>
      <c r="B89" s="176"/>
    </row>
    <row r="90" spans="1:2">
      <c r="A90" s="176"/>
      <c r="B90" s="176"/>
    </row>
    <row r="91" spans="1:2">
      <c r="A91" s="176"/>
      <c r="B91" s="176"/>
    </row>
    <row r="92" spans="1:2">
      <c r="A92" s="176"/>
      <c r="B92" s="176"/>
    </row>
    <row r="93" spans="1:2">
      <c r="A93" s="176"/>
      <c r="B93" s="176"/>
    </row>
    <row r="94" spans="1:2">
      <c r="A94" s="176"/>
      <c r="B94" s="176"/>
    </row>
    <row r="95" spans="1:2">
      <c r="A95" s="176"/>
      <c r="B95" s="176"/>
    </row>
    <row r="96" spans="1:2">
      <c r="A96" s="176"/>
      <c r="B96" s="176"/>
    </row>
    <row r="97" spans="1:2">
      <c r="A97" s="176"/>
      <c r="B97" s="176"/>
    </row>
    <row r="98" spans="1:2">
      <c r="A98" s="176"/>
      <c r="B98" s="176"/>
    </row>
    <row r="99" spans="1:2">
      <c r="A99" s="176"/>
      <c r="B99" s="176"/>
    </row>
    <row r="100" spans="1:2">
      <c r="A100" s="176"/>
      <c r="B100" s="176"/>
    </row>
    <row r="101" spans="1:2">
      <c r="A101" s="176"/>
      <c r="B101" s="176"/>
    </row>
    <row r="102" spans="1:2">
      <c r="A102" s="176"/>
      <c r="B102" s="176"/>
    </row>
    <row r="103" spans="1:2">
      <c r="A103" s="176"/>
      <c r="B103" s="176"/>
    </row>
    <row r="104" spans="1:2">
      <c r="A104" s="176"/>
      <c r="B104" s="176"/>
    </row>
    <row r="105" spans="1:2">
      <c r="A105" s="176"/>
      <c r="B105" s="176"/>
    </row>
    <row r="106" spans="1:2">
      <c r="A106" s="176"/>
      <c r="B106" s="176"/>
    </row>
    <row r="107" spans="1:2">
      <c r="A107" s="176"/>
      <c r="B107" s="176"/>
    </row>
    <row r="108" spans="1:2">
      <c r="A108" s="176"/>
      <c r="B108" s="176"/>
    </row>
    <row r="109" spans="1:2">
      <c r="A109" s="176"/>
      <c r="B109" s="176"/>
    </row>
    <row r="110" spans="1:2">
      <c r="A110" s="176"/>
      <c r="B110" s="176"/>
    </row>
    <row r="111" spans="1:2">
      <c r="A111" s="176"/>
      <c r="B111" s="176"/>
    </row>
    <row r="112" spans="1:2">
      <c r="A112" s="176"/>
      <c r="B112" s="176"/>
    </row>
    <row r="113" spans="1:2">
      <c r="A113" s="176"/>
      <c r="B113" s="176"/>
    </row>
    <row r="114" spans="1:2">
      <c r="A114" s="176"/>
      <c r="B114" s="176"/>
    </row>
    <row r="115" spans="1:2">
      <c r="A115" s="176"/>
      <c r="B115" s="176"/>
    </row>
    <row r="116" spans="1:2">
      <c r="A116" s="176"/>
      <c r="B116" s="176"/>
    </row>
    <row r="117" spans="1:2">
      <c r="A117" s="176"/>
      <c r="B117" s="176"/>
    </row>
    <row r="118" spans="1:2">
      <c r="A118" s="176"/>
      <c r="B118" s="176"/>
    </row>
    <row r="119" spans="1:2">
      <c r="A119" s="176"/>
      <c r="B119" s="176"/>
    </row>
    <row r="120" spans="1:2">
      <c r="A120" s="176"/>
      <c r="B120" s="176"/>
    </row>
    <row r="121" spans="1:2">
      <c r="A121" s="176"/>
      <c r="B121" s="176"/>
    </row>
    <row r="122" spans="1:2">
      <c r="A122" s="176"/>
      <c r="B122" s="176"/>
    </row>
    <row r="123" spans="1:2">
      <c r="A123" s="176"/>
      <c r="B123" s="176"/>
    </row>
    <row r="124" spans="1:2">
      <c r="A124" s="176"/>
      <c r="B124" s="176"/>
    </row>
    <row r="125" spans="1:2">
      <c r="A125" s="176"/>
      <c r="B125" s="176"/>
    </row>
    <row r="126" spans="1:2">
      <c r="A126" s="176"/>
      <c r="B126" s="176"/>
    </row>
    <row r="127" spans="1:2">
      <c r="A127" s="176"/>
      <c r="B127" s="176"/>
    </row>
  </sheetData>
  <mergeCells count="33">
    <mergeCell ref="A1:M1"/>
    <mergeCell ref="N1:Y1"/>
    <mergeCell ref="A2:M2"/>
    <mergeCell ref="N2:Y2"/>
    <mergeCell ref="A3:M3"/>
    <mergeCell ref="N3:Y3"/>
    <mergeCell ref="A42:M42"/>
    <mergeCell ref="N42:X42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1:M41"/>
    <mergeCell ref="N41:X41"/>
    <mergeCell ref="U45:Y45"/>
    <mergeCell ref="A43:M43"/>
    <mergeCell ref="N43:X43"/>
    <mergeCell ref="B44:B45"/>
    <mergeCell ref="D44:H44"/>
    <mergeCell ref="I44:M44"/>
    <mergeCell ref="O44:O45"/>
    <mergeCell ref="P44:T44"/>
    <mergeCell ref="U44:Y44"/>
    <mergeCell ref="I45:M45"/>
    <mergeCell ref="P45:T45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3"/>
  <sheetViews>
    <sheetView topLeftCell="A67" workbookViewId="0">
      <selection activeCell="F82" sqref="F82"/>
    </sheetView>
  </sheetViews>
  <sheetFormatPr defaultRowHeight="15"/>
  <cols>
    <col min="1" max="1" width="13.7109375" style="178" customWidth="1"/>
    <col min="2" max="2" width="31.85546875" style="178" customWidth="1"/>
    <col min="3" max="4" width="12" style="178" bestFit="1" customWidth="1"/>
    <col min="5" max="5" width="11.5703125" style="178" bestFit="1" customWidth="1"/>
    <col min="6" max="6" width="12" style="178" bestFit="1" customWidth="1"/>
    <col min="7" max="7" width="11.5703125" style="178" bestFit="1" customWidth="1"/>
    <col min="8" max="8" width="12" style="178" bestFit="1" customWidth="1"/>
    <col min="9" max="9" width="14.5703125" style="178" customWidth="1"/>
    <col min="10" max="10" width="14" style="178" customWidth="1"/>
    <col min="11" max="12" width="12" style="178" bestFit="1" customWidth="1"/>
    <col min="13" max="256" width="9.140625" style="178"/>
    <col min="257" max="257" width="13.7109375" style="178" customWidth="1"/>
    <col min="258" max="258" width="31.85546875" style="178" customWidth="1"/>
    <col min="259" max="260" width="12" style="178" bestFit="1" customWidth="1"/>
    <col min="261" max="261" width="11.5703125" style="178" bestFit="1" customWidth="1"/>
    <col min="262" max="262" width="12" style="178" bestFit="1" customWidth="1"/>
    <col min="263" max="263" width="11.5703125" style="178" bestFit="1" customWidth="1"/>
    <col min="264" max="264" width="12" style="178" bestFit="1" customWidth="1"/>
    <col min="265" max="265" width="14.5703125" style="178" customWidth="1"/>
    <col min="266" max="266" width="14" style="178" customWidth="1"/>
    <col min="267" max="268" width="12" style="178" bestFit="1" customWidth="1"/>
    <col min="269" max="512" width="9.140625" style="178"/>
    <col min="513" max="513" width="13.7109375" style="178" customWidth="1"/>
    <col min="514" max="514" width="31.85546875" style="178" customWidth="1"/>
    <col min="515" max="516" width="12" style="178" bestFit="1" customWidth="1"/>
    <col min="517" max="517" width="11.5703125" style="178" bestFit="1" customWidth="1"/>
    <col min="518" max="518" width="12" style="178" bestFit="1" customWidth="1"/>
    <col min="519" max="519" width="11.5703125" style="178" bestFit="1" customWidth="1"/>
    <col min="520" max="520" width="12" style="178" bestFit="1" customWidth="1"/>
    <col min="521" max="521" width="14.5703125" style="178" customWidth="1"/>
    <col min="522" max="522" width="14" style="178" customWidth="1"/>
    <col min="523" max="524" width="12" style="178" bestFit="1" customWidth="1"/>
    <col min="525" max="768" width="9.140625" style="178"/>
    <col min="769" max="769" width="13.7109375" style="178" customWidth="1"/>
    <col min="770" max="770" width="31.85546875" style="178" customWidth="1"/>
    <col min="771" max="772" width="12" style="178" bestFit="1" customWidth="1"/>
    <col min="773" max="773" width="11.5703125" style="178" bestFit="1" customWidth="1"/>
    <col min="774" max="774" width="12" style="178" bestFit="1" customWidth="1"/>
    <col min="775" max="775" width="11.5703125" style="178" bestFit="1" customWidth="1"/>
    <col min="776" max="776" width="12" style="178" bestFit="1" customWidth="1"/>
    <col min="777" max="777" width="14.5703125" style="178" customWidth="1"/>
    <col min="778" max="778" width="14" style="178" customWidth="1"/>
    <col min="779" max="780" width="12" style="178" bestFit="1" customWidth="1"/>
    <col min="781" max="1024" width="9.140625" style="178"/>
    <col min="1025" max="1025" width="13.7109375" style="178" customWidth="1"/>
    <col min="1026" max="1026" width="31.85546875" style="178" customWidth="1"/>
    <col min="1027" max="1028" width="12" style="178" bestFit="1" customWidth="1"/>
    <col min="1029" max="1029" width="11.5703125" style="178" bestFit="1" customWidth="1"/>
    <col min="1030" max="1030" width="12" style="178" bestFit="1" customWidth="1"/>
    <col min="1031" max="1031" width="11.5703125" style="178" bestFit="1" customWidth="1"/>
    <col min="1032" max="1032" width="12" style="178" bestFit="1" customWidth="1"/>
    <col min="1033" max="1033" width="14.5703125" style="178" customWidth="1"/>
    <col min="1034" max="1034" width="14" style="178" customWidth="1"/>
    <col min="1035" max="1036" width="12" style="178" bestFit="1" customWidth="1"/>
    <col min="1037" max="1280" width="9.140625" style="178"/>
    <col min="1281" max="1281" width="13.7109375" style="178" customWidth="1"/>
    <col min="1282" max="1282" width="31.85546875" style="178" customWidth="1"/>
    <col min="1283" max="1284" width="12" style="178" bestFit="1" customWidth="1"/>
    <col min="1285" max="1285" width="11.5703125" style="178" bestFit="1" customWidth="1"/>
    <col min="1286" max="1286" width="12" style="178" bestFit="1" customWidth="1"/>
    <col min="1287" max="1287" width="11.5703125" style="178" bestFit="1" customWidth="1"/>
    <col min="1288" max="1288" width="12" style="178" bestFit="1" customWidth="1"/>
    <col min="1289" max="1289" width="14.5703125" style="178" customWidth="1"/>
    <col min="1290" max="1290" width="14" style="178" customWidth="1"/>
    <col min="1291" max="1292" width="12" style="178" bestFit="1" customWidth="1"/>
    <col min="1293" max="1536" width="9.140625" style="178"/>
    <col min="1537" max="1537" width="13.7109375" style="178" customWidth="1"/>
    <col min="1538" max="1538" width="31.85546875" style="178" customWidth="1"/>
    <col min="1539" max="1540" width="12" style="178" bestFit="1" customWidth="1"/>
    <col min="1541" max="1541" width="11.5703125" style="178" bestFit="1" customWidth="1"/>
    <col min="1542" max="1542" width="12" style="178" bestFit="1" customWidth="1"/>
    <col min="1543" max="1543" width="11.5703125" style="178" bestFit="1" customWidth="1"/>
    <col min="1544" max="1544" width="12" style="178" bestFit="1" customWidth="1"/>
    <col min="1545" max="1545" width="14.5703125" style="178" customWidth="1"/>
    <col min="1546" max="1546" width="14" style="178" customWidth="1"/>
    <col min="1547" max="1548" width="12" style="178" bestFit="1" customWidth="1"/>
    <col min="1549" max="1792" width="9.140625" style="178"/>
    <col min="1793" max="1793" width="13.7109375" style="178" customWidth="1"/>
    <col min="1794" max="1794" width="31.85546875" style="178" customWidth="1"/>
    <col min="1795" max="1796" width="12" style="178" bestFit="1" customWidth="1"/>
    <col min="1797" max="1797" width="11.5703125" style="178" bestFit="1" customWidth="1"/>
    <col min="1798" max="1798" width="12" style="178" bestFit="1" customWidth="1"/>
    <col min="1799" max="1799" width="11.5703125" style="178" bestFit="1" customWidth="1"/>
    <col min="1800" max="1800" width="12" style="178" bestFit="1" customWidth="1"/>
    <col min="1801" max="1801" width="14.5703125" style="178" customWidth="1"/>
    <col min="1802" max="1802" width="14" style="178" customWidth="1"/>
    <col min="1803" max="1804" width="12" style="178" bestFit="1" customWidth="1"/>
    <col min="1805" max="2048" width="9.140625" style="178"/>
    <col min="2049" max="2049" width="13.7109375" style="178" customWidth="1"/>
    <col min="2050" max="2050" width="31.85546875" style="178" customWidth="1"/>
    <col min="2051" max="2052" width="12" style="178" bestFit="1" customWidth="1"/>
    <col min="2053" max="2053" width="11.5703125" style="178" bestFit="1" customWidth="1"/>
    <col min="2054" max="2054" width="12" style="178" bestFit="1" customWidth="1"/>
    <col min="2055" max="2055" width="11.5703125" style="178" bestFit="1" customWidth="1"/>
    <col min="2056" max="2056" width="12" style="178" bestFit="1" customWidth="1"/>
    <col min="2057" max="2057" width="14.5703125" style="178" customWidth="1"/>
    <col min="2058" max="2058" width="14" style="178" customWidth="1"/>
    <col min="2059" max="2060" width="12" style="178" bestFit="1" customWidth="1"/>
    <col min="2061" max="2304" width="9.140625" style="178"/>
    <col min="2305" max="2305" width="13.7109375" style="178" customWidth="1"/>
    <col min="2306" max="2306" width="31.85546875" style="178" customWidth="1"/>
    <col min="2307" max="2308" width="12" style="178" bestFit="1" customWidth="1"/>
    <col min="2309" max="2309" width="11.5703125" style="178" bestFit="1" customWidth="1"/>
    <col min="2310" max="2310" width="12" style="178" bestFit="1" customWidth="1"/>
    <col min="2311" max="2311" width="11.5703125" style="178" bestFit="1" customWidth="1"/>
    <col min="2312" max="2312" width="12" style="178" bestFit="1" customWidth="1"/>
    <col min="2313" max="2313" width="14.5703125" style="178" customWidth="1"/>
    <col min="2314" max="2314" width="14" style="178" customWidth="1"/>
    <col min="2315" max="2316" width="12" style="178" bestFit="1" customWidth="1"/>
    <col min="2317" max="2560" width="9.140625" style="178"/>
    <col min="2561" max="2561" width="13.7109375" style="178" customWidth="1"/>
    <col min="2562" max="2562" width="31.85546875" style="178" customWidth="1"/>
    <col min="2563" max="2564" width="12" style="178" bestFit="1" customWidth="1"/>
    <col min="2565" max="2565" width="11.5703125" style="178" bestFit="1" customWidth="1"/>
    <col min="2566" max="2566" width="12" style="178" bestFit="1" customWidth="1"/>
    <col min="2567" max="2567" width="11.5703125" style="178" bestFit="1" customWidth="1"/>
    <col min="2568" max="2568" width="12" style="178" bestFit="1" customWidth="1"/>
    <col min="2569" max="2569" width="14.5703125" style="178" customWidth="1"/>
    <col min="2570" max="2570" width="14" style="178" customWidth="1"/>
    <col min="2571" max="2572" width="12" style="178" bestFit="1" customWidth="1"/>
    <col min="2573" max="2816" width="9.140625" style="178"/>
    <col min="2817" max="2817" width="13.7109375" style="178" customWidth="1"/>
    <col min="2818" max="2818" width="31.85546875" style="178" customWidth="1"/>
    <col min="2819" max="2820" width="12" style="178" bestFit="1" customWidth="1"/>
    <col min="2821" max="2821" width="11.5703125" style="178" bestFit="1" customWidth="1"/>
    <col min="2822" max="2822" width="12" style="178" bestFit="1" customWidth="1"/>
    <col min="2823" max="2823" width="11.5703125" style="178" bestFit="1" customWidth="1"/>
    <col min="2824" max="2824" width="12" style="178" bestFit="1" customWidth="1"/>
    <col min="2825" max="2825" width="14.5703125" style="178" customWidth="1"/>
    <col min="2826" max="2826" width="14" style="178" customWidth="1"/>
    <col min="2827" max="2828" width="12" style="178" bestFit="1" customWidth="1"/>
    <col min="2829" max="3072" width="9.140625" style="178"/>
    <col min="3073" max="3073" width="13.7109375" style="178" customWidth="1"/>
    <col min="3074" max="3074" width="31.85546875" style="178" customWidth="1"/>
    <col min="3075" max="3076" width="12" style="178" bestFit="1" customWidth="1"/>
    <col min="3077" max="3077" width="11.5703125" style="178" bestFit="1" customWidth="1"/>
    <col min="3078" max="3078" width="12" style="178" bestFit="1" customWidth="1"/>
    <col min="3079" max="3079" width="11.5703125" style="178" bestFit="1" customWidth="1"/>
    <col min="3080" max="3080" width="12" style="178" bestFit="1" customWidth="1"/>
    <col min="3081" max="3081" width="14.5703125" style="178" customWidth="1"/>
    <col min="3082" max="3082" width="14" style="178" customWidth="1"/>
    <col min="3083" max="3084" width="12" style="178" bestFit="1" customWidth="1"/>
    <col min="3085" max="3328" width="9.140625" style="178"/>
    <col min="3329" max="3329" width="13.7109375" style="178" customWidth="1"/>
    <col min="3330" max="3330" width="31.85546875" style="178" customWidth="1"/>
    <col min="3331" max="3332" width="12" style="178" bestFit="1" customWidth="1"/>
    <col min="3333" max="3333" width="11.5703125" style="178" bestFit="1" customWidth="1"/>
    <col min="3334" max="3334" width="12" style="178" bestFit="1" customWidth="1"/>
    <col min="3335" max="3335" width="11.5703125" style="178" bestFit="1" customWidth="1"/>
    <col min="3336" max="3336" width="12" style="178" bestFit="1" customWidth="1"/>
    <col min="3337" max="3337" width="14.5703125" style="178" customWidth="1"/>
    <col min="3338" max="3338" width="14" style="178" customWidth="1"/>
    <col min="3339" max="3340" width="12" style="178" bestFit="1" customWidth="1"/>
    <col min="3341" max="3584" width="9.140625" style="178"/>
    <col min="3585" max="3585" width="13.7109375" style="178" customWidth="1"/>
    <col min="3586" max="3586" width="31.85546875" style="178" customWidth="1"/>
    <col min="3587" max="3588" width="12" style="178" bestFit="1" customWidth="1"/>
    <col min="3589" max="3589" width="11.5703125" style="178" bestFit="1" customWidth="1"/>
    <col min="3590" max="3590" width="12" style="178" bestFit="1" customWidth="1"/>
    <col min="3591" max="3591" width="11.5703125" style="178" bestFit="1" customWidth="1"/>
    <col min="3592" max="3592" width="12" style="178" bestFit="1" customWidth="1"/>
    <col min="3593" max="3593" width="14.5703125" style="178" customWidth="1"/>
    <col min="3594" max="3594" width="14" style="178" customWidth="1"/>
    <col min="3595" max="3596" width="12" style="178" bestFit="1" customWidth="1"/>
    <col min="3597" max="3840" width="9.140625" style="178"/>
    <col min="3841" max="3841" width="13.7109375" style="178" customWidth="1"/>
    <col min="3842" max="3842" width="31.85546875" style="178" customWidth="1"/>
    <col min="3843" max="3844" width="12" style="178" bestFit="1" customWidth="1"/>
    <col min="3845" max="3845" width="11.5703125" style="178" bestFit="1" customWidth="1"/>
    <col min="3846" max="3846" width="12" style="178" bestFit="1" customWidth="1"/>
    <col min="3847" max="3847" width="11.5703125" style="178" bestFit="1" customWidth="1"/>
    <col min="3848" max="3848" width="12" style="178" bestFit="1" customWidth="1"/>
    <col min="3849" max="3849" width="14.5703125" style="178" customWidth="1"/>
    <col min="3850" max="3850" width="14" style="178" customWidth="1"/>
    <col min="3851" max="3852" width="12" style="178" bestFit="1" customWidth="1"/>
    <col min="3853" max="4096" width="9.140625" style="178"/>
    <col min="4097" max="4097" width="13.7109375" style="178" customWidth="1"/>
    <col min="4098" max="4098" width="31.85546875" style="178" customWidth="1"/>
    <col min="4099" max="4100" width="12" style="178" bestFit="1" customWidth="1"/>
    <col min="4101" max="4101" width="11.5703125" style="178" bestFit="1" customWidth="1"/>
    <col min="4102" max="4102" width="12" style="178" bestFit="1" customWidth="1"/>
    <col min="4103" max="4103" width="11.5703125" style="178" bestFit="1" customWidth="1"/>
    <col min="4104" max="4104" width="12" style="178" bestFit="1" customWidth="1"/>
    <col min="4105" max="4105" width="14.5703125" style="178" customWidth="1"/>
    <col min="4106" max="4106" width="14" style="178" customWidth="1"/>
    <col min="4107" max="4108" width="12" style="178" bestFit="1" customWidth="1"/>
    <col min="4109" max="4352" width="9.140625" style="178"/>
    <col min="4353" max="4353" width="13.7109375" style="178" customWidth="1"/>
    <col min="4354" max="4354" width="31.85546875" style="178" customWidth="1"/>
    <col min="4355" max="4356" width="12" style="178" bestFit="1" customWidth="1"/>
    <col min="4357" max="4357" width="11.5703125" style="178" bestFit="1" customWidth="1"/>
    <col min="4358" max="4358" width="12" style="178" bestFit="1" customWidth="1"/>
    <col min="4359" max="4359" width="11.5703125" style="178" bestFit="1" customWidth="1"/>
    <col min="4360" max="4360" width="12" style="178" bestFit="1" customWidth="1"/>
    <col min="4361" max="4361" width="14.5703125" style="178" customWidth="1"/>
    <col min="4362" max="4362" width="14" style="178" customWidth="1"/>
    <col min="4363" max="4364" width="12" style="178" bestFit="1" customWidth="1"/>
    <col min="4365" max="4608" width="9.140625" style="178"/>
    <col min="4609" max="4609" width="13.7109375" style="178" customWidth="1"/>
    <col min="4610" max="4610" width="31.85546875" style="178" customWidth="1"/>
    <col min="4611" max="4612" width="12" style="178" bestFit="1" customWidth="1"/>
    <col min="4613" max="4613" width="11.5703125" style="178" bestFit="1" customWidth="1"/>
    <col min="4614" max="4614" width="12" style="178" bestFit="1" customWidth="1"/>
    <col min="4615" max="4615" width="11.5703125" style="178" bestFit="1" customWidth="1"/>
    <col min="4616" max="4616" width="12" style="178" bestFit="1" customWidth="1"/>
    <col min="4617" max="4617" width="14.5703125" style="178" customWidth="1"/>
    <col min="4618" max="4618" width="14" style="178" customWidth="1"/>
    <col min="4619" max="4620" width="12" style="178" bestFit="1" customWidth="1"/>
    <col min="4621" max="4864" width="9.140625" style="178"/>
    <col min="4865" max="4865" width="13.7109375" style="178" customWidth="1"/>
    <col min="4866" max="4866" width="31.85546875" style="178" customWidth="1"/>
    <col min="4867" max="4868" width="12" style="178" bestFit="1" customWidth="1"/>
    <col min="4869" max="4869" width="11.5703125" style="178" bestFit="1" customWidth="1"/>
    <col min="4870" max="4870" width="12" style="178" bestFit="1" customWidth="1"/>
    <col min="4871" max="4871" width="11.5703125" style="178" bestFit="1" customWidth="1"/>
    <col min="4872" max="4872" width="12" style="178" bestFit="1" customWidth="1"/>
    <col min="4873" max="4873" width="14.5703125" style="178" customWidth="1"/>
    <col min="4874" max="4874" width="14" style="178" customWidth="1"/>
    <col min="4875" max="4876" width="12" style="178" bestFit="1" customWidth="1"/>
    <col min="4877" max="5120" width="9.140625" style="178"/>
    <col min="5121" max="5121" width="13.7109375" style="178" customWidth="1"/>
    <col min="5122" max="5122" width="31.85546875" style="178" customWidth="1"/>
    <col min="5123" max="5124" width="12" style="178" bestFit="1" customWidth="1"/>
    <col min="5125" max="5125" width="11.5703125" style="178" bestFit="1" customWidth="1"/>
    <col min="5126" max="5126" width="12" style="178" bestFit="1" customWidth="1"/>
    <col min="5127" max="5127" width="11.5703125" style="178" bestFit="1" customWidth="1"/>
    <col min="5128" max="5128" width="12" style="178" bestFit="1" customWidth="1"/>
    <col min="5129" max="5129" width="14.5703125" style="178" customWidth="1"/>
    <col min="5130" max="5130" width="14" style="178" customWidth="1"/>
    <col min="5131" max="5132" width="12" style="178" bestFit="1" customWidth="1"/>
    <col min="5133" max="5376" width="9.140625" style="178"/>
    <col min="5377" max="5377" width="13.7109375" style="178" customWidth="1"/>
    <col min="5378" max="5378" width="31.85546875" style="178" customWidth="1"/>
    <col min="5379" max="5380" width="12" style="178" bestFit="1" customWidth="1"/>
    <col min="5381" max="5381" width="11.5703125" style="178" bestFit="1" customWidth="1"/>
    <col min="5382" max="5382" width="12" style="178" bestFit="1" customWidth="1"/>
    <col min="5383" max="5383" width="11.5703125" style="178" bestFit="1" customWidth="1"/>
    <col min="5384" max="5384" width="12" style="178" bestFit="1" customWidth="1"/>
    <col min="5385" max="5385" width="14.5703125" style="178" customWidth="1"/>
    <col min="5386" max="5386" width="14" style="178" customWidth="1"/>
    <col min="5387" max="5388" width="12" style="178" bestFit="1" customWidth="1"/>
    <col min="5389" max="5632" width="9.140625" style="178"/>
    <col min="5633" max="5633" width="13.7109375" style="178" customWidth="1"/>
    <col min="5634" max="5634" width="31.85546875" style="178" customWidth="1"/>
    <col min="5635" max="5636" width="12" style="178" bestFit="1" customWidth="1"/>
    <col min="5637" max="5637" width="11.5703125" style="178" bestFit="1" customWidth="1"/>
    <col min="5638" max="5638" width="12" style="178" bestFit="1" customWidth="1"/>
    <col min="5639" max="5639" width="11.5703125" style="178" bestFit="1" customWidth="1"/>
    <col min="5640" max="5640" width="12" style="178" bestFit="1" customWidth="1"/>
    <col min="5641" max="5641" width="14.5703125" style="178" customWidth="1"/>
    <col min="5642" max="5642" width="14" style="178" customWidth="1"/>
    <col min="5643" max="5644" width="12" style="178" bestFit="1" customWidth="1"/>
    <col min="5645" max="5888" width="9.140625" style="178"/>
    <col min="5889" max="5889" width="13.7109375" style="178" customWidth="1"/>
    <col min="5890" max="5890" width="31.85546875" style="178" customWidth="1"/>
    <col min="5891" max="5892" width="12" style="178" bestFit="1" customWidth="1"/>
    <col min="5893" max="5893" width="11.5703125" style="178" bestFit="1" customWidth="1"/>
    <col min="5894" max="5894" width="12" style="178" bestFit="1" customWidth="1"/>
    <col min="5895" max="5895" width="11.5703125" style="178" bestFit="1" customWidth="1"/>
    <col min="5896" max="5896" width="12" style="178" bestFit="1" customWidth="1"/>
    <col min="5897" max="5897" width="14.5703125" style="178" customWidth="1"/>
    <col min="5898" max="5898" width="14" style="178" customWidth="1"/>
    <col min="5899" max="5900" width="12" style="178" bestFit="1" customWidth="1"/>
    <col min="5901" max="6144" width="9.140625" style="178"/>
    <col min="6145" max="6145" width="13.7109375" style="178" customWidth="1"/>
    <col min="6146" max="6146" width="31.85546875" style="178" customWidth="1"/>
    <col min="6147" max="6148" width="12" style="178" bestFit="1" customWidth="1"/>
    <col min="6149" max="6149" width="11.5703125" style="178" bestFit="1" customWidth="1"/>
    <col min="6150" max="6150" width="12" style="178" bestFit="1" customWidth="1"/>
    <col min="6151" max="6151" width="11.5703125" style="178" bestFit="1" customWidth="1"/>
    <col min="6152" max="6152" width="12" style="178" bestFit="1" customWidth="1"/>
    <col min="6153" max="6153" width="14.5703125" style="178" customWidth="1"/>
    <col min="6154" max="6154" width="14" style="178" customWidth="1"/>
    <col min="6155" max="6156" width="12" style="178" bestFit="1" customWidth="1"/>
    <col min="6157" max="6400" width="9.140625" style="178"/>
    <col min="6401" max="6401" width="13.7109375" style="178" customWidth="1"/>
    <col min="6402" max="6402" width="31.85546875" style="178" customWidth="1"/>
    <col min="6403" max="6404" width="12" style="178" bestFit="1" customWidth="1"/>
    <col min="6405" max="6405" width="11.5703125" style="178" bestFit="1" customWidth="1"/>
    <col min="6406" max="6406" width="12" style="178" bestFit="1" customWidth="1"/>
    <col min="6407" max="6407" width="11.5703125" style="178" bestFit="1" customWidth="1"/>
    <col min="6408" max="6408" width="12" style="178" bestFit="1" customWidth="1"/>
    <col min="6409" max="6409" width="14.5703125" style="178" customWidth="1"/>
    <col min="6410" max="6410" width="14" style="178" customWidth="1"/>
    <col min="6411" max="6412" width="12" style="178" bestFit="1" customWidth="1"/>
    <col min="6413" max="6656" width="9.140625" style="178"/>
    <col min="6657" max="6657" width="13.7109375" style="178" customWidth="1"/>
    <col min="6658" max="6658" width="31.85546875" style="178" customWidth="1"/>
    <col min="6659" max="6660" width="12" style="178" bestFit="1" customWidth="1"/>
    <col min="6661" max="6661" width="11.5703125" style="178" bestFit="1" customWidth="1"/>
    <col min="6662" max="6662" width="12" style="178" bestFit="1" customWidth="1"/>
    <col min="6663" max="6663" width="11.5703125" style="178" bestFit="1" customWidth="1"/>
    <col min="6664" max="6664" width="12" style="178" bestFit="1" customWidth="1"/>
    <col min="6665" max="6665" width="14.5703125" style="178" customWidth="1"/>
    <col min="6666" max="6666" width="14" style="178" customWidth="1"/>
    <col min="6667" max="6668" width="12" style="178" bestFit="1" customWidth="1"/>
    <col min="6669" max="6912" width="9.140625" style="178"/>
    <col min="6913" max="6913" width="13.7109375" style="178" customWidth="1"/>
    <col min="6914" max="6914" width="31.85546875" style="178" customWidth="1"/>
    <col min="6915" max="6916" width="12" style="178" bestFit="1" customWidth="1"/>
    <col min="6917" max="6917" width="11.5703125" style="178" bestFit="1" customWidth="1"/>
    <col min="6918" max="6918" width="12" style="178" bestFit="1" customWidth="1"/>
    <col min="6919" max="6919" width="11.5703125" style="178" bestFit="1" customWidth="1"/>
    <col min="6920" max="6920" width="12" style="178" bestFit="1" customWidth="1"/>
    <col min="6921" max="6921" width="14.5703125" style="178" customWidth="1"/>
    <col min="6922" max="6922" width="14" style="178" customWidth="1"/>
    <col min="6923" max="6924" width="12" style="178" bestFit="1" customWidth="1"/>
    <col min="6925" max="7168" width="9.140625" style="178"/>
    <col min="7169" max="7169" width="13.7109375" style="178" customWidth="1"/>
    <col min="7170" max="7170" width="31.85546875" style="178" customWidth="1"/>
    <col min="7171" max="7172" width="12" style="178" bestFit="1" customWidth="1"/>
    <col min="7173" max="7173" width="11.5703125" style="178" bestFit="1" customWidth="1"/>
    <col min="7174" max="7174" width="12" style="178" bestFit="1" customWidth="1"/>
    <col min="7175" max="7175" width="11.5703125" style="178" bestFit="1" customWidth="1"/>
    <col min="7176" max="7176" width="12" style="178" bestFit="1" customWidth="1"/>
    <col min="7177" max="7177" width="14.5703125" style="178" customWidth="1"/>
    <col min="7178" max="7178" width="14" style="178" customWidth="1"/>
    <col min="7179" max="7180" width="12" style="178" bestFit="1" customWidth="1"/>
    <col min="7181" max="7424" width="9.140625" style="178"/>
    <col min="7425" max="7425" width="13.7109375" style="178" customWidth="1"/>
    <col min="7426" max="7426" width="31.85546875" style="178" customWidth="1"/>
    <col min="7427" max="7428" width="12" style="178" bestFit="1" customWidth="1"/>
    <col min="7429" max="7429" width="11.5703125" style="178" bestFit="1" customWidth="1"/>
    <col min="7430" max="7430" width="12" style="178" bestFit="1" customWidth="1"/>
    <col min="7431" max="7431" width="11.5703125" style="178" bestFit="1" customWidth="1"/>
    <col min="7432" max="7432" width="12" style="178" bestFit="1" customWidth="1"/>
    <col min="7433" max="7433" width="14.5703125" style="178" customWidth="1"/>
    <col min="7434" max="7434" width="14" style="178" customWidth="1"/>
    <col min="7435" max="7436" width="12" style="178" bestFit="1" customWidth="1"/>
    <col min="7437" max="7680" width="9.140625" style="178"/>
    <col min="7681" max="7681" width="13.7109375" style="178" customWidth="1"/>
    <col min="7682" max="7682" width="31.85546875" style="178" customWidth="1"/>
    <col min="7683" max="7684" width="12" style="178" bestFit="1" customWidth="1"/>
    <col min="7685" max="7685" width="11.5703125" style="178" bestFit="1" customWidth="1"/>
    <col min="7686" max="7686" width="12" style="178" bestFit="1" customWidth="1"/>
    <col min="7687" max="7687" width="11.5703125" style="178" bestFit="1" customWidth="1"/>
    <col min="7688" max="7688" width="12" style="178" bestFit="1" customWidth="1"/>
    <col min="7689" max="7689" width="14.5703125" style="178" customWidth="1"/>
    <col min="7690" max="7690" width="14" style="178" customWidth="1"/>
    <col min="7691" max="7692" width="12" style="178" bestFit="1" customWidth="1"/>
    <col min="7693" max="7936" width="9.140625" style="178"/>
    <col min="7937" max="7937" width="13.7109375" style="178" customWidth="1"/>
    <col min="7938" max="7938" width="31.85546875" style="178" customWidth="1"/>
    <col min="7939" max="7940" width="12" style="178" bestFit="1" customWidth="1"/>
    <col min="7941" max="7941" width="11.5703125" style="178" bestFit="1" customWidth="1"/>
    <col min="7942" max="7942" width="12" style="178" bestFit="1" customWidth="1"/>
    <col min="7943" max="7943" width="11.5703125" style="178" bestFit="1" customWidth="1"/>
    <col min="7944" max="7944" width="12" style="178" bestFit="1" customWidth="1"/>
    <col min="7945" max="7945" width="14.5703125" style="178" customWidth="1"/>
    <col min="7946" max="7946" width="14" style="178" customWidth="1"/>
    <col min="7947" max="7948" width="12" style="178" bestFit="1" customWidth="1"/>
    <col min="7949" max="8192" width="9.140625" style="178"/>
    <col min="8193" max="8193" width="13.7109375" style="178" customWidth="1"/>
    <col min="8194" max="8194" width="31.85546875" style="178" customWidth="1"/>
    <col min="8195" max="8196" width="12" style="178" bestFit="1" customWidth="1"/>
    <col min="8197" max="8197" width="11.5703125" style="178" bestFit="1" customWidth="1"/>
    <col min="8198" max="8198" width="12" style="178" bestFit="1" customWidth="1"/>
    <col min="8199" max="8199" width="11.5703125" style="178" bestFit="1" customWidth="1"/>
    <col min="8200" max="8200" width="12" style="178" bestFit="1" customWidth="1"/>
    <col min="8201" max="8201" width="14.5703125" style="178" customWidth="1"/>
    <col min="8202" max="8202" width="14" style="178" customWidth="1"/>
    <col min="8203" max="8204" width="12" style="178" bestFit="1" customWidth="1"/>
    <col min="8205" max="8448" width="9.140625" style="178"/>
    <col min="8449" max="8449" width="13.7109375" style="178" customWidth="1"/>
    <col min="8450" max="8450" width="31.85546875" style="178" customWidth="1"/>
    <col min="8451" max="8452" width="12" style="178" bestFit="1" customWidth="1"/>
    <col min="8453" max="8453" width="11.5703125" style="178" bestFit="1" customWidth="1"/>
    <col min="8454" max="8454" width="12" style="178" bestFit="1" customWidth="1"/>
    <col min="8455" max="8455" width="11.5703125" style="178" bestFit="1" customWidth="1"/>
    <col min="8456" max="8456" width="12" style="178" bestFit="1" customWidth="1"/>
    <col min="8457" max="8457" width="14.5703125" style="178" customWidth="1"/>
    <col min="8458" max="8458" width="14" style="178" customWidth="1"/>
    <col min="8459" max="8460" width="12" style="178" bestFit="1" customWidth="1"/>
    <col min="8461" max="8704" width="9.140625" style="178"/>
    <col min="8705" max="8705" width="13.7109375" style="178" customWidth="1"/>
    <col min="8706" max="8706" width="31.85546875" style="178" customWidth="1"/>
    <col min="8707" max="8708" width="12" style="178" bestFit="1" customWidth="1"/>
    <col min="8709" max="8709" width="11.5703125" style="178" bestFit="1" customWidth="1"/>
    <col min="8710" max="8710" width="12" style="178" bestFit="1" customWidth="1"/>
    <col min="8711" max="8711" width="11.5703125" style="178" bestFit="1" customWidth="1"/>
    <col min="8712" max="8712" width="12" style="178" bestFit="1" customWidth="1"/>
    <col min="8713" max="8713" width="14.5703125" style="178" customWidth="1"/>
    <col min="8714" max="8714" width="14" style="178" customWidth="1"/>
    <col min="8715" max="8716" width="12" style="178" bestFit="1" customWidth="1"/>
    <col min="8717" max="8960" width="9.140625" style="178"/>
    <col min="8961" max="8961" width="13.7109375" style="178" customWidth="1"/>
    <col min="8962" max="8962" width="31.85546875" style="178" customWidth="1"/>
    <col min="8963" max="8964" width="12" style="178" bestFit="1" customWidth="1"/>
    <col min="8965" max="8965" width="11.5703125" style="178" bestFit="1" customWidth="1"/>
    <col min="8966" max="8966" width="12" style="178" bestFit="1" customWidth="1"/>
    <col min="8967" max="8967" width="11.5703125" style="178" bestFit="1" customWidth="1"/>
    <col min="8968" max="8968" width="12" style="178" bestFit="1" customWidth="1"/>
    <col min="8969" max="8969" width="14.5703125" style="178" customWidth="1"/>
    <col min="8970" max="8970" width="14" style="178" customWidth="1"/>
    <col min="8971" max="8972" width="12" style="178" bestFit="1" customWidth="1"/>
    <col min="8973" max="9216" width="9.140625" style="178"/>
    <col min="9217" max="9217" width="13.7109375" style="178" customWidth="1"/>
    <col min="9218" max="9218" width="31.85546875" style="178" customWidth="1"/>
    <col min="9219" max="9220" width="12" style="178" bestFit="1" customWidth="1"/>
    <col min="9221" max="9221" width="11.5703125" style="178" bestFit="1" customWidth="1"/>
    <col min="9222" max="9222" width="12" style="178" bestFit="1" customWidth="1"/>
    <col min="9223" max="9223" width="11.5703125" style="178" bestFit="1" customWidth="1"/>
    <col min="9224" max="9224" width="12" style="178" bestFit="1" customWidth="1"/>
    <col min="9225" max="9225" width="14.5703125" style="178" customWidth="1"/>
    <col min="9226" max="9226" width="14" style="178" customWidth="1"/>
    <col min="9227" max="9228" width="12" style="178" bestFit="1" customWidth="1"/>
    <col min="9229" max="9472" width="9.140625" style="178"/>
    <col min="9473" max="9473" width="13.7109375" style="178" customWidth="1"/>
    <col min="9474" max="9474" width="31.85546875" style="178" customWidth="1"/>
    <col min="9475" max="9476" width="12" style="178" bestFit="1" customWidth="1"/>
    <col min="9477" max="9477" width="11.5703125" style="178" bestFit="1" customWidth="1"/>
    <col min="9478" max="9478" width="12" style="178" bestFit="1" customWidth="1"/>
    <col min="9479" max="9479" width="11.5703125" style="178" bestFit="1" customWidth="1"/>
    <col min="9480" max="9480" width="12" style="178" bestFit="1" customWidth="1"/>
    <col min="9481" max="9481" width="14.5703125" style="178" customWidth="1"/>
    <col min="9482" max="9482" width="14" style="178" customWidth="1"/>
    <col min="9483" max="9484" width="12" style="178" bestFit="1" customWidth="1"/>
    <col min="9485" max="9728" width="9.140625" style="178"/>
    <col min="9729" max="9729" width="13.7109375" style="178" customWidth="1"/>
    <col min="9730" max="9730" width="31.85546875" style="178" customWidth="1"/>
    <col min="9731" max="9732" width="12" style="178" bestFit="1" customWidth="1"/>
    <col min="9733" max="9733" width="11.5703125" style="178" bestFit="1" customWidth="1"/>
    <col min="9734" max="9734" width="12" style="178" bestFit="1" customWidth="1"/>
    <col min="9735" max="9735" width="11.5703125" style="178" bestFit="1" customWidth="1"/>
    <col min="9736" max="9736" width="12" style="178" bestFit="1" customWidth="1"/>
    <col min="9737" max="9737" width="14.5703125" style="178" customWidth="1"/>
    <col min="9738" max="9738" width="14" style="178" customWidth="1"/>
    <col min="9739" max="9740" width="12" style="178" bestFit="1" customWidth="1"/>
    <col min="9741" max="9984" width="9.140625" style="178"/>
    <col min="9985" max="9985" width="13.7109375" style="178" customWidth="1"/>
    <col min="9986" max="9986" width="31.85546875" style="178" customWidth="1"/>
    <col min="9987" max="9988" width="12" style="178" bestFit="1" customWidth="1"/>
    <col min="9989" max="9989" width="11.5703125" style="178" bestFit="1" customWidth="1"/>
    <col min="9990" max="9990" width="12" style="178" bestFit="1" customWidth="1"/>
    <col min="9991" max="9991" width="11.5703125" style="178" bestFit="1" customWidth="1"/>
    <col min="9992" max="9992" width="12" style="178" bestFit="1" customWidth="1"/>
    <col min="9993" max="9993" width="14.5703125" style="178" customWidth="1"/>
    <col min="9994" max="9994" width="14" style="178" customWidth="1"/>
    <col min="9995" max="9996" width="12" style="178" bestFit="1" customWidth="1"/>
    <col min="9997" max="10240" width="9.140625" style="178"/>
    <col min="10241" max="10241" width="13.7109375" style="178" customWidth="1"/>
    <col min="10242" max="10242" width="31.85546875" style="178" customWidth="1"/>
    <col min="10243" max="10244" width="12" style="178" bestFit="1" customWidth="1"/>
    <col min="10245" max="10245" width="11.5703125" style="178" bestFit="1" customWidth="1"/>
    <col min="10246" max="10246" width="12" style="178" bestFit="1" customWidth="1"/>
    <col min="10247" max="10247" width="11.5703125" style="178" bestFit="1" customWidth="1"/>
    <col min="10248" max="10248" width="12" style="178" bestFit="1" customWidth="1"/>
    <col min="10249" max="10249" width="14.5703125" style="178" customWidth="1"/>
    <col min="10250" max="10250" width="14" style="178" customWidth="1"/>
    <col min="10251" max="10252" width="12" style="178" bestFit="1" customWidth="1"/>
    <col min="10253" max="10496" width="9.140625" style="178"/>
    <col min="10497" max="10497" width="13.7109375" style="178" customWidth="1"/>
    <col min="10498" max="10498" width="31.85546875" style="178" customWidth="1"/>
    <col min="10499" max="10500" width="12" style="178" bestFit="1" customWidth="1"/>
    <col min="10501" max="10501" width="11.5703125" style="178" bestFit="1" customWidth="1"/>
    <col min="10502" max="10502" width="12" style="178" bestFit="1" customWidth="1"/>
    <col min="10503" max="10503" width="11.5703125" style="178" bestFit="1" customWidth="1"/>
    <col min="10504" max="10504" width="12" style="178" bestFit="1" customWidth="1"/>
    <col min="10505" max="10505" width="14.5703125" style="178" customWidth="1"/>
    <col min="10506" max="10506" width="14" style="178" customWidth="1"/>
    <col min="10507" max="10508" width="12" style="178" bestFit="1" customWidth="1"/>
    <col min="10509" max="10752" width="9.140625" style="178"/>
    <col min="10753" max="10753" width="13.7109375" style="178" customWidth="1"/>
    <col min="10754" max="10754" width="31.85546875" style="178" customWidth="1"/>
    <col min="10755" max="10756" width="12" style="178" bestFit="1" customWidth="1"/>
    <col min="10757" max="10757" width="11.5703125" style="178" bestFit="1" customWidth="1"/>
    <col min="10758" max="10758" width="12" style="178" bestFit="1" customWidth="1"/>
    <col min="10759" max="10759" width="11.5703125" style="178" bestFit="1" customWidth="1"/>
    <col min="10760" max="10760" width="12" style="178" bestFit="1" customWidth="1"/>
    <col min="10761" max="10761" width="14.5703125" style="178" customWidth="1"/>
    <col min="10762" max="10762" width="14" style="178" customWidth="1"/>
    <col min="10763" max="10764" width="12" style="178" bestFit="1" customWidth="1"/>
    <col min="10765" max="11008" width="9.140625" style="178"/>
    <col min="11009" max="11009" width="13.7109375" style="178" customWidth="1"/>
    <col min="11010" max="11010" width="31.85546875" style="178" customWidth="1"/>
    <col min="11011" max="11012" width="12" style="178" bestFit="1" customWidth="1"/>
    <col min="11013" max="11013" width="11.5703125" style="178" bestFit="1" customWidth="1"/>
    <col min="11014" max="11014" width="12" style="178" bestFit="1" customWidth="1"/>
    <col min="11015" max="11015" width="11.5703125" style="178" bestFit="1" customWidth="1"/>
    <col min="11016" max="11016" width="12" style="178" bestFit="1" customWidth="1"/>
    <col min="11017" max="11017" width="14.5703125" style="178" customWidth="1"/>
    <col min="11018" max="11018" width="14" style="178" customWidth="1"/>
    <col min="11019" max="11020" width="12" style="178" bestFit="1" customWidth="1"/>
    <col min="11021" max="11264" width="9.140625" style="178"/>
    <col min="11265" max="11265" width="13.7109375" style="178" customWidth="1"/>
    <col min="11266" max="11266" width="31.85546875" style="178" customWidth="1"/>
    <col min="11267" max="11268" width="12" style="178" bestFit="1" customWidth="1"/>
    <col min="11269" max="11269" width="11.5703125" style="178" bestFit="1" customWidth="1"/>
    <col min="11270" max="11270" width="12" style="178" bestFit="1" customWidth="1"/>
    <col min="11271" max="11271" width="11.5703125" style="178" bestFit="1" customWidth="1"/>
    <col min="11272" max="11272" width="12" style="178" bestFit="1" customWidth="1"/>
    <col min="11273" max="11273" width="14.5703125" style="178" customWidth="1"/>
    <col min="11274" max="11274" width="14" style="178" customWidth="1"/>
    <col min="11275" max="11276" width="12" style="178" bestFit="1" customWidth="1"/>
    <col min="11277" max="11520" width="9.140625" style="178"/>
    <col min="11521" max="11521" width="13.7109375" style="178" customWidth="1"/>
    <col min="11522" max="11522" width="31.85546875" style="178" customWidth="1"/>
    <col min="11523" max="11524" width="12" style="178" bestFit="1" customWidth="1"/>
    <col min="11525" max="11525" width="11.5703125" style="178" bestFit="1" customWidth="1"/>
    <col min="11526" max="11526" width="12" style="178" bestFit="1" customWidth="1"/>
    <col min="11527" max="11527" width="11.5703125" style="178" bestFit="1" customWidth="1"/>
    <col min="11528" max="11528" width="12" style="178" bestFit="1" customWidth="1"/>
    <col min="11529" max="11529" width="14.5703125" style="178" customWidth="1"/>
    <col min="11530" max="11530" width="14" style="178" customWidth="1"/>
    <col min="11531" max="11532" width="12" style="178" bestFit="1" customWidth="1"/>
    <col min="11533" max="11776" width="9.140625" style="178"/>
    <col min="11777" max="11777" width="13.7109375" style="178" customWidth="1"/>
    <col min="11778" max="11778" width="31.85546875" style="178" customWidth="1"/>
    <col min="11779" max="11780" width="12" style="178" bestFit="1" customWidth="1"/>
    <col min="11781" max="11781" width="11.5703125" style="178" bestFit="1" customWidth="1"/>
    <col min="11782" max="11782" width="12" style="178" bestFit="1" customWidth="1"/>
    <col min="11783" max="11783" width="11.5703125" style="178" bestFit="1" customWidth="1"/>
    <col min="11784" max="11784" width="12" style="178" bestFit="1" customWidth="1"/>
    <col min="11785" max="11785" width="14.5703125" style="178" customWidth="1"/>
    <col min="11786" max="11786" width="14" style="178" customWidth="1"/>
    <col min="11787" max="11788" width="12" style="178" bestFit="1" customWidth="1"/>
    <col min="11789" max="12032" width="9.140625" style="178"/>
    <col min="12033" max="12033" width="13.7109375" style="178" customWidth="1"/>
    <col min="12034" max="12034" width="31.85546875" style="178" customWidth="1"/>
    <col min="12035" max="12036" width="12" style="178" bestFit="1" customWidth="1"/>
    <col min="12037" max="12037" width="11.5703125" style="178" bestFit="1" customWidth="1"/>
    <col min="12038" max="12038" width="12" style="178" bestFit="1" customWidth="1"/>
    <col min="12039" max="12039" width="11.5703125" style="178" bestFit="1" customWidth="1"/>
    <col min="12040" max="12040" width="12" style="178" bestFit="1" customWidth="1"/>
    <col min="12041" max="12041" width="14.5703125" style="178" customWidth="1"/>
    <col min="12042" max="12042" width="14" style="178" customWidth="1"/>
    <col min="12043" max="12044" width="12" style="178" bestFit="1" customWidth="1"/>
    <col min="12045" max="12288" width="9.140625" style="178"/>
    <col min="12289" max="12289" width="13.7109375" style="178" customWidth="1"/>
    <col min="12290" max="12290" width="31.85546875" style="178" customWidth="1"/>
    <col min="12291" max="12292" width="12" style="178" bestFit="1" customWidth="1"/>
    <col min="12293" max="12293" width="11.5703125" style="178" bestFit="1" customWidth="1"/>
    <col min="12294" max="12294" width="12" style="178" bestFit="1" customWidth="1"/>
    <col min="12295" max="12295" width="11.5703125" style="178" bestFit="1" customWidth="1"/>
    <col min="12296" max="12296" width="12" style="178" bestFit="1" customWidth="1"/>
    <col min="12297" max="12297" width="14.5703125" style="178" customWidth="1"/>
    <col min="12298" max="12298" width="14" style="178" customWidth="1"/>
    <col min="12299" max="12300" width="12" style="178" bestFit="1" customWidth="1"/>
    <col min="12301" max="12544" width="9.140625" style="178"/>
    <col min="12545" max="12545" width="13.7109375" style="178" customWidth="1"/>
    <col min="12546" max="12546" width="31.85546875" style="178" customWidth="1"/>
    <col min="12547" max="12548" width="12" style="178" bestFit="1" customWidth="1"/>
    <col min="12549" max="12549" width="11.5703125" style="178" bestFit="1" customWidth="1"/>
    <col min="12550" max="12550" width="12" style="178" bestFit="1" customWidth="1"/>
    <col min="12551" max="12551" width="11.5703125" style="178" bestFit="1" customWidth="1"/>
    <col min="12552" max="12552" width="12" style="178" bestFit="1" customWidth="1"/>
    <col min="12553" max="12553" width="14.5703125" style="178" customWidth="1"/>
    <col min="12554" max="12554" width="14" style="178" customWidth="1"/>
    <col min="12555" max="12556" width="12" style="178" bestFit="1" customWidth="1"/>
    <col min="12557" max="12800" width="9.140625" style="178"/>
    <col min="12801" max="12801" width="13.7109375" style="178" customWidth="1"/>
    <col min="12802" max="12802" width="31.85546875" style="178" customWidth="1"/>
    <col min="12803" max="12804" width="12" style="178" bestFit="1" customWidth="1"/>
    <col min="12805" max="12805" width="11.5703125" style="178" bestFit="1" customWidth="1"/>
    <col min="12806" max="12806" width="12" style="178" bestFit="1" customWidth="1"/>
    <col min="12807" max="12807" width="11.5703125" style="178" bestFit="1" customWidth="1"/>
    <col min="12808" max="12808" width="12" style="178" bestFit="1" customWidth="1"/>
    <col min="12809" max="12809" width="14.5703125" style="178" customWidth="1"/>
    <col min="12810" max="12810" width="14" style="178" customWidth="1"/>
    <col min="12811" max="12812" width="12" style="178" bestFit="1" customWidth="1"/>
    <col min="12813" max="13056" width="9.140625" style="178"/>
    <col min="13057" max="13057" width="13.7109375" style="178" customWidth="1"/>
    <col min="13058" max="13058" width="31.85546875" style="178" customWidth="1"/>
    <col min="13059" max="13060" width="12" style="178" bestFit="1" customWidth="1"/>
    <col min="13061" max="13061" width="11.5703125" style="178" bestFit="1" customWidth="1"/>
    <col min="13062" max="13062" width="12" style="178" bestFit="1" customWidth="1"/>
    <col min="13063" max="13063" width="11.5703125" style="178" bestFit="1" customWidth="1"/>
    <col min="13064" max="13064" width="12" style="178" bestFit="1" customWidth="1"/>
    <col min="13065" max="13065" width="14.5703125" style="178" customWidth="1"/>
    <col min="13066" max="13066" width="14" style="178" customWidth="1"/>
    <col min="13067" max="13068" width="12" style="178" bestFit="1" customWidth="1"/>
    <col min="13069" max="13312" width="9.140625" style="178"/>
    <col min="13313" max="13313" width="13.7109375" style="178" customWidth="1"/>
    <col min="13314" max="13314" width="31.85546875" style="178" customWidth="1"/>
    <col min="13315" max="13316" width="12" style="178" bestFit="1" customWidth="1"/>
    <col min="13317" max="13317" width="11.5703125" style="178" bestFit="1" customWidth="1"/>
    <col min="13318" max="13318" width="12" style="178" bestFit="1" customWidth="1"/>
    <col min="13319" max="13319" width="11.5703125" style="178" bestFit="1" customWidth="1"/>
    <col min="13320" max="13320" width="12" style="178" bestFit="1" customWidth="1"/>
    <col min="13321" max="13321" width="14.5703125" style="178" customWidth="1"/>
    <col min="13322" max="13322" width="14" style="178" customWidth="1"/>
    <col min="13323" max="13324" width="12" style="178" bestFit="1" customWidth="1"/>
    <col min="13325" max="13568" width="9.140625" style="178"/>
    <col min="13569" max="13569" width="13.7109375" style="178" customWidth="1"/>
    <col min="13570" max="13570" width="31.85546875" style="178" customWidth="1"/>
    <col min="13571" max="13572" width="12" style="178" bestFit="1" customWidth="1"/>
    <col min="13573" max="13573" width="11.5703125" style="178" bestFit="1" customWidth="1"/>
    <col min="13574" max="13574" width="12" style="178" bestFit="1" customWidth="1"/>
    <col min="13575" max="13575" width="11.5703125" style="178" bestFit="1" customWidth="1"/>
    <col min="13576" max="13576" width="12" style="178" bestFit="1" customWidth="1"/>
    <col min="13577" max="13577" width="14.5703125" style="178" customWidth="1"/>
    <col min="13578" max="13578" width="14" style="178" customWidth="1"/>
    <col min="13579" max="13580" width="12" style="178" bestFit="1" customWidth="1"/>
    <col min="13581" max="13824" width="9.140625" style="178"/>
    <col min="13825" max="13825" width="13.7109375" style="178" customWidth="1"/>
    <col min="13826" max="13826" width="31.85546875" style="178" customWidth="1"/>
    <col min="13827" max="13828" width="12" style="178" bestFit="1" customWidth="1"/>
    <col min="13829" max="13829" width="11.5703125" style="178" bestFit="1" customWidth="1"/>
    <col min="13830" max="13830" width="12" style="178" bestFit="1" customWidth="1"/>
    <col min="13831" max="13831" width="11.5703125" style="178" bestFit="1" customWidth="1"/>
    <col min="13832" max="13832" width="12" style="178" bestFit="1" customWidth="1"/>
    <col min="13833" max="13833" width="14.5703125" style="178" customWidth="1"/>
    <col min="13834" max="13834" width="14" style="178" customWidth="1"/>
    <col min="13835" max="13836" width="12" style="178" bestFit="1" customWidth="1"/>
    <col min="13837" max="14080" width="9.140625" style="178"/>
    <col min="14081" max="14081" width="13.7109375" style="178" customWidth="1"/>
    <col min="14082" max="14082" width="31.85546875" style="178" customWidth="1"/>
    <col min="14083" max="14084" width="12" style="178" bestFit="1" customWidth="1"/>
    <col min="14085" max="14085" width="11.5703125" style="178" bestFit="1" customWidth="1"/>
    <col min="14086" max="14086" width="12" style="178" bestFit="1" customWidth="1"/>
    <col min="14087" max="14087" width="11.5703125" style="178" bestFit="1" customWidth="1"/>
    <col min="14088" max="14088" width="12" style="178" bestFit="1" customWidth="1"/>
    <col min="14089" max="14089" width="14.5703125" style="178" customWidth="1"/>
    <col min="14090" max="14090" width="14" style="178" customWidth="1"/>
    <col min="14091" max="14092" width="12" style="178" bestFit="1" customWidth="1"/>
    <col min="14093" max="14336" width="9.140625" style="178"/>
    <col min="14337" max="14337" width="13.7109375" style="178" customWidth="1"/>
    <col min="14338" max="14338" width="31.85546875" style="178" customWidth="1"/>
    <col min="14339" max="14340" width="12" style="178" bestFit="1" customWidth="1"/>
    <col min="14341" max="14341" width="11.5703125" style="178" bestFit="1" customWidth="1"/>
    <col min="14342" max="14342" width="12" style="178" bestFit="1" customWidth="1"/>
    <col min="14343" max="14343" width="11.5703125" style="178" bestFit="1" customWidth="1"/>
    <col min="14344" max="14344" width="12" style="178" bestFit="1" customWidth="1"/>
    <col min="14345" max="14345" width="14.5703125" style="178" customWidth="1"/>
    <col min="14346" max="14346" width="14" style="178" customWidth="1"/>
    <col min="14347" max="14348" width="12" style="178" bestFit="1" customWidth="1"/>
    <col min="14349" max="14592" width="9.140625" style="178"/>
    <col min="14593" max="14593" width="13.7109375" style="178" customWidth="1"/>
    <col min="14594" max="14594" width="31.85546875" style="178" customWidth="1"/>
    <col min="14595" max="14596" width="12" style="178" bestFit="1" customWidth="1"/>
    <col min="14597" max="14597" width="11.5703125" style="178" bestFit="1" customWidth="1"/>
    <col min="14598" max="14598" width="12" style="178" bestFit="1" customWidth="1"/>
    <col min="14599" max="14599" width="11.5703125" style="178" bestFit="1" customWidth="1"/>
    <col min="14600" max="14600" width="12" style="178" bestFit="1" customWidth="1"/>
    <col min="14601" max="14601" width="14.5703125" style="178" customWidth="1"/>
    <col min="14602" max="14602" width="14" style="178" customWidth="1"/>
    <col min="14603" max="14604" width="12" style="178" bestFit="1" customWidth="1"/>
    <col min="14605" max="14848" width="9.140625" style="178"/>
    <col min="14849" max="14849" width="13.7109375" style="178" customWidth="1"/>
    <col min="14850" max="14850" width="31.85546875" style="178" customWidth="1"/>
    <col min="14851" max="14852" width="12" style="178" bestFit="1" customWidth="1"/>
    <col min="14853" max="14853" width="11.5703125" style="178" bestFit="1" customWidth="1"/>
    <col min="14854" max="14854" width="12" style="178" bestFit="1" customWidth="1"/>
    <col min="14855" max="14855" width="11.5703125" style="178" bestFit="1" customWidth="1"/>
    <col min="14856" max="14856" width="12" style="178" bestFit="1" customWidth="1"/>
    <col min="14857" max="14857" width="14.5703125" style="178" customWidth="1"/>
    <col min="14858" max="14858" width="14" style="178" customWidth="1"/>
    <col min="14859" max="14860" width="12" style="178" bestFit="1" customWidth="1"/>
    <col min="14861" max="15104" width="9.140625" style="178"/>
    <col min="15105" max="15105" width="13.7109375" style="178" customWidth="1"/>
    <col min="15106" max="15106" width="31.85546875" style="178" customWidth="1"/>
    <col min="15107" max="15108" width="12" style="178" bestFit="1" customWidth="1"/>
    <col min="15109" max="15109" width="11.5703125" style="178" bestFit="1" customWidth="1"/>
    <col min="15110" max="15110" width="12" style="178" bestFit="1" customWidth="1"/>
    <col min="15111" max="15111" width="11.5703125" style="178" bestFit="1" customWidth="1"/>
    <col min="15112" max="15112" width="12" style="178" bestFit="1" customWidth="1"/>
    <col min="15113" max="15113" width="14.5703125" style="178" customWidth="1"/>
    <col min="15114" max="15114" width="14" style="178" customWidth="1"/>
    <col min="15115" max="15116" width="12" style="178" bestFit="1" customWidth="1"/>
    <col min="15117" max="15360" width="9.140625" style="178"/>
    <col min="15361" max="15361" width="13.7109375" style="178" customWidth="1"/>
    <col min="15362" max="15362" width="31.85546875" style="178" customWidth="1"/>
    <col min="15363" max="15364" width="12" style="178" bestFit="1" customWidth="1"/>
    <col min="15365" max="15365" width="11.5703125" style="178" bestFit="1" customWidth="1"/>
    <col min="15366" max="15366" width="12" style="178" bestFit="1" customWidth="1"/>
    <col min="15367" max="15367" width="11.5703125" style="178" bestFit="1" customWidth="1"/>
    <col min="15368" max="15368" width="12" style="178" bestFit="1" customWidth="1"/>
    <col min="15369" max="15369" width="14.5703125" style="178" customWidth="1"/>
    <col min="15370" max="15370" width="14" style="178" customWidth="1"/>
    <col min="15371" max="15372" width="12" style="178" bestFit="1" customWidth="1"/>
    <col min="15373" max="15616" width="9.140625" style="178"/>
    <col min="15617" max="15617" width="13.7109375" style="178" customWidth="1"/>
    <col min="15618" max="15618" width="31.85546875" style="178" customWidth="1"/>
    <col min="15619" max="15620" width="12" style="178" bestFit="1" customWidth="1"/>
    <col min="15621" max="15621" width="11.5703125" style="178" bestFit="1" customWidth="1"/>
    <col min="15622" max="15622" width="12" style="178" bestFit="1" customWidth="1"/>
    <col min="15623" max="15623" width="11.5703125" style="178" bestFit="1" customWidth="1"/>
    <col min="15624" max="15624" width="12" style="178" bestFit="1" customWidth="1"/>
    <col min="15625" max="15625" width="14.5703125" style="178" customWidth="1"/>
    <col min="15626" max="15626" width="14" style="178" customWidth="1"/>
    <col min="15627" max="15628" width="12" style="178" bestFit="1" customWidth="1"/>
    <col min="15629" max="15872" width="9.140625" style="178"/>
    <col min="15873" max="15873" width="13.7109375" style="178" customWidth="1"/>
    <col min="15874" max="15874" width="31.85546875" style="178" customWidth="1"/>
    <col min="15875" max="15876" width="12" style="178" bestFit="1" customWidth="1"/>
    <col min="15877" max="15877" width="11.5703125" style="178" bestFit="1" customWidth="1"/>
    <col min="15878" max="15878" width="12" style="178" bestFit="1" customWidth="1"/>
    <col min="15879" max="15879" width="11.5703125" style="178" bestFit="1" customWidth="1"/>
    <col min="15880" max="15880" width="12" style="178" bestFit="1" customWidth="1"/>
    <col min="15881" max="15881" width="14.5703125" style="178" customWidth="1"/>
    <col min="15882" max="15882" width="14" style="178" customWidth="1"/>
    <col min="15883" max="15884" width="12" style="178" bestFit="1" customWidth="1"/>
    <col min="15885" max="16128" width="9.140625" style="178"/>
    <col min="16129" max="16129" width="13.7109375" style="178" customWidth="1"/>
    <col min="16130" max="16130" width="31.85546875" style="178" customWidth="1"/>
    <col min="16131" max="16132" width="12" style="178" bestFit="1" customWidth="1"/>
    <col min="16133" max="16133" width="11.5703125" style="178" bestFit="1" customWidth="1"/>
    <col min="16134" max="16134" width="12" style="178" bestFit="1" customWidth="1"/>
    <col min="16135" max="16135" width="11.5703125" style="178" bestFit="1" customWidth="1"/>
    <col min="16136" max="16136" width="12" style="178" bestFit="1" customWidth="1"/>
    <col min="16137" max="16137" width="14.5703125" style="178" customWidth="1"/>
    <col min="16138" max="16138" width="14" style="178" customWidth="1"/>
    <col min="16139" max="16140" width="12" style="178" bestFit="1" customWidth="1"/>
    <col min="16141" max="16384" width="9.140625" style="178"/>
  </cols>
  <sheetData>
    <row r="1" spans="1:12" ht="15.75">
      <c r="A1" s="637" t="s">
        <v>648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 ht="15.75">
      <c r="A2" s="637" t="s">
        <v>649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2" ht="15.75">
      <c r="A3" s="637" t="s">
        <v>650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2" ht="15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638"/>
      <c r="L4" s="638"/>
    </row>
    <row r="5" spans="1:12" ht="15.75">
      <c r="A5" s="180" t="s">
        <v>582</v>
      </c>
      <c r="B5" s="639" t="s">
        <v>583</v>
      </c>
      <c r="C5" s="640" t="s">
        <v>651</v>
      </c>
      <c r="D5" s="640"/>
      <c r="E5" s="640" t="s">
        <v>652</v>
      </c>
      <c r="F5" s="640"/>
      <c r="G5" s="640" t="s">
        <v>653</v>
      </c>
      <c r="H5" s="640"/>
      <c r="I5" s="640" t="s">
        <v>654</v>
      </c>
      <c r="J5" s="640"/>
      <c r="K5" s="640" t="s">
        <v>655</v>
      </c>
      <c r="L5" s="640"/>
    </row>
    <row r="6" spans="1:12" ht="15.75">
      <c r="A6" s="180" t="s">
        <v>587</v>
      </c>
      <c r="B6" s="639"/>
      <c r="C6" s="181" t="s">
        <v>656</v>
      </c>
      <c r="D6" s="181" t="s">
        <v>657</v>
      </c>
      <c r="E6" s="181" t="s">
        <v>656</v>
      </c>
      <c r="F6" s="181" t="s">
        <v>657</v>
      </c>
      <c r="G6" s="181" t="s">
        <v>656</v>
      </c>
      <c r="H6" s="181" t="s">
        <v>657</v>
      </c>
      <c r="I6" s="181" t="s">
        <v>656</v>
      </c>
      <c r="J6" s="182" t="s">
        <v>657</v>
      </c>
      <c r="K6" s="181" t="s">
        <v>656</v>
      </c>
      <c r="L6" s="181" t="s">
        <v>657</v>
      </c>
    </row>
    <row r="7" spans="1:12" ht="15.75">
      <c r="A7" s="180" t="s">
        <v>596</v>
      </c>
      <c r="B7" s="183" t="s">
        <v>597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15.75">
      <c r="A8" s="185">
        <v>1</v>
      </c>
      <c r="B8" s="186" t="s">
        <v>109</v>
      </c>
      <c r="C8" s="187">
        <v>817613</v>
      </c>
      <c r="D8" s="187">
        <v>987596</v>
      </c>
      <c r="E8" s="187">
        <v>110783</v>
      </c>
      <c r="F8" s="187">
        <v>591891</v>
      </c>
      <c r="G8" s="187">
        <v>123099</v>
      </c>
      <c r="H8" s="187">
        <v>322295</v>
      </c>
      <c r="I8" s="187">
        <v>1051495</v>
      </c>
      <c r="J8" s="187">
        <v>1901782</v>
      </c>
      <c r="K8" s="187">
        <v>747184</v>
      </c>
      <c r="L8" s="187">
        <v>845826</v>
      </c>
    </row>
    <row r="9" spans="1:12" ht="15.75">
      <c r="A9" s="185">
        <v>2</v>
      </c>
      <c r="B9" s="186" t="s">
        <v>150</v>
      </c>
      <c r="C9" s="187">
        <v>198763</v>
      </c>
      <c r="D9" s="187">
        <v>406843</v>
      </c>
      <c r="E9" s="187">
        <v>62799</v>
      </c>
      <c r="F9" s="187">
        <v>398334</v>
      </c>
      <c r="G9" s="187">
        <v>65673</v>
      </c>
      <c r="H9" s="187">
        <v>224134</v>
      </c>
      <c r="I9" s="187">
        <v>327235</v>
      </c>
      <c r="J9" s="187">
        <v>1029311</v>
      </c>
      <c r="K9" s="187">
        <v>192424</v>
      </c>
      <c r="L9" s="187">
        <v>311950</v>
      </c>
    </row>
    <row r="10" spans="1:12" ht="15.75">
      <c r="A10" s="185">
        <v>3</v>
      </c>
      <c r="B10" s="186" t="s">
        <v>156</v>
      </c>
      <c r="C10" s="187">
        <v>298370</v>
      </c>
      <c r="D10" s="187">
        <v>598855</v>
      </c>
      <c r="E10" s="187">
        <v>117795</v>
      </c>
      <c r="F10" s="187">
        <v>480952</v>
      </c>
      <c r="G10" s="187">
        <v>118756</v>
      </c>
      <c r="H10" s="187">
        <v>352754</v>
      </c>
      <c r="I10" s="187">
        <v>534921</v>
      </c>
      <c r="J10" s="187">
        <v>1432561</v>
      </c>
      <c r="K10" s="187">
        <v>288288</v>
      </c>
      <c r="L10" s="187">
        <v>461750</v>
      </c>
    </row>
    <row r="11" spans="1:12" ht="15.75">
      <c r="A11" s="185">
        <v>4</v>
      </c>
      <c r="B11" s="186" t="s">
        <v>153</v>
      </c>
      <c r="C11" s="187">
        <v>128831</v>
      </c>
      <c r="D11" s="187">
        <v>237682</v>
      </c>
      <c r="E11" s="187">
        <v>9619</v>
      </c>
      <c r="F11" s="187">
        <v>62248</v>
      </c>
      <c r="G11" s="187">
        <v>35633</v>
      </c>
      <c r="H11" s="187">
        <v>111257</v>
      </c>
      <c r="I11" s="187">
        <v>174083</v>
      </c>
      <c r="J11" s="187">
        <v>411187</v>
      </c>
      <c r="K11" s="187">
        <v>121958</v>
      </c>
      <c r="L11" s="187">
        <v>165161</v>
      </c>
    </row>
    <row r="12" spans="1:12" ht="15.75">
      <c r="A12" s="185">
        <v>5</v>
      </c>
      <c r="B12" s="186" t="s">
        <v>154</v>
      </c>
      <c r="C12" s="187">
        <v>348043</v>
      </c>
      <c r="D12" s="187">
        <v>556775</v>
      </c>
      <c r="E12" s="187">
        <v>6273</v>
      </c>
      <c r="F12" s="187">
        <v>192752</v>
      </c>
      <c r="G12" s="187">
        <v>113839</v>
      </c>
      <c r="H12" s="187">
        <v>665091</v>
      </c>
      <c r="I12" s="187">
        <v>468155</v>
      </c>
      <c r="J12" s="187">
        <v>1414618</v>
      </c>
      <c r="K12" s="187">
        <v>348043</v>
      </c>
      <c r="L12" s="187">
        <v>556775</v>
      </c>
    </row>
    <row r="13" spans="1:12" ht="15.75">
      <c r="A13" s="185">
        <v>6</v>
      </c>
      <c r="B13" s="186" t="s">
        <v>155</v>
      </c>
      <c r="C13" s="187">
        <v>441187</v>
      </c>
      <c r="D13" s="187">
        <v>718914</v>
      </c>
      <c r="E13" s="187">
        <v>10139</v>
      </c>
      <c r="F13" s="187">
        <v>179640</v>
      </c>
      <c r="G13" s="187">
        <v>56838</v>
      </c>
      <c r="H13" s="187">
        <v>158576</v>
      </c>
      <c r="I13" s="187">
        <v>508164</v>
      </c>
      <c r="J13" s="187">
        <v>1057130</v>
      </c>
      <c r="K13" s="187">
        <v>438719</v>
      </c>
      <c r="L13" s="187">
        <v>615115</v>
      </c>
    </row>
    <row r="14" spans="1:12" ht="15.75">
      <c r="A14" s="185">
        <v>7</v>
      </c>
      <c r="B14" s="186" t="s">
        <v>126</v>
      </c>
      <c r="C14" s="187">
        <v>289832</v>
      </c>
      <c r="D14" s="187">
        <v>378887</v>
      </c>
      <c r="E14" s="187">
        <v>71908</v>
      </c>
      <c r="F14" s="187">
        <v>263881</v>
      </c>
      <c r="G14" s="187">
        <v>57671</v>
      </c>
      <c r="H14" s="187">
        <v>190439</v>
      </c>
      <c r="I14" s="187">
        <v>419411</v>
      </c>
      <c r="J14" s="187">
        <v>833207</v>
      </c>
      <c r="K14" s="187">
        <v>289466</v>
      </c>
      <c r="L14" s="187">
        <v>337692</v>
      </c>
    </row>
    <row r="15" spans="1:12" ht="15.75">
      <c r="A15" s="185"/>
      <c r="B15" s="183" t="s">
        <v>601</v>
      </c>
      <c r="C15" s="188">
        <v>2522639</v>
      </c>
      <c r="D15" s="188">
        <v>3885552</v>
      </c>
      <c r="E15" s="188">
        <v>389316</v>
      </c>
      <c r="F15" s="188">
        <v>2169698</v>
      </c>
      <c r="G15" s="188">
        <v>571509</v>
      </c>
      <c r="H15" s="188">
        <v>2024546</v>
      </c>
      <c r="I15" s="188">
        <v>3483464</v>
      </c>
      <c r="J15" s="188">
        <v>8079796</v>
      </c>
      <c r="K15" s="188">
        <v>2426082</v>
      </c>
      <c r="L15" s="188">
        <v>3294269</v>
      </c>
    </row>
    <row r="16" spans="1:12" ht="15.75">
      <c r="A16" s="626" t="s">
        <v>602</v>
      </c>
      <c r="B16" s="62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15.75">
      <c r="A17" s="157">
        <v>1</v>
      </c>
      <c r="B17" s="158" t="s">
        <v>105</v>
      </c>
      <c r="C17" s="187">
        <v>7598</v>
      </c>
      <c r="D17" s="187">
        <v>52202</v>
      </c>
      <c r="E17" s="187">
        <v>4361</v>
      </c>
      <c r="F17" s="187">
        <v>16764</v>
      </c>
      <c r="G17" s="187">
        <v>135</v>
      </c>
      <c r="H17" s="187">
        <v>63</v>
      </c>
      <c r="I17" s="187">
        <v>12094</v>
      </c>
      <c r="J17" s="187">
        <v>69029</v>
      </c>
      <c r="K17" s="187">
        <v>3482</v>
      </c>
      <c r="L17" s="187">
        <v>7860</v>
      </c>
    </row>
    <row r="18" spans="1:12" ht="15.75">
      <c r="A18" s="157">
        <v>2</v>
      </c>
      <c r="B18" s="158" t="s">
        <v>145</v>
      </c>
      <c r="C18" s="187">
        <v>10312</v>
      </c>
      <c r="D18" s="187">
        <v>17621</v>
      </c>
      <c r="E18" s="187">
        <v>7214</v>
      </c>
      <c r="F18" s="187">
        <v>35912</v>
      </c>
      <c r="G18" s="187">
        <v>8912</v>
      </c>
      <c r="H18" s="187">
        <v>60012</v>
      </c>
      <c r="I18" s="187">
        <v>26438</v>
      </c>
      <c r="J18" s="187">
        <v>113545</v>
      </c>
      <c r="K18" s="187">
        <v>6841</v>
      </c>
      <c r="L18" s="187">
        <v>15768</v>
      </c>
    </row>
    <row r="19" spans="1:12" ht="15.75">
      <c r="A19" s="157">
        <v>3</v>
      </c>
      <c r="B19" s="158" t="s">
        <v>146</v>
      </c>
      <c r="C19" s="187">
        <v>20783</v>
      </c>
      <c r="D19" s="187">
        <v>31823</v>
      </c>
      <c r="E19" s="187">
        <v>6924</v>
      </c>
      <c r="F19" s="187">
        <v>80214</v>
      </c>
      <c r="G19" s="187">
        <v>7332</v>
      </c>
      <c r="H19" s="187">
        <v>35449</v>
      </c>
      <c r="I19" s="187">
        <v>35039</v>
      </c>
      <c r="J19" s="187">
        <v>147486</v>
      </c>
      <c r="K19" s="187">
        <v>20652</v>
      </c>
      <c r="L19" s="187">
        <v>28530</v>
      </c>
    </row>
    <row r="20" spans="1:12" ht="15.75">
      <c r="A20" s="157">
        <v>4</v>
      </c>
      <c r="B20" s="159" t="s">
        <v>147</v>
      </c>
      <c r="C20" s="187">
        <v>61140</v>
      </c>
      <c r="D20" s="187">
        <v>150900</v>
      </c>
      <c r="E20" s="187">
        <v>13451</v>
      </c>
      <c r="F20" s="187">
        <v>98000</v>
      </c>
      <c r="G20" s="187">
        <v>11135</v>
      </c>
      <c r="H20" s="187">
        <v>48500</v>
      </c>
      <c r="I20" s="187">
        <v>85726</v>
      </c>
      <c r="J20" s="187">
        <v>297400</v>
      </c>
      <c r="K20" s="187">
        <v>59855</v>
      </c>
      <c r="L20" s="187">
        <v>124300</v>
      </c>
    </row>
    <row r="21" spans="1:12" ht="15.75">
      <c r="A21" s="157">
        <v>5</v>
      </c>
      <c r="B21" s="159" t="s">
        <v>148</v>
      </c>
      <c r="C21" s="187">
        <v>9981</v>
      </c>
      <c r="D21" s="187">
        <v>24500</v>
      </c>
      <c r="E21" s="187">
        <v>5226</v>
      </c>
      <c r="F21" s="187">
        <v>66791</v>
      </c>
      <c r="G21" s="187">
        <v>4227</v>
      </c>
      <c r="H21" s="187">
        <v>24429</v>
      </c>
      <c r="I21" s="187">
        <v>19434</v>
      </c>
      <c r="J21" s="187">
        <v>115720</v>
      </c>
      <c r="K21" s="187">
        <v>9883</v>
      </c>
      <c r="L21" s="187">
        <v>16810</v>
      </c>
    </row>
    <row r="22" spans="1:12" ht="15.75">
      <c r="A22" s="157">
        <v>6</v>
      </c>
      <c r="B22" s="158" t="s">
        <v>149</v>
      </c>
      <c r="C22" s="187">
        <v>32006</v>
      </c>
      <c r="D22" s="187">
        <v>51958</v>
      </c>
      <c r="E22" s="187">
        <v>7014</v>
      </c>
      <c r="F22" s="187">
        <v>43988</v>
      </c>
      <c r="G22" s="187">
        <v>9350</v>
      </c>
      <c r="H22" s="187">
        <v>46114</v>
      </c>
      <c r="I22" s="187">
        <v>48370</v>
      </c>
      <c r="J22" s="187">
        <v>142060</v>
      </c>
      <c r="K22" s="187">
        <v>31874</v>
      </c>
      <c r="L22" s="187">
        <v>44150</v>
      </c>
    </row>
    <row r="23" spans="1:12" ht="15.75">
      <c r="A23" s="157">
        <v>7</v>
      </c>
      <c r="B23" s="159" t="s">
        <v>214</v>
      </c>
      <c r="C23" s="187">
        <v>4084</v>
      </c>
      <c r="D23" s="187">
        <v>12142</v>
      </c>
      <c r="E23" s="187">
        <v>468</v>
      </c>
      <c r="F23" s="187">
        <v>4801</v>
      </c>
      <c r="G23" s="187">
        <v>4990</v>
      </c>
      <c r="H23" s="187">
        <v>31194</v>
      </c>
      <c r="I23" s="187">
        <v>9542</v>
      </c>
      <c r="J23" s="187">
        <v>48137</v>
      </c>
      <c r="K23" s="187">
        <v>4025</v>
      </c>
      <c r="L23" s="187">
        <v>11933</v>
      </c>
    </row>
    <row r="24" spans="1:12" ht="15.75">
      <c r="A24" s="157">
        <v>8</v>
      </c>
      <c r="B24" s="159" t="s">
        <v>114</v>
      </c>
      <c r="C24" s="187">
        <v>25676</v>
      </c>
      <c r="D24" s="187">
        <v>34013</v>
      </c>
      <c r="E24" s="187">
        <v>7719</v>
      </c>
      <c r="F24" s="187">
        <v>51799</v>
      </c>
      <c r="G24" s="187">
        <v>16174</v>
      </c>
      <c r="H24" s="187">
        <v>44640</v>
      </c>
      <c r="I24" s="187">
        <v>49569</v>
      </c>
      <c r="J24" s="187">
        <v>130452</v>
      </c>
      <c r="K24" s="187">
        <v>25529</v>
      </c>
      <c r="L24" s="187">
        <v>29517</v>
      </c>
    </row>
    <row r="25" spans="1:12" ht="15.75">
      <c r="A25" s="157">
        <v>9</v>
      </c>
      <c r="B25" s="159" t="s">
        <v>151</v>
      </c>
      <c r="C25" s="187">
        <v>98239</v>
      </c>
      <c r="D25" s="187">
        <v>104127</v>
      </c>
      <c r="E25" s="187">
        <v>22403</v>
      </c>
      <c r="F25" s="187">
        <v>108150</v>
      </c>
      <c r="G25" s="187">
        <v>75676</v>
      </c>
      <c r="H25" s="187">
        <v>98954</v>
      </c>
      <c r="I25" s="187">
        <v>196318</v>
      </c>
      <c r="J25" s="187">
        <v>311231</v>
      </c>
      <c r="K25" s="187">
        <v>98892</v>
      </c>
      <c r="L25" s="187">
        <v>94567</v>
      </c>
    </row>
    <row r="26" spans="1:12" ht="15.75">
      <c r="A26" s="157">
        <v>10</v>
      </c>
      <c r="B26" s="159" t="s">
        <v>220</v>
      </c>
      <c r="C26" s="187">
        <v>7459</v>
      </c>
      <c r="D26" s="187">
        <v>53446</v>
      </c>
      <c r="E26" s="187">
        <v>3382</v>
      </c>
      <c r="F26" s="187">
        <v>26906</v>
      </c>
      <c r="G26" s="187">
        <v>4068</v>
      </c>
      <c r="H26" s="187">
        <v>43509</v>
      </c>
      <c r="I26" s="187">
        <v>14909</v>
      </c>
      <c r="J26" s="187">
        <v>123861</v>
      </c>
      <c r="K26" s="187">
        <v>7426</v>
      </c>
      <c r="L26" s="187">
        <v>46448</v>
      </c>
    </row>
    <row r="27" spans="1:12" ht="15.75">
      <c r="A27" s="157">
        <v>11</v>
      </c>
      <c r="B27" s="159" t="s">
        <v>658</v>
      </c>
      <c r="C27" s="187">
        <v>21834</v>
      </c>
      <c r="D27" s="187">
        <v>38561</v>
      </c>
      <c r="E27" s="187">
        <v>3675</v>
      </c>
      <c r="F27" s="187">
        <v>72345</v>
      </c>
      <c r="G27" s="187">
        <v>7783</v>
      </c>
      <c r="H27" s="187">
        <v>34553</v>
      </c>
      <c r="I27" s="187">
        <v>33292</v>
      </c>
      <c r="J27" s="187">
        <v>145459</v>
      </c>
      <c r="K27" s="187">
        <v>21384</v>
      </c>
      <c r="L27" s="187">
        <v>25368</v>
      </c>
    </row>
    <row r="28" spans="1:12" ht="15.75">
      <c r="A28" s="157">
        <v>12</v>
      </c>
      <c r="B28" s="159" t="s">
        <v>603</v>
      </c>
      <c r="C28" s="187">
        <v>46</v>
      </c>
      <c r="D28" s="187">
        <v>131</v>
      </c>
      <c r="E28" s="187">
        <v>60</v>
      </c>
      <c r="F28" s="187">
        <v>1058</v>
      </c>
      <c r="G28" s="187">
        <v>556</v>
      </c>
      <c r="H28" s="187">
        <v>5410</v>
      </c>
      <c r="I28" s="187">
        <v>662</v>
      </c>
      <c r="J28" s="187">
        <v>6599</v>
      </c>
      <c r="K28" s="187">
        <v>36</v>
      </c>
      <c r="L28" s="187">
        <v>20</v>
      </c>
    </row>
    <row r="29" spans="1:12" ht="15.75">
      <c r="A29" s="157">
        <v>13</v>
      </c>
      <c r="B29" s="158" t="s">
        <v>659</v>
      </c>
      <c r="C29" s="187">
        <v>488</v>
      </c>
      <c r="D29" s="187">
        <v>20803</v>
      </c>
      <c r="E29" s="187">
        <v>117</v>
      </c>
      <c r="F29" s="187">
        <v>2361</v>
      </c>
      <c r="G29" s="187">
        <v>448</v>
      </c>
      <c r="H29" s="187">
        <v>3174</v>
      </c>
      <c r="I29" s="187">
        <v>1053</v>
      </c>
      <c r="J29" s="187">
        <v>26338</v>
      </c>
      <c r="K29" s="187">
        <v>0</v>
      </c>
      <c r="L29" s="187">
        <v>0</v>
      </c>
    </row>
    <row r="30" spans="1:12" ht="15.75">
      <c r="A30" s="157">
        <v>14</v>
      </c>
      <c r="B30" s="158" t="s">
        <v>660</v>
      </c>
      <c r="C30" s="187">
        <v>0</v>
      </c>
      <c r="D30" s="187">
        <v>0</v>
      </c>
      <c r="E30" s="187">
        <v>157</v>
      </c>
      <c r="F30" s="187">
        <v>2293</v>
      </c>
      <c r="G30" s="187">
        <v>367</v>
      </c>
      <c r="H30" s="187">
        <v>3229</v>
      </c>
      <c r="I30" s="187">
        <v>524</v>
      </c>
      <c r="J30" s="187">
        <v>5522</v>
      </c>
      <c r="K30" s="187">
        <v>0</v>
      </c>
      <c r="L30" s="187">
        <v>0</v>
      </c>
    </row>
    <row r="31" spans="1:12" ht="15.75">
      <c r="A31" s="157">
        <v>15</v>
      </c>
      <c r="B31" s="158" t="s">
        <v>661</v>
      </c>
      <c r="C31" s="187">
        <v>2738</v>
      </c>
      <c r="D31" s="187">
        <v>31792</v>
      </c>
      <c r="E31" s="187">
        <v>3309</v>
      </c>
      <c r="F31" s="187">
        <v>36954</v>
      </c>
      <c r="G31" s="187">
        <v>0</v>
      </c>
      <c r="H31" s="187">
        <v>0</v>
      </c>
      <c r="I31" s="187">
        <v>6047</v>
      </c>
      <c r="J31" s="187">
        <v>68746</v>
      </c>
      <c r="K31" s="187">
        <v>2738</v>
      </c>
      <c r="L31" s="187">
        <v>31792</v>
      </c>
    </row>
    <row r="32" spans="1:12" ht="15.75">
      <c r="A32" s="157">
        <v>16</v>
      </c>
      <c r="B32" s="159" t="s">
        <v>157</v>
      </c>
      <c r="C32" s="187">
        <v>67423</v>
      </c>
      <c r="D32" s="187">
        <v>31742</v>
      </c>
      <c r="E32" s="187">
        <v>8107</v>
      </c>
      <c r="F32" s="187">
        <v>49855</v>
      </c>
      <c r="G32" s="187">
        <v>4958</v>
      </c>
      <c r="H32" s="187">
        <v>34069</v>
      </c>
      <c r="I32" s="187">
        <v>80488</v>
      </c>
      <c r="J32" s="187">
        <v>115666</v>
      </c>
      <c r="K32" s="187">
        <v>66149</v>
      </c>
      <c r="L32" s="187">
        <v>27236</v>
      </c>
    </row>
    <row r="33" spans="1:12" ht="15.75">
      <c r="A33" s="157">
        <v>17</v>
      </c>
      <c r="B33" s="159" t="s">
        <v>158</v>
      </c>
      <c r="C33" s="187">
        <v>172976</v>
      </c>
      <c r="D33" s="187">
        <v>160421</v>
      </c>
      <c r="E33" s="187">
        <v>11086</v>
      </c>
      <c r="F33" s="187">
        <v>96577</v>
      </c>
      <c r="G33" s="187">
        <v>13921</v>
      </c>
      <c r="H33" s="187">
        <v>74463</v>
      </c>
      <c r="I33" s="187">
        <v>197983</v>
      </c>
      <c r="J33" s="187">
        <v>331461</v>
      </c>
      <c r="K33" s="187">
        <v>171900</v>
      </c>
      <c r="L33" s="187">
        <v>127267</v>
      </c>
    </row>
    <row r="34" spans="1:12" ht="15.75">
      <c r="A34" s="157">
        <v>18</v>
      </c>
      <c r="B34" s="159" t="s">
        <v>607</v>
      </c>
      <c r="C34" s="187">
        <v>279</v>
      </c>
      <c r="D34" s="187">
        <v>2576</v>
      </c>
      <c r="E34" s="187">
        <v>2080</v>
      </c>
      <c r="F34" s="187">
        <v>70157</v>
      </c>
      <c r="G34" s="187">
        <v>525</v>
      </c>
      <c r="H34" s="187">
        <v>108706</v>
      </c>
      <c r="I34" s="187">
        <v>2884</v>
      </c>
      <c r="J34" s="187">
        <v>181439</v>
      </c>
      <c r="K34" s="187">
        <v>258</v>
      </c>
      <c r="L34" s="187">
        <v>2542</v>
      </c>
    </row>
    <row r="35" spans="1:12" ht="15.75">
      <c r="A35" s="160">
        <v>19</v>
      </c>
      <c r="B35" s="159" t="s">
        <v>113</v>
      </c>
      <c r="C35" s="187">
        <v>24517</v>
      </c>
      <c r="D35" s="187">
        <v>130855</v>
      </c>
      <c r="E35" s="187">
        <v>4579</v>
      </c>
      <c r="F35" s="187">
        <v>46231</v>
      </c>
      <c r="G35" s="187">
        <v>12472</v>
      </c>
      <c r="H35" s="187">
        <v>140370</v>
      </c>
      <c r="I35" s="187">
        <v>41568</v>
      </c>
      <c r="J35" s="187">
        <v>317456</v>
      </c>
      <c r="K35" s="187">
        <v>24309</v>
      </c>
      <c r="L35" s="187">
        <v>65881</v>
      </c>
    </row>
    <row r="36" spans="1:12" ht="15.75">
      <c r="A36" s="157"/>
      <c r="B36" s="161" t="s">
        <v>608</v>
      </c>
      <c r="C36" s="188">
        <v>567579</v>
      </c>
      <c r="D36" s="188">
        <v>949613</v>
      </c>
      <c r="E36" s="188">
        <v>111332</v>
      </c>
      <c r="F36" s="188">
        <v>911156</v>
      </c>
      <c r="G36" s="188">
        <v>183029</v>
      </c>
      <c r="H36" s="188">
        <v>836838</v>
      </c>
      <c r="I36" s="188">
        <v>861940</v>
      </c>
      <c r="J36" s="188">
        <v>2697607</v>
      </c>
      <c r="K36" s="188">
        <v>555233</v>
      </c>
      <c r="L36" s="188">
        <v>699989</v>
      </c>
    </row>
    <row r="37" spans="1:12" ht="15.75">
      <c r="A37" s="180"/>
      <c r="B37" s="183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2" ht="15.75">
      <c r="A38" s="185"/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ht="15.75">
      <c r="A39" s="185"/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12" ht="15.75">
      <c r="A40" s="185"/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</row>
    <row r="41" spans="1:12" ht="15.75">
      <c r="A41" s="185"/>
      <c r="B41" s="183"/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1:12" ht="15.75">
      <c r="A42" s="189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  <row r="43" spans="1:12">
      <c r="A43" s="634" t="s">
        <v>648</v>
      </c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</row>
    <row r="44" spans="1:12">
      <c r="A44" s="634" t="s">
        <v>649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</row>
    <row r="45" spans="1:12">
      <c r="A45" s="634" t="s">
        <v>662</v>
      </c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</row>
    <row r="46" spans="1: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>
      <c r="A47" s="193" t="s">
        <v>582</v>
      </c>
      <c r="B47" s="635" t="s">
        <v>583</v>
      </c>
      <c r="C47" s="636" t="s">
        <v>651</v>
      </c>
      <c r="D47" s="636"/>
      <c r="E47" s="636" t="s">
        <v>652</v>
      </c>
      <c r="F47" s="636"/>
      <c r="G47" s="636" t="s">
        <v>653</v>
      </c>
      <c r="H47" s="636"/>
      <c r="I47" s="636" t="s">
        <v>654</v>
      </c>
      <c r="J47" s="636"/>
      <c r="K47" s="636" t="s">
        <v>655</v>
      </c>
      <c r="L47" s="636"/>
    </row>
    <row r="48" spans="1:12">
      <c r="A48" s="193" t="s">
        <v>587</v>
      </c>
      <c r="B48" s="635"/>
      <c r="C48" s="194" t="s">
        <v>656</v>
      </c>
      <c r="D48" s="194" t="s">
        <v>657</v>
      </c>
      <c r="E48" s="194" t="s">
        <v>656</v>
      </c>
      <c r="F48" s="194" t="s">
        <v>657</v>
      </c>
      <c r="G48" s="194" t="s">
        <v>656</v>
      </c>
      <c r="H48" s="194" t="s">
        <v>657</v>
      </c>
      <c r="I48" s="194" t="s">
        <v>656</v>
      </c>
      <c r="J48" s="195" t="s">
        <v>657</v>
      </c>
      <c r="K48" s="194" t="s">
        <v>656</v>
      </c>
      <c r="L48" s="194" t="s">
        <v>657</v>
      </c>
    </row>
    <row r="49" spans="1:12" ht="15.75">
      <c r="A49" s="180" t="s">
        <v>663</v>
      </c>
      <c r="B49" s="161" t="s">
        <v>614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</row>
    <row r="50" spans="1:12" ht="15.75">
      <c r="A50" s="160">
        <v>1</v>
      </c>
      <c r="B50" s="159" t="s">
        <v>169</v>
      </c>
      <c r="C50" s="187">
        <v>239701</v>
      </c>
      <c r="D50" s="187">
        <v>297227</v>
      </c>
      <c r="E50" s="187">
        <v>25514</v>
      </c>
      <c r="F50" s="187">
        <v>178258</v>
      </c>
      <c r="G50" s="187">
        <v>22759</v>
      </c>
      <c r="H50" s="187">
        <v>107207</v>
      </c>
      <c r="I50" s="187">
        <v>287974</v>
      </c>
      <c r="J50" s="187">
        <v>582692</v>
      </c>
      <c r="K50" s="187">
        <v>228825</v>
      </c>
      <c r="L50" s="187">
        <v>243898</v>
      </c>
    </row>
    <row r="51" spans="1:12" ht="15.75">
      <c r="A51" s="160">
        <v>2</v>
      </c>
      <c r="B51" s="159" t="s">
        <v>168</v>
      </c>
      <c r="C51" s="187">
        <v>6986</v>
      </c>
      <c r="D51" s="187">
        <v>14021</v>
      </c>
      <c r="E51" s="187">
        <v>4120</v>
      </c>
      <c r="F51" s="187">
        <v>99206</v>
      </c>
      <c r="G51" s="187">
        <v>1442</v>
      </c>
      <c r="H51" s="187">
        <v>14395</v>
      </c>
      <c r="I51" s="187">
        <v>12548</v>
      </c>
      <c r="J51" s="187">
        <v>127622</v>
      </c>
      <c r="K51" s="187">
        <v>6916</v>
      </c>
      <c r="L51" s="187">
        <v>5695</v>
      </c>
    </row>
    <row r="52" spans="1:12" ht="15.75">
      <c r="A52" s="160">
        <v>3</v>
      </c>
      <c r="B52" s="159" t="s">
        <v>615</v>
      </c>
      <c r="C52" s="187">
        <v>1110</v>
      </c>
      <c r="D52" s="187">
        <v>1457</v>
      </c>
      <c r="E52" s="187">
        <v>1747</v>
      </c>
      <c r="F52" s="187">
        <v>5808</v>
      </c>
      <c r="G52" s="187">
        <v>97</v>
      </c>
      <c r="H52" s="187">
        <v>196</v>
      </c>
      <c r="I52" s="187">
        <v>2954</v>
      </c>
      <c r="J52" s="187">
        <v>7461</v>
      </c>
      <c r="K52" s="187">
        <v>1110</v>
      </c>
      <c r="L52" s="187">
        <v>1457</v>
      </c>
    </row>
    <row r="53" spans="1:12" ht="15.75">
      <c r="A53" s="160">
        <v>4</v>
      </c>
      <c r="B53" s="159" t="s">
        <v>664</v>
      </c>
      <c r="C53" s="187">
        <v>220</v>
      </c>
      <c r="D53" s="187">
        <v>1642</v>
      </c>
      <c r="E53" s="187">
        <v>523</v>
      </c>
      <c r="F53" s="187">
        <v>13043</v>
      </c>
      <c r="G53" s="187">
        <v>794</v>
      </c>
      <c r="H53" s="187">
        <v>22407</v>
      </c>
      <c r="I53" s="187">
        <v>1537</v>
      </c>
      <c r="J53" s="187">
        <v>37092</v>
      </c>
      <c r="K53" s="187">
        <v>220</v>
      </c>
      <c r="L53" s="187">
        <v>1642</v>
      </c>
    </row>
    <row r="54" spans="1:12" ht="15.75">
      <c r="A54" s="160">
        <v>5</v>
      </c>
      <c r="B54" s="159" t="s">
        <v>617</v>
      </c>
      <c r="C54" s="187">
        <v>1053</v>
      </c>
      <c r="D54" s="187">
        <v>6572</v>
      </c>
      <c r="E54" s="187">
        <v>64</v>
      </c>
      <c r="F54" s="187">
        <v>244</v>
      </c>
      <c r="G54" s="187">
        <v>15</v>
      </c>
      <c r="H54" s="187">
        <v>53</v>
      </c>
      <c r="I54" s="187">
        <v>1132</v>
      </c>
      <c r="J54" s="187">
        <v>6869</v>
      </c>
      <c r="K54" s="187">
        <v>1044</v>
      </c>
      <c r="L54" s="187">
        <v>3162</v>
      </c>
    </row>
    <row r="55" spans="1:12" ht="15.75">
      <c r="A55" s="160">
        <v>6</v>
      </c>
      <c r="B55" s="159" t="s">
        <v>215</v>
      </c>
      <c r="C55" s="187">
        <v>20148</v>
      </c>
      <c r="D55" s="187">
        <v>28166</v>
      </c>
      <c r="E55" s="187">
        <v>5443</v>
      </c>
      <c r="F55" s="187">
        <v>66338</v>
      </c>
      <c r="G55" s="187">
        <v>759</v>
      </c>
      <c r="H55" s="187">
        <v>4516</v>
      </c>
      <c r="I55" s="187">
        <v>26350</v>
      </c>
      <c r="J55" s="187">
        <v>99020</v>
      </c>
      <c r="K55" s="187">
        <v>20061</v>
      </c>
      <c r="L55" s="187">
        <v>27022</v>
      </c>
    </row>
    <row r="56" spans="1:12" ht="15.75">
      <c r="A56" s="160">
        <v>7</v>
      </c>
      <c r="B56" s="158" t="s">
        <v>618</v>
      </c>
      <c r="C56" s="187">
        <v>61</v>
      </c>
      <c r="D56" s="187">
        <v>42795</v>
      </c>
      <c r="E56" s="187">
        <v>29</v>
      </c>
      <c r="F56" s="187">
        <v>1495</v>
      </c>
      <c r="G56" s="187">
        <v>419</v>
      </c>
      <c r="H56" s="187">
        <v>5404</v>
      </c>
      <c r="I56" s="187">
        <v>509</v>
      </c>
      <c r="J56" s="187">
        <v>49694</v>
      </c>
      <c r="K56" s="187">
        <v>19</v>
      </c>
      <c r="L56" s="187">
        <v>21212</v>
      </c>
    </row>
    <row r="57" spans="1:12" ht="15.75">
      <c r="A57" s="160">
        <v>8</v>
      </c>
      <c r="B57" s="159" t="s">
        <v>218</v>
      </c>
      <c r="C57" s="187">
        <v>17568</v>
      </c>
      <c r="D57" s="187">
        <v>21075</v>
      </c>
      <c r="E57" s="187">
        <v>17958</v>
      </c>
      <c r="F57" s="187">
        <v>71655</v>
      </c>
      <c r="G57" s="187">
        <v>2389</v>
      </c>
      <c r="H57" s="187">
        <v>54058</v>
      </c>
      <c r="I57" s="187">
        <v>37915</v>
      </c>
      <c r="J57" s="187">
        <v>146788</v>
      </c>
      <c r="K57" s="187">
        <v>17568</v>
      </c>
      <c r="L57" s="187">
        <v>21075</v>
      </c>
    </row>
    <row r="58" spans="1:12" ht="15.75">
      <c r="A58" s="160">
        <v>9</v>
      </c>
      <c r="B58" s="158" t="s">
        <v>619</v>
      </c>
      <c r="C58" s="187">
        <v>2249</v>
      </c>
      <c r="D58" s="187">
        <v>2899</v>
      </c>
      <c r="E58" s="187">
        <v>3658</v>
      </c>
      <c r="F58" s="187">
        <v>20334</v>
      </c>
      <c r="G58" s="187">
        <v>746</v>
      </c>
      <c r="H58" s="187">
        <v>3344</v>
      </c>
      <c r="I58" s="187">
        <v>6653</v>
      </c>
      <c r="J58" s="187">
        <v>26577</v>
      </c>
      <c r="K58" s="187">
        <v>2217</v>
      </c>
      <c r="L58" s="187">
        <v>2021</v>
      </c>
    </row>
    <row r="59" spans="1:12" ht="15.75">
      <c r="A59" s="160">
        <v>10</v>
      </c>
      <c r="B59" s="158" t="s">
        <v>170</v>
      </c>
      <c r="C59" s="187">
        <v>15273</v>
      </c>
      <c r="D59" s="187">
        <v>35757</v>
      </c>
      <c r="E59" s="187">
        <v>31521</v>
      </c>
      <c r="F59" s="187">
        <v>26493</v>
      </c>
      <c r="G59" s="187">
        <v>3363</v>
      </c>
      <c r="H59" s="187">
        <v>83317</v>
      </c>
      <c r="I59" s="187">
        <v>50157</v>
      </c>
      <c r="J59" s="187">
        <v>145567</v>
      </c>
      <c r="K59" s="187">
        <v>15252</v>
      </c>
      <c r="L59" s="187">
        <v>24606</v>
      </c>
    </row>
    <row r="60" spans="1:12" ht="15.75">
      <c r="A60" s="160">
        <v>11</v>
      </c>
      <c r="B60" s="159" t="s">
        <v>620</v>
      </c>
      <c r="C60" s="187">
        <v>9291</v>
      </c>
      <c r="D60" s="187">
        <v>19206</v>
      </c>
      <c r="E60" s="187">
        <v>20897</v>
      </c>
      <c r="F60" s="187">
        <v>59071</v>
      </c>
      <c r="G60" s="187">
        <v>23123</v>
      </c>
      <c r="H60" s="187">
        <v>37780</v>
      </c>
      <c r="I60" s="187">
        <v>53311</v>
      </c>
      <c r="J60" s="187">
        <v>116057</v>
      </c>
      <c r="K60" s="187">
        <v>9279</v>
      </c>
      <c r="L60" s="187">
        <v>19162</v>
      </c>
    </row>
    <row r="61" spans="1:12" ht="15.75">
      <c r="A61" s="160">
        <v>12</v>
      </c>
      <c r="B61" s="158" t="s">
        <v>665</v>
      </c>
      <c r="C61" s="187">
        <v>488</v>
      </c>
      <c r="D61" s="187">
        <v>350</v>
      </c>
      <c r="E61" s="187">
        <v>417</v>
      </c>
      <c r="F61" s="187">
        <v>7184</v>
      </c>
      <c r="G61" s="187">
        <v>184</v>
      </c>
      <c r="H61" s="187">
        <v>1168</v>
      </c>
      <c r="I61" s="187">
        <v>1089</v>
      </c>
      <c r="J61" s="187">
        <v>8702</v>
      </c>
      <c r="K61" s="187">
        <v>484</v>
      </c>
      <c r="L61" s="187">
        <v>350</v>
      </c>
    </row>
    <row r="62" spans="1:12" ht="15.75">
      <c r="A62" s="160">
        <v>13</v>
      </c>
      <c r="B62" s="159" t="s">
        <v>622</v>
      </c>
      <c r="C62" s="187">
        <v>49247</v>
      </c>
      <c r="D62" s="187">
        <v>178586</v>
      </c>
      <c r="E62" s="187">
        <v>3894</v>
      </c>
      <c r="F62" s="187">
        <v>77572</v>
      </c>
      <c r="G62" s="187">
        <v>48855</v>
      </c>
      <c r="H62" s="187">
        <v>165162</v>
      </c>
      <c r="I62" s="187">
        <v>101996</v>
      </c>
      <c r="J62" s="187">
        <v>421320</v>
      </c>
      <c r="K62" s="187">
        <v>48623</v>
      </c>
      <c r="L62" s="187">
        <v>160583</v>
      </c>
    </row>
    <row r="63" spans="1:12" ht="15.75">
      <c r="A63" s="160">
        <v>14</v>
      </c>
      <c r="B63" s="159" t="s">
        <v>623</v>
      </c>
      <c r="C63" s="187">
        <v>73124</v>
      </c>
      <c r="D63" s="187">
        <v>115026</v>
      </c>
      <c r="E63" s="187">
        <v>16192</v>
      </c>
      <c r="F63" s="187">
        <v>130911</v>
      </c>
      <c r="G63" s="187">
        <v>10825</v>
      </c>
      <c r="H63" s="187">
        <v>82507</v>
      </c>
      <c r="I63" s="187">
        <v>100141</v>
      </c>
      <c r="J63" s="187">
        <v>328444</v>
      </c>
      <c r="K63" s="187">
        <v>69549</v>
      </c>
      <c r="L63" s="187">
        <v>92226</v>
      </c>
    </row>
    <row r="64" spans="1:12" ht="15.75">
      <c r="A64" s="160">
        <v>15</v>
      </c>
      <c r="B64" s="159" t="s">
        <v>624</v>
      </c>
      <c r="C64" s="187">
        <v>20324</v>
      </c>
      <c r="D64" s="187">
        <v>84741</v>
      </c>
      <c r="E64" s="187">
        <v>24</v>
      </c>
      <c r="F64" s="187">
        <v>133</v>
      </c>
      <c r="G64" s="187">
        <v>74</v>
      </c>
      <c r="H64" s="187">
        <v>94</v>
      </c>
      <c r="I64" s="187">
        <v>20422</v>
      </c>
      <c r="J64" s="187">
        <v>84968</v>
      </c>
      <c r="K64" s="187">
        <v>20230</v>
      </c>
      <c r="L64" s="187">
        <v>75519</v>
      </c>
    </row>
    <row r="65" spans="1:12" ht="15.75">
      <c r="A65" s="160">
        <v>16</v>
      </c>
      <c r="B65" s="159" t="s">
        <v>625</v>
      </c>
      <c r="C65" s="187">
        <v>18343</v>
      </c>
      <c r="D65" s="187">
        <v>32982</v>
      </c>
      <c r="E65" s="187">
        <v>17838</v>
      </c>
      <c r="F65" s="187">
        <v>51820</v>
      </c>
      <c r="G65" s="187">
        <v>0</v>
      </c>
      <c r="H65" s="187">
        <v>0</v>
      </c>
      <c r="I65" s="187">
        <v>36181</v>
      </c>
      <c r="J65" s="187">
        <v>84802</v>
      </c>
      <c r="K65" s="187">
        <v>18335</v>
      </c>
      <c r="L65" s="187">
        <v>24142</v>
      </c>
    </row>
    <row r="66" spans="1:12" ht="15.75">
      <c r="A66" s="160">
        <v>17</v>
      </c>
      <c r="B66" s="159" t="s">
        <v>666</v>
      </c>
      <c r="C66" s="187">
        <v>8933</v>
      </c>
      <c r="D66" s="187">
        <v>27317</v>
      </c>
      <c r="E66" s="187">
        <v>5289</v>
      </c>
      <c r="F66" s="187">
        <v>48287</v>
      </c>
      <c r="G66" s="187">
        <v>0</v>
      </c>
      <c r="H66" s="187">
        <v>0</v>
      </c>
      <c r="I66" s="187">
        <v>14222</v>
      </c>
      <c r="J66" s="187">
        <v>75604</v>
      </c>
      <c r="K66" s="187">
        <v>8743</v>
      </c>
      <c r="L66" s="187">
        <v>20484</v>
      </c>
    </row>
    <row r="67" spans="1:12" ht="15.75">
      <c r="A67" s="157"/>
      <c r="B67" s="158" t="s">
        <v>628</v>
      </c>
      <c r="C67" s="188">
        <v>484119</v>
      </c>
      <c r="D67" s="188">
        <v>909819</v>
      </c>
      <c r="E67" s="188">
        <v>155128</v>
      </c>
      <c r="F67" s="188">
        <v>857852</v>
      </c>
      <c r="G67" s="188">
        <v>115844</v>
      </c>
      <c r="H67" s="188">
        <v>581608</v>
      </c>
      <c r="I67" s="188">
        <v>755091</v>
      </c>
      <c r="J67" s="188">
        <v>2349279</v>
      </c>
      <c r="K67" s="188">
        <v>468475</v>
      </c>
      <c r="L67" s="188">
        <v>744256</v>
      </c>
    </row>
    <row r="68" spans="1:12" ht="15.75">
      <c r="A68" s="170" t="s">
        <v>629</v>
      </c>
      <c r="B68" s="161" t="s">
        <v>630</v>
      </c>
      <c r="C68" s="143"/>
      <c r="D68" s="187"/>
      <c r="E68" s="187"/>
      <c r="F68" s="187"/>
      <c r="G68" s="187"/>
      <c r="H68" s="187"/>
      <c r="I68" s="187"/>
      <c r="J68" s="187"/>
      <c r="K68" s="187"/>
      <c r="L68" s="187"/>
    </row>
    <row r="69" spans="1:12" ht="15.75">
      <c r="A69" s="157">
        <v>1</v>
      </c>
      <c r="B69" s="158" t="s">
        <v>631</v>
      </c>
      <c r="C69" s="155">
        <v>251407</v>
      </c>
      <c r="D69" s="155">
        <v>201324</v>
      </c>
      <c r="E69" s="155">
        <v>49022</v>
      </c>
      <c r="F69" s="155">
        <v>62602</v>
      </c>
      <c r="G69" s="155">
        <v>42705</v>
      </c>
      <c r="H69" s="155">
        <v>73084</v>
      </c>
      <c r="I69" s="155">
        <v>343134</v>
      </c>
      <c r="J69" s="155">
        <v>337010</v>
      </c>
      <c r="K69" s="155">
        <v>251407</v>
      </c>
      <c r="L69" s="155">
        <v>201324</v>
      </c>
    </row>
    <row r="70" spans="1:12" ht="15.75">
      <c r="A70" s="160">
        <v>2</v>
      </c>
      <c r="B70" s="159" t="s">
        <v>633</v>
      </c>
      <c r="C70" s="155">
        <v>382473</v>
      </c>
      <c r="D70" s="155">
        <v>407514</v>
      </c>
      <c r="E70" s="155">
        <v>7265</v>
      </c>
      <c r="F70" s="155">
        <v>10615</v>
      </c>
      <c r="G70" s="155">
        <v>97021</v>
      </c>
      <c r="H70" s="155">
        <v>132477</v>
      </c>
      <c r="I70" s="155">
        <v>486759</v>
      </c>
      <c r="J70" s="155">
        <v>550606</v>
      </c>
      <c r="K70" s="155">
        <v>382196</v>
      </c>
      <c r="L70" s="155">
        <v>404559</v>
      </c>
    </row>
    <row r="71" spans="1:12" ht="15.75">
      <c r="A71" s="160">
        <v>3</v>
      </c>
      <c r="B71" s="159" t="s">
        <v>634</v>
      </c>
      <c r="C71" s="155">
        <v>684481</v>
      </c>
      <c r="D71" s="155">
        <v>530482</v>
      </c>
      <c r="E71" s="155">
        <v>81635</v>
      </c>
      <c r="F71" s="155">
        <v>71460</v>
      </c>
      <c r="G71" s="155">
        <v>45861</v>
      </c>
      <c r="H71" s="155">
        <v>79327</v>
      </c>
      <c r="I71" s="155">
        <v>811977</v>
      </c>
      <c r="J71" s="155">
        <v>681269</v>
      </c>
      <c r="K71" s="155">
        <v>649332</v>
      </c>
      <c r="L71" s="155">
        <v>523085</v>
      </c>
    </row>
    <row r="72" spans="1:12" ht="15.75">
      <c r="A72" s="170"/>
      <c r="B72" s="161" t="s">
        <v>635</v>
      </c>
      <c r="C72" s="162">
        <v>1318361</v>
      </c>
      <c r="D72" s="162">
        <v>1139320</v>
      </c>
      <c r="E72" s="162">
        <v>137922</v>
      </c>
      <c r="F72" s="162">
        <v>144677</v>
      </c>
      <c r="G72" s="162">
        <v>185587</v>
      </c>
      <c r="H72" s="162">
        <v>284888</v>
      </c>
      <c r="I72" s="162">
        <v>1641870</v>
      </c>
      <c r="J72" s="162">
        <v>1568885</v>
      </c>
      <c r="K72" s="162">
        <v>1282935</v>
      </c>
      <c r="L72" s="162">
        <v>1128968</v>
      </c>
    </row>
    <row r="73" spans="1:12" ht="15.75">
      <c r="A73" s="161" t="s">
        <v>636</v>
      </c>
      <c r="B73" s="163"/>
      <c r="C73" s="139">
        <v>3574337</v>
      </c>
      <c r="D73" s="139">
        <v>5744984</v>
      </c>
      <c r="E73" s="139">
        <v>655776</v>
      </c>
      <c r="F73" s="139">
        <v>3938706</v>
      </c>
      <c r="G73" s="139">
        <v>870382</v>
      </c>
      <c r="H73" s="139">
        <v>3442992</v>
      </c>
      <c r="I73" s="139">
        <v>5100495</v>
      </c>
      <c r="J73" s="162">
        <v>13126682</v>
      </c>
      <c r="K73" s="139">
        <v>3449790</v>
      </c>
      <c r="L73" s="139">
        <v>4738514</v>
      </c>
    </row>
    <row r="74" spans="1:12" ht="15.75">
      <c r="A74" s="161" t="s">
        <v>667</v>
      </c>
      <c r="B74" s="161"/>
      <c r="C74" s="139">
        <v>4892698</v>
      </c>
      <c r="D74" s="139">
        <v>6884304</v>
      </c>
      <c r="E74" s="139">
        <v>793698</v>
      </c>
      <c r="F74" s="139">
        <v>4083383</v>
      </c>
      <c r="G74" s="139">
        <v>1055969</v>
      </c>
      <c r="H74" s="139">
        <v>3727880</v>
      </c>
      <c r="I74" s="139">
        <v>6742365</v>
      </c>
      <c r="J74" s="162">
        <v>14695567</v>
      </c>
      <c r="K74" s="139">
        <v>4732725</v>
      </c>
      <c r="L74" s="139">
        <v>5867482</v>
      </c>
    </row>
    <row r="75" spans="1:12" ht="15.75">
      <c r="A75" s="170" t="s">
        <v>638</v>
      </c>
      <c r="B75" s="161" t="s">
        <v>639</v>
      </c>
      <c r="C75" s="143"/>
      <c r="D75" s="187"/>
      <c r="E75" s="187"/>
      <c r="F75" s="187"/>
      <c r="G75" s="187"/>
      <c r="H75" s="187"/>
      <c r="I75" s="187"/>
      <c r="J75" s="187"/>
      <c r="K75" s="187"/>
      <c r="L75" s="187"/>
    </row>
    <row r="76" spans="1:12" ht="15.75">
      <c r="A76" s="160">
        <v>1</v>
      </c>
      <c r="B76" s="159" t="s">
        <v>640</v>
      </c>
      <c r="C76" s="155">
        <v>232050</v>
      </c>
      <c r="D76" s="155">
        <v>118477</v>
      </c>
      <c r="E76" s="155">
        <v>13768</v>
      </c>
      <c r="F76" s="155">
        <v>9146</v>
      </c>
      <c r="G76" s="155">
        <v>0</v>
      </c>
      <c r="H76" s="155">
        <v>0</v>
      </c>
      <c r="I76" s="155">
        <v>245818</v>
      </c>
      <c r="J76" s="155">
        <v>127623</v>
      </c>
      <c r="K76" s="155">
        <v>230839</v>
      </c>
      <c r="L76" s="155">
        <v>115641</v>
      </c>
    </row>
    <row r="77" spans="1:12" ht="15.75">
      <c r="A77" s="160">
        <v>2</v>
      </c>
      <c r="B77" s="159" t="s">
        <v>641</v>
      </c>
      <c r="C77" s="155">
        <v>2210371</v>
      </c>
      <c r="D77" s="155">
        <v>794322</v>
      </c>
      <c r="E77" s="155">
        <v>7092</v>
      </c>
      <c r="F77" s="155">
        <v>8888</v>
      </c>
      <c r="G77" s="155">
        <v>25626</v>
      </c>
      <c r="H77" s="155">
        <v>12612</v>
      </c>
      <c r="I77" s="155">
        <v>2243089</v>
      </c>
      <c r="J77" s="155">
        <v>815822</v>
      </c>
      <c r="K77" s="155">
        <v>1063407</v>
      </c>
      <c r="L77" s="155">
        <v>283412</v>
      </c>
    </row>
    <row r="78" spans="1:12" ht="15.75">
      <c r="A78" s="160">
        <v>3</v>
      </c>
      <c r="B78" s="159" t="s">
        <v>668</v>
      </c>
      <c r="C78" s="155">
        <v>0</v>
      </c>
      <c r="D78" s="155">
        <v>0</v>
      </c>
      <c r="E78" s="155">
        <v>2281</v>
      </c>
      <c r="F78" s="155">
        <v>4689</v>
      </c>
      <c r="G78" s="155">
        <v>0</v>
      </c>
      <c r="H78" s="155">
        <v>0</v>
      </c>
      <c r="I78" s="155">
        <v>2281</v>
      </c>
      <c r="J78" s="155">
        <v>4689</v>
      </c>
      <c r="K78" s="155">
        <v>0</v>
      </c>
      <c r="L78" s="155">
        <v>0</v>
      </c>
    </row>
    <row r="79" spans="1:12" ht="15.75">
      <c r="A79" s="157"/>
      <c r="B79" s="158" t="s">
        <v>643</v>
      </c>
      <c r="C79" s="162">
        <v>2442421</v>
      </c>
      <c r="D79" s="162">
        <v>912799</v>
      </c>
      <c r="E79" s="162">
        <v>23141</v>
      </c>
      <c r="F79" s="162">
        <v>22723</v>
      </c>
      <c r="G79" s="162">
        <v>25626</v>
      </c>
      <c r="H79" s="162">
        <v>12612</v>
      </c>
      <c r="I79" s="162">
        <v>2491188</v>
      </c>
      <c r="J79" s="162">
        <v>948134</v>
      </c>
      <c r="K79" s="162">
        <v>1294246</v>
      </c>
      <c r="L79" s="162">
        <v>399053</v>
      </c>
    </row>
    <row r="80" spans="1:12" ht="15.75">
      <c r="A80" s="197" t="s">
        <v>644</v>
      </c>
      <c r="B80" s="159" t="s">
        <v>645</v>
      </c>
      <c r="C80" s="143">
        <v>0</v>
      </c>
      <c r="D80" s="143">
        <v>0</v>
      </c>
      <c r="E80" s="143">
        <v>10238</v>
      </c>
      <c r="F80" s="143">
        <v>166954</v>
      </c>
      <c r="G80" s="143">
        <v>759</v>
      </c>
      <c r="H80" s="143">
        <v>34867</v>
      </c>
      <c r="I80" s="143">
        <v>10997</v>
      </c>
      <c r="J80" s="143">
        <v>201821</v>
      </c>
      <c r="K80" s="143">
        <v>0</v>
      </c>
      <c r="L80" s="143">
        <v>0</v>
      </c>
    </row>
    <row r="81" spans="1:12" ht="15.75">
      <c r="A81" s="174"/>
      <c r="B81" s="175" t="s">
        <v>646</v>
      </c>
      <c r="C81" s="143">
        <v>0</v>
      </c>
      <c r="D81" s="143">
        <v>0</v>
      </c>
      <c r="E81" s="143">
        <v>10238</v>
      </c>
      <c r="F81" s="143">
        <v>166954</v>
      </c>
      <c r="G81" s="143">
        <v>759</v>
      </c>
      <c r="H81" s="143">
        <v>34867</v>
      </c>
      <c r="I81" s="143">
        <v>10997</v>
      </c>
      <c r="J81" s="143">
        <v>201821</v>
      </c>
      <c r="K81" s="143">
        <v>0</v>
      </c>
      <c r="L81" s="143">
        <v>0</v>
      </c>
    </row>
    <row r="82" spans="1:12" ht="15.75">
      <c r="A82" s="174"/>
      <c r="B82" s="175" t="s">
        <v>256</v>
      </c>
      <c r="C82" s="139">
        <v>7335119</v>
      </c>
      <c r="D82" s="162">
        <v>7797103</v>
      </c>
      <c r="E82" s="139">
        <v>827077</v>
      </c>
      <c r="F82" s="139">
        <v>4273060</v>
      </c>
      <c r="G82" s="139">
        <v>1082354</v>
      </c>
      <c r="H82" s="139">
        <v>3775359</v>
      </c>
      <c r="I82" s="139">
        <v>9244550</v>
      </c>
      <c r="J82" s="162">
        <v>15845522</v>
      </c>
      <c r="K82" s="139">
        <v>6026971</v>
      </c>
      <c r="L82" s="139">
        <v>6266535</v>
      </c>
    </row>
    <row r="83" spans="1:12">
      <c r="A83" s="198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</row>
    <row r="84" spans="1:12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</row>
    <row r="85" spans="1:12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</row>
    <row r="86" spans="1:12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</row>
    <row r="87" spans="1:12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</row>
    <row r="88" spans="1:12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</row>
    <row r="89" spans="1:12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1:12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</row>
    <row r="92" spans="1:12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</row>
    <row r="93" spans="1:12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</row>
  </sheetData>
  <mergeCells count="20">
    <mergeCell ref="A1:L1"/>
    <mergeCell ref="A2:L2"/>
    <mergeCell ref="A3:L3"/>
    <mergeCell ref="K4:L4"/>
    <mergeCell ref="B5:B6"/>
    <mergeCell ref="C5:D5"/>
    <mergeCell ref="E5:F5"/>
    <mergeCell ref="G5:H5"/>
    <mergeCell ref="I5:J5"/>
    <mergeCell ref="K5:L5"/>
    <mergeCell ref="A16:B16"/>
    <mergeCell ref="A43:L43"/>
    <mergeCell ref="A44:L44"/>
    <mergeCell ref="A45:L45"/>
    <mergeCell ref="B47:B48"/>
    <mergeCell ref="C47:D47"/>
    <mergeCell ref="E47:F47"/>
    <mergeCell ref="G47:H47"/>
    <mergeCell ref="I47:J47"/>
    <mergeCell ref="K47:L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topLeftCell="A64" workbookViewId="0">
      <selection activeCell="F72" sqref="F72"/>
    </sheetView>
  </sheetViews>
  <sheetFormatPr defaultRowHeight="15"/>
  <cols>
    <col min="1" max="1" width="11.7109375" style="178" bestFit="1" customWidth="1"/>
    <col min="2" max="2" width="41" style="178" customWidth="1"/>
    <col min="3" max="3" width="3.28515625" style="178" customWidth="1"/>
    <col min="4" max="4" width="19.5703125" style="178" customWidth="1"/>
    <col min="5" max="5" width="15.5703125" style="178" customWidth="1"/>
    <col min="6" max="6" width="16.140625" style="178" customWidth="1"/>
    <col min="7" max="7" width="15.28515625" style="178" customWidth="1"/>
    <col min="8" max="8" width="14.28515625" style="178" customWidth="1"/>
    <col min="9" max="9" width="19.140625" style="178" customWidth="1"/>
    <col min="10" max="11" width="21" style="178" customWidth="1"/>
    <col min="12" max="256" width="9.140625" style="178"/>
    <col min="257" max="257" width="11.7109375" style="178" bestFit="1" customWidth="1"/>
    <col min="258" max="258" width="41" style="178" customWidth="1"/>
    <col min="259" max="259" width="3.28515625" style="178" customWidth="1"/>
    <col min="260" max="260" width="19.5703125" style="178" customWidth="1"/>
    <col min="261" max="261" width="15.5703125" style="178" customWidth="1"/>
    <col min="262" max="262" width="16.140625" style="178" customWidth="1"/>
    <col min="263" max="263" width="15.28515625" style="178" customWidth="1"/>
    <col min="264" max="264" width="14.28515625" style="178" customWidth="1"/>
    <col min="265" max="265" width="19.140625" style="178" customWidth="1"/>
    <col min="266" max="267" width="21" style="178" customWidth="1"/>
    <col min="268" max="512" width="9.140625" style="178"/>
    <col min="513" max="513" width="11.7109375" style="178" bestFit="1" customWidth="1"/>
    <col min="514" max="514" width="41" style="178" customWidth="1"/>
    <col min="515" max="515" width="3.28515625" style="178" customWidth="1"/>
    <col min="516" max="516" width="19.5703125" style="178" customWidth="1"/>
    <col min="517" max="517" width="15.5703125" style="178" customWidth="1"/>
    <col min="518" max="518" width="16.140625" style="178" customWidth="1"/>
    <col min="519" max="519" width="15.28515625" style="178" customWidth="1"/>
    <col min="520" max="520" width="14.28515625" style="178" customWidth="1"/>
    <col min="521" max="521" width="19.140625" style="178" customWidth="1"/>
    <col min="522" max="523" width="21" style="178" customWidth="1"/>
    <col min="524" max="768" width="9.140625" style="178"/>
    <col min="769" max="769" width="11.7109375" style="178" bestFit="1" customWidth="1"/>
    <col min="770" max="770" width="41" style="178" customWidth="1"/>
    <col min="771" max="771" width="3.28515625" style="178" customWidth="1"/>
    <col min="772" max="772" width="19.5703125" style="178" customWidth="1"/>
    <col min="773" max="773" width="15.5703125" style="178" customWidth="1"/>
    <col min="774" max="774" width="16.140625" style="178" customWidth="1"/>
    <col min="775" max="775" width="15.28515625" style="178" customWidth="1"/>
    <col min="776" max="776" width="14.28515625" style="178" customWidth="1"/>
    <col min="777" max="777" width="19.140625" style="178" customWidth="1"/>
    <col min="778" max="779" width="21" style="178" customWidth="1"/>
    <col min="780" max="1024" width="9.140625" style="178"/>
    <col min="1025" max="1025" width="11.7109375" style="178" bestFit="1" customWidth="1"/>
    <col min="1026" max="1026" width="41" style="178" customWidth="1"/>
    <col min="1027" max="1027" width="3.28515625" style="178" customWidth="1"/>
    <col min="1028" max="1028" width="19.5703125" style="178" customWidth="1"/>
    <col min="1029" max="1029" width="15.5703125" style="178" customWidth="1"/>
    <col min="1030" max="1030" width="16.140625" style="178" customWidth="1"/>
    <col min="1031" max="1031" width="15.28515625" style="178" customWidth="1"/>
    <col min="1032" max="1032" width="14.28515625" style="178" customWidth="1"/>
    <col min="1033" max="1033" width="19.140625" style="178" customWidth="1"/>
    <col min="1034" max="1035" width="21" style="178" customWidth="1"/>
    <col min="1036" max="1280" width="9.140625" style="178"/>
    <col min="1281" max="1281" width="11.7109375" style="178" bestFit="1" customWidth="1"/>
    <col min="1282" max="1282" width="41" style="178" customWidth="1"/>
    <col min="1283" max="1283" width="3.28515625" style="178" customWidth="1"/>
    <col min="1284" max="1284" width="19.5703125" style="178" customWidth="1"/>
    <col min="1285" max="1285" width="15.5703125" style="178" customWidth="1"/>
    <col min="1286" max="1286" width="16.140625" style="178" customWidth="1"/>
    <col min="1287" max="1287" width="15.28515625" style="178" customWidth="1"/>
    <col min="1288" max="1288" width="14.28515625" style="178" customWidth="1"/>
    <col min="1289" max="1289" width="19.140625" style="178" customWidth="1"/>
    <col min="1290" max="1291" width="21" style="178" customWidth="1"/>
    <col min="1292" max="1536" width="9.140625" style="178"/>
    <col min="1537" max="1537" width="11.7109375" style="178" bestFit="1" customWidth="1"/>
    <col min="1538" max="1538" width="41" style="178" customWidth="1"/>
    <col min="1539" max="1539" width="3.28515625" style="178" customWidth="1"/>
    <col min="1540" max="1540" width="19.5703125" style="178" customWidth="1"/>
    <col min="1541" max="1541" width="15.5703125" style="178" customWidth="1"/>
    <col min="1542" max="1542" width="16.140625" style="178" customWidth="1"/>
    <col min="1543" max="1543" width="15.28515625" style="178" customWidth="1"/>
    <col min="1544" max="1544" width="14.28515625" style="178" customWidth="1"/>
    <col min="1545" max="1545" width="19.140625" style="178" customWidth="1"/>
    <col min="1546" max="1547" width="21" style="178" customWidth="1"/>
    <col min="1548" max="1792" width="9.140625" style="178"/>
    <col min="1793" max="1793" width="11.7109375" style="178" bestFit="1" customWidth="1"/>
    <col min="1794" max="1794" width="41" style="178" customWidth="1"/>
    <col min="1795" max="1795" width="3.28515625" style="178" customWidth="1"/>
    <col min="1796" max="1796" width="19.5703125" style="178" customWidth="1"/>
    <col min="1797" max="1797" width="15.5703125" style="178" customWidth="1"/>
    <col min="1798" max="1798" width="16.140625" style="178" customWidth="1"/>
    <col min="1799" max="1799" width="15.28515625" style="178" customWidth="1"/>
    <col min="1800" max="1800" width="14.28515625" style="178" customWidth="1"/>
    <col min="1801" max="1801" width="19.140625" style="178" customWidth="1"/>
    <col min="1802" max="1803" width="21" style="178" customWidth="1"/>
    <col min="1804" max="2048" width="9.140625" style="178"/>
    <col min="2049" max="2049" width="11.7109375" style="178" bestFit="1" customWidth="1"/>
    <col min="2050" max="2050" width="41" style="178" customWidth="1"/>
    <col min="2051" max="2051" width="3.28515625" style="178" customWidth="1"/>
    <col min="2052" max="2052" width="19.5703125" style="178" customWidth="1"/>
    <col min="2053" max="2053" width="15.5703125" style="178" customWidth="1"/>
    <col min="2054" max="2054" width="16.140625" style="178" customWidth="1"/>
    <col min="2055" max="2055" width="15.28515625" style="178" customWidth="1"/>
    <col min="2056" max="2056" width="14.28515625" style="178" customWidth="1"/>
    <col min="2057" max="2057" width="19.140625" style="178" customWidth="1"/>
    <col min="2058" max="2059" width="21" style="178" customWidth="1"/>
    <col min="2060" max="2304" width="9.140625" style="178"/>
    <col min="2305" max="2305" width="11.7109375" style="178" bestFit="1" customWidth="1"/>
    <col min="2306" max="2306" width="41" style="178" customWidth="1"/>
    <col min="2307" max="2307" width="3.28515625" style="178" customWidth="1"/>
    <col min="2308" max="2308" width="19.5703125" style="178" customWidth="1"/>
    <col min="2309" max="2309" width="15.5703125" style="178" customWidth="1"/>
    <col min="2310" max="2310" width="16.140625" style="178" customWidth="1"/>
    <col min="2311" max="2311" width="15.28515625" style="178" customWidth="1"/>
    <col min="2312" max="2312" width="14.28515625" style="178" customWidth="1"/>
    <col min="2313" max="2313" width="19.140625" style="178" customWidth="1"/>
    <col min="2314" max="2315" width="21" style="178" customWidth="1"/>
    <col min="2316" max="2560" width="9.140625" style="178"/>
    <col min="2561" max="2561" width="11.7109375" style="178" bestFit="1" customWidth="1"/>
    <col min="2562" max="2562" width="41" style="178" customWidth="1"/>
    <col min="2563" max="2563" width="3.28515625" style="178" customWidth="1"/>
    <col min="2564" max="2564" width="19.5703125" style="178" customWidth="1"/>
    <col min="2565" max="2565" width="15.5703125" style="178" customWidth="1"/>
    <col min="2566" max="2566" width="16.140625" style="178" customWidth="1"/>
    <col min="2567" max="2567" width="15.28515625" style="178" customWidth="1"/>
    <col min="2568" max="2568" width="14.28515625" style="178" customWidth="1"/>
    <col min="2569" max="2569" width="19.140625" style="178" customWidth="1"/>
    <col min="2570" max="2571" width="21" style="178" customWidth="1"/>
    <col min="2572" max="2816" width="9.140625" style="178"/>
    <col min="2817" max="2817" width="11.7109375" style="178" bestFit="1" customWidth="1"/>
    <col min="2818" max="2818" width="41" style="178" customWidth="1"/>
    <col min="2819" max="2819" width="3.28515625" style="178" customWidth="1"/>
    <col min="2820" max="2820" width="19.5703125" style="178" customWidth="1"/>
    <col min="2821" max="2821" width="15.5703125" style="178" customWidth="1"/>
    <col min="2822" max="2822" width="16.140625" style="178" customWidth="1"/>
    <col min="2823" max="2823" width="15.28515625" style="178" customWidth="1"/>
    <col min="2824" max="2824" width="14.28515625" style="178" customWidth="1"/>
    <col min="2825" max="2825" width="19.140625" style="178" customWidth="1"/>
    <col min="2826" max="2827" width="21" style="178" customWidth="1"/>
    <col min="2828" max="3072" width="9.140625" style="178"/>
    <col min="3073" max="3073" width="11.7109375" style="178" bestFit="1" customWidth="1"/>
    <col min="3074" max="3074" width="41" style="178" customWidth="1"/>
    <col min="3075" max="3075" width="3.28515625" style="178" customWidth="1"/>
    <col min="3076" max="3076" width="19.5703125" style="178" customWidth="1"/>
    <col min="3077" max="3077" width="15.5703125" style="178" customWidth="1"/>
    <col min="3078" max="3078" width="16.140625" style="178" customWidth="1"/>
    <col min="3079" max="3079" width="15.28515625" style="178" customWidth="1"/>
    <col min="3080" max="3080" width="14.28515625" style="178" customWidth="1"/>
    <col min="3081" max="3081" width="19.140625" style="178" customWidth="1"/>
    <col min="3082" max="3083" width="21" style="178" customWidth="1"/>
    <col min="3084" max="3328" width="9.140625" style="178"/>
    <col min="3329" max="3329" width="11.7109375" style="178" bestFit="1" customWidth="1"/>
    <col min="3330" max="3330" width="41" style="178" customWidth="1"/>
    <col min="3331" max="3331" width="3.28515625" style="178" customWidth="1"/>
    <col min="3332" max="3332" width="19.5703125" style="178" customWidth="1"/>
    <col min="3333" max="3333" width="15.5703125" style="178" customWidth="1"/>
    <col min="3334" max="3334" width="16.140625" style="178" customWidth="1"/>
    <col min="3335" max="3335" width="15.28515625" style="178" customWidth="1"/>
    <col min="3336" max="3336" width="14.28515625" style="178" customWidth="1"/>
    <col min="3337" max="3337" width="19.140625" style="178" customWidth="1"/>
    <col min="3338" max="3339" width="21" style="178" customWidth="1"/>
    <col min="3340" max="3584" width="9.140625" style="178"/>
    <col min="3585" max="3585" width="11.7109375" style="178" bestFit="1" customWidth="1"/>
    <col min="3586" max="3586" width="41" style="178" customWidth="1"/>
    <col min="3587" max="3587" width="3.28515625" style="178" customWidth="1"/>
    <col min="3588" max="3588" width="19.5703125" style="178" customWidth="1"/>
    <col min="3589" max="3589" width="15.5703125" style="178" customWidth="1"/>
    <col min="3590" max="3590" width="16.140625" style="178" customWidth="1"/>
    <col min="3591" max="3591" width="15.28515625" style="178" customWidth="1"/>
    <col min="3592" max="3592" width="14.28515625" style="178" customWidth="1"/>
    <col min="3593" max="3593" width="19.140625" style="178" customWidth="1"/>
    <col min="3594" max="3595" width="21" style="178" customWidth="1"/>
    <col min="3596" max="3840" width="9.140625" style="178"/>
    <col min="3841" max="3841" width="11.7109375" style="178" bestFit="1" customWidth="1"/>
    <col min="3842" max="3842" width="41" style="178" customWidth="1"/>
    <col min="3843" max="3843" width="3.28515625" style="178" customWidth="1"/>
    <col min="3844" max="3844" width="19.5703125" style="178" customWidth="1"/>
    <col min="3845" max="3845" width="15.5703125" style="178" customWidth="1"/>
    <col min="3846" max="3846" width="16.140625" style="178" customWidth="1"/>
    <col min="3847" max="3847" width="15.28515625" style="178" customWidth="1"/>
    <col min="3848" max="3848" width="14.28515625" style="178" customWidth="1"/>
    <col min="3849" max="3849" width="19.140625" style="178" customWidth="1"/>
    <col min="3850" max="3851" width="21" style="178" customWidth="1"/>
    <col min="3852" max="4096" width="9.140625" style="178"/>
    <col min="4097" max="4097" width="11.7109375" style="178" bestFit="1" customWidth="1"/>
    <col min="4098" max="4098" width="41" style="178" customWidth="1"/>
    <col min="4099" max="4099" width="3.28515625" style="178" customWidth="1"/>
    <col min="4100" max="4100" width="19.5703125" style="178" customWidth="1"/>
    <col min="4101" max="4101" width="15.5703125" style="178" customWidth="1"/>
    <col min="4102" max="4102" width="16.140625" style="178" customWidth="1"/>
    <col min="4103" max="4103" width="15.28515625" style="178" customWidth="1"/>
    <col min="4104" max="4104" width="14.28515625" style="178" customWidth="1"/>
    <col min="4105" max="4105" width="19.140625" style="178" customWidth="1"/>
    <col min="4106" max="4107" width="21" style="178" customWidth="1"/>
    <col min="4108" max="4352" width="9.140625" style="178"/>
    <col min="4353" max="4353" width="11.7109375" style="178" bestFit="1" customWidth="1"/>
    <col min="4354" max="4354" width="41" style="178" customWidth="1"/>
    <col min="4355" max="4355" width="3.28515625" style="178" customWidth="1"/>
    <col min="4356" max="4356" width="19.5703125" style="178" customWidth="1"/>
    <col min="4357" max="4357" width="15.5703125" style="178" customWidth="1"/>
    <col min="4358" max="4358" width="16.140625" style="178" customWidth="1"/>
    <col min="4359" max="4359" width="15.28515625" style="178" customWidth="1"/>
    <col min="4360" max="4360" width="14.28515625" style="178" customWidth="1"/>
    <col min="4361" max="4361" width="19.140625" style="178" customWidth="1"/>
    <col min="4362" max="4363" width="21" style="178" customWidth="1"/>
    <col min="4364" max="4608" width="9.140625" style="178"/>
    <col min="4609" max="4609" width="11.7109375" style="178" bestFit="1" customWidth="1"/>
    <col min="4610" max="4610" width="41" style="178" customWidth="1"/>
    <col min="4611" max="4611" width="3.28515625" style="178" customWidth="1"/>
    <col min="4612" max="4612" width="19.5703125" style="178" customWidth="1"/>
    <col min="4613" max="4613" width="15.5703125" style="178" customWidth="1"/>
    <col min="4614" max="4614" width="16.140625" style="178" customWidth="1"/>
    <col min="4615" max="4615" width="15.28515625" style="178" customWidth="1"/>
    <col min="4616" max="4616" width="14.28515625" style="178" customWidth="1"/>
    <col min="4617" max="4617" width="19.140625" style="178" customWidth="1"/>
    <col min="4618" max="4619" width="21" style="178" customWidth="1"/>
    <col min="4620" max="4864" width="9.140625" style="178"/>
    <col min="4865" max="4865" width="11.7109375" style="178" bestFit="1" customWidth="1"/>
    <col min="4866" max="4866" width="41" style="178" customWidth="1"/>
    <col min="4867" max="4867" width="3.28515625" style="178" customWidth="1"/>
    <col min="4868" max="4868" width="19.5703125" style="178" customWidth="1"/>
    <col min="4869" max="4869" width="15.5703125" style="178" customWidth="1"/>
    <col min="4870" max="4870" width="16.140625" style="178" customWidth="1"/>
    <col min="4871" max="4871" width="15.28515625" style="178" customWidth="1"/>
    <col min="4872" max="4872" width="14.28515625" style="178" customWidth="1"/>
    <col min="4873" max="4873" width="19.140625" style="178" customWidth="1"/>
    <col min="4874" max="4875" width="21" style="178" customWidth="1"/>
    <col min="4876" max="5120" width="9.140625" style="178"/>
    <col min="5121" max="5121" width="11.7109375" style="178" bestFit="1" customWidth="1"/>
    <col min="5122" max="5122" width="41" style="178" customWidth="1"/>
    <col min="5123" max="5123" width="3.28515625" style="178" customWidth="1"/>
    <col min="5124" max="5124" width="19.5703125" style="178" customWidth="1"/>
    <col min="5125" max="5125" width="15.5703125" style="178" customWidth="1"/>
    <col min="5126" max="5126" width="16.140625" style="178" customWidth="1"/>
    <col min="5127" max="5127" width="15.28515625" style="178" customWidth="1"/>
    <col min="5128" max="5128" width="14.28515625" style="178" customWidth="1"/>
    <col min="5129" max="5129" width="19.140625" style="178" customWidth="1"/>
    <col min="5130" max="5131" width="21" style="178" customWidth="1"/>
    <col min="5132" max="5376" width="9.140625" style="178"/>
    <col min="5377" max="5377" width="11.7109375" style="178" bestFit="1" customWidth="1"/>
    <col min="5378" max="5378" width="41" style="178" customWidth="1"/>
    <col min="5379" max="5379" width="3.28515625" style="178" customWidth="1"/>
    <col min="5380" max="5380" width="19.5703125" style="178" customWidth="1"/>
    <col min="5381" max="5381" width="15.5703125" style="178" customWidth="1"/>
    <col min="5382" max="5382" width="16.140625" style="178" customWidth="1"/>
    <col min="5383" max="5383" width="15.28515625" style="178" customWidth="1"/>
    <col min="5384" max="5384" width="14.28515625" style="178" customWidth="1"/>
    <col min="5385" max="5385" width="19.140625" style="178" customWidth="1"/>
    <col min="5386" max="5387" width="21" style="178" customWidth="1"/>
    <col min="5388" max="5632" width="9.140625" style="178"/>
    <col min="5633" max="5633" width="11.7109375" style="178" bestFit="1" customWidth="1"/>
    <col min="5634" max="5634" width="41" style="178" customWidth="1"/>
    <col min="5635" max="5635" width="3.28515625" style="178" customWidth="1"/>
    <col min="5636" max="5636" width="19.5703125" style="178" customWidth="1"/>
    <col min="5637" max="5637" width="15.5703125" style="178" customWidth="1"/>
    <col min="5638" max="5638" width="16.140625" style="178" customWidth="1"/>
    <col min="5639" max="5639" width="15.28515625" style="178" customWidth="1"/>
    <col min="5640" max="5640" width="14.28515625" style="178" customWidth="1"/>
    <col min="5641" max="5641" width="19.140625" style="178" customWidth="1"/>
    <col min="5642" max="5643" width="21" style="178" customWidth="1"/>
    <col min="5644" max="5888" width="9.140625" style="178"/>
    <col min="5889" max="5889" width="11.7109375" style="178" bestFit="1" customWidth="1"/>
    <col min="5890" max="5890" width="41" style="178" customWidth="1"/>
    <col min="5891" max="5891" width="3.28515625" style="178" customWidth="1"/>
    <col min="5892" max="5892" width="19.5703125" style="178" customWidth="1"/>
    <col min="5893" max="5893" width="15.5703125" style="178" customWidth="1"/>
    <col min="5894" max="5894" width="16.140625" style="178" customWidth="1"/>
    <col min="5895" max="5895" width="15.28515625" style="178" customWidth="1"/>
    <col min="5896" max="5896" width="14.28515625" style="178" customWidth="1"/>
    <col min="5897" max="5897" width="19.140625" style="178" customWidth="1"/>
    <col min="5898" max="5899" width="21" style="178" customWidth="1"/>
    <col min="5900" max="6144" width="9.140625" style="178"/>
    <col min="6145" max="6145" width="11.7109375" style="178" bestFit="1" customWidth="1"/>
    <col min="6146" max="6146" width="41" style="178" customWidth="1"/>
    <col min="6147" max="6147" width="3.28515625" style="178" customWidth="1"/>
    <col min="6148" max="6148" width="19.5703125" style="178" customWidth="1"/>
    <col min="6149" max="6149" width="15.5703125" style="178" customWidth="1"/>
    <col min="6150" max="6150" width="16.140625" style="178" customWidth="1"/>
    <col min="6151" max="6151" width="15.28515625" style="178" customWidth="1"/>
    <col min="6152" max="6152" width="14.28515625" style="178" customWidth="1"/>
    <col min="6153" max="6153" width="19.140625" style="178" customWidth="1"/>
    <col min="6154" max="6155" width="21" style="178" customWidth="1"/>
    <col min="6156" max="6400" width="9.140625" style="178"/>
    <col min="6401" max="6401" width="11.7109375" style="178" bestFit="1" customWidth="1"/>
    <col min="6402" max="6402" width="41" style="178" customWidth="1"/>
    <col min="6403" max="6403" width="3.28515625" style="178" customWidth="1"/>
    <col min="6404" max="6404" width="19.5703125" style="178" customWidth="1"/>
    <col min="6405" max="6405" width="15.5703125" style="178" customWidth="1"/>
    <col min="6406" max="6406" width="16.140625" style="178" customWidth="1"/>
    <col min="6407" max="6407" width="15.28515625" style="178" customWidth="1"/>
    <col min="6408" max="6408" width="14.28515625" style="178" customWidth="1"/>
    <col min="6409" max="6409" width="19.140625" style="178" customWidth="1"/>
    <col min="6410" max="6411" width="21" style="178" customWidth="1"/>
    <col min="6412" max="6656" width="9.140625" style="178"/>
    <col min="6657" max="6657" width="11.7109375" style="178" bestFit="1" customWidth="1"/>
    <col min="6658" max="6658" width="41" style="178" customWidth="1"/>
    <col min="6659" max="6659" width="3.28515625" style="178" customWidth="1"/>
    <col min="6660" max="6660" width="19.5703125" style="178" customWidth="1"/>
    <col min="6661" max="6661" width="15.5703125" style="178" customWidth="1"/>
    <col min="6662" max="6662" width="16.140625" style="178" customWidth="1"/>
    <col min="6663" max="6663" width="15.28515625" style="178" customWidth="1"/>
    <col min="6664" max="6664" width="14.28515625" style="178" customWidth="1"/>
    <col min="6665" max="6665" width="19.140625" style="178" customWidth="1"/>
    <col min="6666" max="6667" width="21" style="178" customWidth="1"/>
    <col min="6668" max="6912" width="9.140625" style="178"/>
    <col min="6913" max="6913" width="11.7109375" style="178" bestFit="1" customWidth="1"/>
    <col min="6914" max="6914" width="41" style="178" customWidth="1"/>
    <col min="6915" max="6915" width="3.28515625" style="178" customWidth="1"/>
    <col min="6916" max="6916" width="19.5703125" style="178" customWidth="1"/>
    <col min="6917" max="6917" width="15.5703125" style="178" customWidth="1"/>
    <col min="6918" max="6918" width="16.140625" style="178" customWidth="1"/>
    <col min="6919" max="6919" width="15.28515625" style="178" customWidth="1"/>
    <col min="6920" max="6920" width="14.28515625" style="178" customWidth="1"/>
    <col min="6921" max="6921" width="19.140625" style="178" customWidth="1"/>
    <col min="6922" max="6923" width="21" style="178" customWidth="1"/>
    <col min="6924" max="7168" width="9.140625" style="178"/>
    <col min="7169" max="7169" width="11.7109375" style="178" bestFit="1" customWidth="1"/>
    <col min="7170" max="7170" width="41" style="178" customWidth="1"/>
    <col min="7171" max="7171" width="3.28515625" style="178" customWidth="1"/>
    <col min="7172" max="7172" width="19.5703125" style="178" customWidth="1"/>
    <col min="7173" max="7173" width="15.5703125" style="178" customWidth="1"/>
    <col min="7174" max="7174" width="16.140625" style="178" customWidth="1"/>
    <col min="7175" max="7175" width="15.28515625" style="178" customWidth="1"/>
    <col min="7176" max="7176" width="14.28515625" style="178" customWidth="1"/>
    <col min="7177" max="7177" width="19.140625" style="178" customWidth="1"/>
    <col min="7178" max="7179" width="21" style="178" customWidth="1"/>
    <col min="7180" max="7424" width="9.140625" style="178"/>
    <col min="7425" max="7425" width="11.7109375" style="178" bestFit="1" customWidth="1"/>
    <col min="7426" max="7426" width="41" style="178" customWidth="1"/>
    <col min="7427" max="7427" width="3.28515625" style="178" customWidth="1"/>
    <col min="7428" max="7428" width="19.5703125" style="178" customWidth="1"/>
    <col min="7429" max="7429" width="15.5703125" style="178" customWidth="1"/>
    <col min="7430" max="7430" width="16.140625" style="178" customWidth="1"/>
    <col min="7431" max="7431" width="15.28515625" style="178" customWidth="1"/>
    <col min="7432" max="7432" width="14.28515625" style="178" customWidth="1"/>
    <col min="7433" max="7433" width="19.140625" style="178" customWidth="1"/>
    <col min="7434" max="7435" width="21" style="178" customWidth="1"/>
    <col min="7436" max="7680" width="9.140625" style="178"/>
    <col min="7681" max="7681" width="11.7109375" style="178" bestFit="1" customWidth="1"/>
    <col min="7682" max="7682" width="41" style="178" customWidth="1"/>
    <col min="7683" max="7683" width="3.28515625" style="178" customWidth="1"/>
    <col min="7684" max="7684" width="19.5703125" style="178" customWidth="1"/>
    <col min="7685" max="7685" width="15.5703125" style="178" customWidth="1"/>
    <col min="7686" max="7686" width="16.140625" style="178" customWidth="1"/>
    <col min="7687" max="7687" width="15.28515625" style="178" customWidth="1"/>
    <col min="7688" max="7688" width="14.28515625" style="178" customWidth="1"/>
    <col min="7689" max="7689" width="19.140625" style="178" customWidth="1"/>
    <col min="7690" max="7691" width="21" style="178" customWidth="1"/>
    <col min="7692" max="7936" width="9.140625" style="178"/>
    <col min="7937" max="7937" width="11.7109375" style="178" bestFit="1" customWidth="1"/>
    <col min="7938" max="7938" width="41" style="178" customWidth="1"/>
    <col min="7939" max="7939" width="3.28515625" style="178" customWidth="1"/>
    <col min="7940" max="7940" width="19.5703125" style="178" customWidth="1"/>
    <col min="7941" max="7941" width="15.5703125" style="178" customWidth="1"/>
    <col min="7942" max="7942" width="16.140625" style="178" customWidth="1"/>
    <col min="7943" max="7943" width="15.28515625" style="178" customWidth="1"/>
    <col min="7944" max="7944" width="14.28515625" style="178" customWidth="1"/>
    <col min="7945" max="7945" width="19.140625" style="178" customWidth="1"/>
    <col min="7946" max="7947" width="21" style="178" customWidth="1"/>
    <col min="7948" max="8192" width="9.140625" style="178"/>
    <col min="8193" max="8193" width="11.7109375" style="178" bestFit="1" customWidth="1"/>
    <col min="8194" max="8194" width="41" style="178" customWidth="1"/>
    <col min="8195" max="8195" width="3.28515625" style="178" customWidth="1"/>
    <col min="8196" max="8196" width="19.5703125" style="178" customWidth="1"/>
    <col min="8197" max="8197" width="15.5703125" style="178" customWidth="1"/>
    <col min="8198" max="8198" width="16.140625" style="178" customWidth="1"/>
    <col min="8199" max="8199" width="15.28515625" style="178" customWidth="1"/>
    <col min="8200" max="8200" width="14.28515625" style="178" customWidth="1"/>
    <col min="8201" max="8201" width="19.140625" style="178" customWidth="1"/>
    <col min="8202" max="8203" width="21" style="178" customWidth="1"/>
    <col min="8204" max="8448" width="9.140625" style="178"/>
    <col min="8449" max="8449" width="11.7109375" style="178" bestFit="1" customWidth="1"/>
    <col min="8450" max="8450" width="41" style="178" customWidth="1"/>
    <col min="8451" max="8451" width="3.28515625" style="178" customWidth="1"/>
    <col min="8452" max="8452" width="19.5703125" style="178" customWidth="1"/>
    <col min="8453" max="8453" width="15.5703125" style="178" customWidth="1"/>
    <col min="8454" max="8454" width="16.140625" style="178" customWidth="1"/>
    <col min="8455" max="8455" width="15.28515625" style="178" customWidth="1"/>
    <col min="8456" max="8456" width="14.28515625" style="178" customWidth="1"/>
    <col min="8457" max="8457" width="19.140625" style="178" customWidth="1"/>
    <col min="8458" max="8459" width="21" style="178" customWidth="1"/>
    <col min="8460" max="8704" width="9.140625" style="178"/>
    <col min="8705" max="8705" width="11.7109375" style="178" bestFit="1" customWidth="1"/>
    <col min="8706" max="8706" width="41" style="178" customWidth="1"/>
    <col min="8707" max="8707" width="3.28515625" style="178" customWidth="1"/>
    <col min="8708" max="8708" width="19.5703125" style="178" customWidth="1"/>
    <col min="8709" max="8709" width="15.5703125" style="178" customWidth="1"/>
    <col min="8710" max="8710" width="16.140625" style="178" customWidth="1"/>
    <col min="8711" max="8711" width="15.28515625" style="178" customWidth="1"/>
    <col min="8712" max="8712" width="14.28515625" style="178" customWidth="1"/>
    <col min="8713" max="8713" width="19.140625" style="178" customWidth="1"/>
    <col min="8714" max="8715" width="21" style="178" customWidth="1"/>
    <col min="8716" max="8960" width="9.140625" style="178"/>
    <col min="8961" max="8961" width="11.7109375" style="178" bestFit="1" customWidth="1"/>
    <col min="8962" max="8962" width="41" style="178" customWidth="1"/>
    <col min="8963" max="8963" width="3.28515625" style="178" customWidth="1"/>
    <col min="8964" max="8964" width="19.5703125" style="178" customWidth="1"/>
    <col min="8965" max="8965" width="15.5703125" style="178" customWidth="1"/>
    <col min="8966" max="8966" width="16.140625" style="178" customWidth="1"/>
    <col min="8967" max="8967" width="15.28515625" style="178" customWidth="1"/>
    <col min="8968" max="8968" width="14.28515625" style="178" customWidth="1"/>
    <col min="8969" max="8969" width="19.140625" style="178" customWidth="1"/>
    <col min="8970" max="8971" width="21" style="178" customWidth="1"/>
    <col min="8972" max="9216" width="9.140625" style="178"/>
    <col min="9217" max="9217" width="11.7109375" style="178" bestFit="1" customWidth="1"/>
    <col min="9218" max="9218" width="41" style="178" customWidth="1"/>
    <col min="9219" max="9219" width="3.28515625" style="178" customWidth="1"/>
    <col min="9220" max="9220" width="19.5703125" style="178" customWidth="1"/>
    <col min="9221" max="9221" width="15.5703125" style="178" customWidth="1"/>
    <col min="9222" max="9222" width="16.140625" style="178" customWidth="1"/>
    <col min="9223" max="9223" width="15.28515625" style="178" customWidth="1"/>
    <col min="9224" max="9224" width="14.28515625" style="178" customWidth="1"/>
    <col min="9225" max="9225" width="19.140625" style="178" customWidth="1"/>
    <col min="9226" max="9227" width="21" style="178" customWidth="1"/>
    <col min="9228" max="9472" width="9.140625" style="178"/>
    <col min="9473" max="9473" width="11.7109375" style="178" bestFit="1" customWidth="1"/>
    <col min="9474" max="9474" width="41" style="178" customWidth="1"/>
    <col min="9475" max="9475" width="3.28515625" style="178" customWidth="1"/>
    <col min="9476" max="9476" width="19.5703125" style="178" customWidth="1"/>
    <col min="9477" max="9477" width="15.5703125" style="178" customWidth="1"/>
    <col min="9478" max="9478" width="16.140625" style="178" customWidth="1"/>
    <col min="9479" max="9479" width="15.28515625" style="178" customWidth="1"/>
    <col min="9480" max="9480" width="14.28515625" style="178" customWidth="1"/>
    <col min="9481" max="9481" width="19.140625" style="178" customWidth="1"/>
    <col min="9482" max="9483" width="21" style="178" customWidth="1"/>
    <col min="9484" max="9728" width="9.140625" style="178"/>
    <col min="9729" max="9729" width="11.7109375" style="178" bestFit="1" customWidth="1"/>
    <col min="9730" max="9730" width="41" style="178" customWidth="1"/>
    <col min="9731" max="9731" width="3.28515625" style="178" customWidth="1"/>
    <col min="9732" max="9732" width="19.5703125" style="178" customWidth="1"/>
    <col min="9733" max="9733" width="15.5703125" style="178" customWidth="1"/>
    <col min="9734" max="9734" width="16.140625" style="178" customWidth="1"/>
    <col min="9735" max="9735" width="15.28515625" style="178" customWidth="1"/>
    <col min="9736" max="9736" width="14.28515625" style="178" customWidth="1"/>
    <col min="9737" max="9737" width="19.140625" style="178" customWidth="1"/>
    <col min="9738" max="9739" width="21" style="178" customWidth="1"/>
    <col min="9740" max="9984" width="9.140625" style="178"/>
    <col min="9985" max="9985" width="11.7109375" style="178" bestFit="1" customWidth="1"/>
    <col min="9986" max="9986" width="41" style="178" customWidth="1"/>
    <col min="9987" max="9987" width="3.28515625" style="178" customWidth="1"/>
    <col min="9988" max="9988" width="19.5703125" style="178" customWidth="1"/>
    <col min="9989" max="9989" width="15.5703125" style="178" customWidth="1"/>
    <col min="9990" max="9990" width="16.140625" style="178" customWidth="1"/>
    <col min="9991" max="9991" width="15.28515625" style="178" customWidth="1"/>
    <col min="9992" max="9992" width="14.28515625" style="178" customWidth="1"/>
    <col min="9993" max="9993" width="19.140625" style="178" customWidth="1"/>
    <col min="9994" max="9995" width="21" style="178" customWidth="1"/>
    <col min="9996" max="10240" width="9.140625" style="178"/>
    <col min="10241" max="10241" width="11.7109375" style="178" bestFit="1" customWidth="1"/>
    <col min="10242" max="10242" width="41" style="178" customWidth="1"/>
    <col min="10243" max="10243" width="3.28515625" style="178" customWidth="1"/>
    <col min="10244" max="10244" width="19.5703125" style="178" customWidth="1"/>
    <col min="10245" max="10245" width="15.5703125" style="178" customWidth="1"/>
    <col min="10246" max="10246" width="16.140625" style="178" customWidth="1"/>
    <col min="10247" max="10247" width="15.28515625" style="178" customWidth="1"/>
    <col min="10248" max="10248" width="14.28515625" style="178" customWidth="1"/>
    <col min="10249" max="10249" width="19.140625" style="178" customWidth="1"/>
    <col min="10250" max="10251" width="21" style="178" customWidth="1"/>
    <col min="10252" max="10496" width="9.140625" style="178"/>
    <col min="10497" max="10497" width="11.7109375" style="178" bestFit="1" customWidth="1"/>
    <col min="10498" max="10498" width="41" style="178" customWidth="1"/>
    <col min="10499" max="10499" width="3.28515625" style="178" customWidth="1"/>
    <col min="10500" max="10500" width="19.5703125" style="178" customWidth="1"/>
    <col min="10501" max="10501" width="15.5703125" style="178" customWidth="1"/>
    <col min="10502" max="10502" width="16.140625" style="178" customWidth="1"/>
    <col min="10503" max="10503" width="15.28515625" style="178" customWidth="1"/>
    <col min="10504" max="10504" width="14.28515625" style="178" customWidth="1"/>
    <col min="10505" max="10505" width="19.140625" style="178" customWidth="1"/>
    <col min="10506" max="10507" width="21" style="178" customWidth="1"/>
    <col min="10508" max="10752" width="9.140625" style="178"/>
    <col min="10753" max="10753" width="11.7109375" style="178" bestFit="1" customWidth="1"/>
    <col min="10754" max="10754" width="41" style="178" customWidth="1"/>
    <col min="10755" max="10755" width="3.28515625" style="178" customWidth="1"/>
    <col min="10756" max="10756" width="19.5703125" style="178" customWidth="1"/>
    <col min="10757" max="10757" width="15.5703125" style="178" customWidth="1"/>
    <col min="10758" max="10758" width="16.140625" style="178" customWidth="1"/>
    <col min="10759" max="10759" width="15.28515625" style="178" customWidth="1"/>
    <col min="10760" max="10760" width="14.28515625" style="178" customWidth="1"/>
    <col min="10761" max="10761" width="19.140625" style="178" customWidth="1"/>
    <col min="10762" max="10763" width="21" style="178" customWidth="1"/>
    <col min="10764" max="11008" width="9.140625" style="178"/>
    <col min="11009" max="11009" width="11.7109375" style="178" bestFit="1" customWidth="1"/>
    <col min="11010" max="11010" width="41" style="178" customWidth="1"/>
    <col min="11011" max="11011" width="3.28515625" style="178" customWidth="1"/>
    <col min="11012" max="11012" width="19.5703125" style="178" customWidth="1"/>
    <col min="11013" max="11013" width="15.5703125" style="178" customWidth="1"/>
    <col min="11014" max="11014" width="16.140625" style="178" customWidth="1"/>
    <col min="11015" max="11015" width="15.28515625" style="178" customWidth="1"/>
    <col min="11016" max="11016" width="14.28515625" style="178" customWidth="1"/>
    <col min="11017" max="11017" width="19.140625" style="178" customWidth="1"/>
    <col min="11018" max="11019" width="21" style="178" customWidth="1"/>
    <col min="11020" max="11264" width="9.140625" style="178"/>
    <col min="11265" max="11265" width="11.7109375" style="178" bestFit="1" customWidth="1"/>
    <col min="11266" max="11266" width="41" style="178" customWidth="1"/>
    <col min="11267" max="11267" width="3.28515625" style="178" customWidth="1"/>
    <col min="11268" max="11268" width="19.5703125" style="178" customWidth="1"/>
    <col min="11269" max="11269" width="15.5703125" style="178" customWidth="1"/>
    <col min="11270" max="11270" width="16.140625" style="178" customWidth="1"/>
    <col min="11271" max="11271" width="15.28515625" style="178" customWidth="1"/>
    <col min="11272" max="11272" width="14.28515625" style="178" customWidth="1"/>
    <col min="11273" max="11273" width="19.140625" style="178" customWidth="1"/>
    <col min="11274" max="11275" width="21" style="178" customWidth="1"/>
    <col min="11276" max="11520" width="9.140625" style="178"/>
    <col min="11521" max="11521" width="11.7109375" style="178" bestFit="1" customWidth="1"/>
    <col min="11522" max="11522" width="41" style="178" customWidth="1"/>
    <col min="11523" max="11523" width="3.28515625" style="178" customWidth="1"/>
    <col min="11524" max="11524" width="19.5703125" style="178" customWidth="1"/>
    <col min="11525" max="11525" width="15.5703125" style="178" customWidth="1"/>
    <col min="11526" max="11526" width="16.140625" style="178" customWidth="1"/>
    <col min="11527" max="11527" width="15.28515625" style="178" customWidth="1"/>
    <col min="11528" max="11528" width="14.28515625" style="178" customWidth="1"/>
    <col min="11529" max="11529" width="19.140625" style="178" customWidth="1"/>
    <col min="11530" max="11531" width="21" style="178" customWidth="1"/>
    <col min="11532" max="11776" width="9.140625" style="178"/>
    <col min="11777" max="11777" width="11.7109375" style="178" bestFit="1" customWidth="1"/>
    <col min="11778" max="11778" width="41" style="178" customWidth="1"/>
    <col min="11779" max="11779" width="3.28515625" style="178" customWidth="1"/>
    <col min="11780" max="11780" width="19.5703125" style="178" customWidth="1"/>
    <col min="11781" max="11781" width="15.5703125" style="178" customWidth="1"/>
    <col min="11782" max="11782" width="16.140625" style="178" customWidth="1"/>
    <col min="11783" max="11783" width="15.28515625" style="178" customWidth="1"/>
    <col min="11784" max="11784" width="14.28515625" style="178" customWidth="1"/>
    <col min="11785" max="11785" width="19.140625" style="178" customWidth="1"/>
    <col min="11786" max="11787" width="21" style="178" customWidth="1"/>
    <col min="11788" max="12032" width="9.140625" style="178"/>
    <col min="12033" max="12033" width="11.7109375" style="178" bestFit="1" customWidth="1"/>
    <col min="12034" max="12034" width="41" style="178" customWidth="1"/>
    <col min="12035" max="12035" width="3.28515625" style="178" customWidth="1"/>
    <col min="12036" max="12036" width="19.5703125" style="178" customWidth="1"/>
    <col min="12037" max="12037" width="15.5703125" style="178" customWidth="1"/>
    <col min="12038" max="12038" width="16.140625" style="178" customWidth="1"/>
    <col min="12039" max="12039" width="15.28515625" style="178" customWidth="1"/>
    <col min="12040" max="12040" width="14.28515625" style="178" customWidth="1"/>
    <col min="12041" max="12041" width="19.140625" style="178" customWidth="1"/>
    <col min="12042" max="12043" width="21" style="178" customWidth="1"/>
    <col min="12044" max="12288" width="9.140625" style="178"/>
    <col min="12289" max="12289" width="11.7109375" style="178" bestFit="1" customWidth="1"/>
    <col min="12290" max="12290" width="41" style="178" customWidth="1"/>
    <col min="12291" max="12291" width="3.28515625" style="178" customWidth="1"/>
    <col min="12292" max="12292" width="19.5703125" style="178" customWidth="1"/>
    <col min="12293" max="12293" width="15.5703125" style="178" customWidth="1"/>
    <col min="12294" max="12294" width="16.140625" style="178" customWidth="1"/>
    <col min="12295" max="12295" width="15.28515625" style="178" customWidth="1"/>
    <col min="12296" max="12296" width="14.28515625" style="178" customWidth="1"/>
    <col min="12297" max="12297" width="19.140625" style="178" customWidth="1"/>
    <col min="12298" max="12299" width="21" style="178" customWidth="1"/>
    <col min="12300" max="12544" width="9.140625" style="178"/>
    <col min="12545" max="12545" width="11.7109375" style="178" bestFit="1" customWidth="1"/>
    <col min="12546" max="12546" width="41" style="178" customWidth="1"/>
    <col min="12547" max="12547" width="3.28515625" style="178" customWidth="1"/>
    <col min="12548" max="12548" width="19.5703125" style="178" customWidth="1"/>
    <col min="12549" max="12549" width="15.5703125" style="178" customWidth="1"/>
    <col min="12550" max="12550" width="16.140625" style="178" customWidth="1"/>
    <col min="12551" max="12551" width="15.28515625" style="178" customWidth="1"/>
    <col min="12552" max="12552" width="14.28515625" style="178" customWidth="1"/>
    <col min="12553" max="12553" width="19.140625" style="178" customWidth="1"/>
    <col min="12554" max="12555" width="21" style="178" customWidth="1"/>
    <col min="12556" max="12800" width="9.140625" style="178"/>
    <col min="12801" max="12801" width="11.7109375" style="178" bestFit="1" customWidth="1"/>
    <col min="12802" max="12802" width="41" style="178" customWidth="1"/>
    <col min="12803" max="12803" width="3.28515625" style="178" customWidth="1"/>
    <col min="12804" max="12804" width="19.5703125" style="178" customWidth="1"/>
    <col min="12805" max="12805" width="15.5703125" style="178" customWidth="1"/>
    <col min="12806" max="12806" width="16.140625" style="178" customWidth="1"/>
    <col min="12807" max="12807" width="15.28515625" style="178" customWidth="1"/>
    <col min="12808" max="12808" width="14.28515625" style="178" customWidth="1"/>
    <col min="12809" max="12809" width="19.140625" style="178" customWidth="1"/>
    <col min="12810" max="12811" width="21" style="178" customWidth="1"/>
    <col min="12812" max="13056" width="9.140625" style="178"/>
    <col min="13057" max="13057" width="11.7109375" style="178" bestFit="1" customWidth="1"/>
    <col min="13058" max="13058" width="41" style="178" customWidth="1"/>
    <col min="13059" max="13059" width="3.28515625" style="178" customWidth="1"/>
    <col min="13060" max="13060" width="19.5703125" style="178" customWidth="1"/>
    <col min="13061" max="13061" width="15.5703125" style="178" customWidth="1"/>
    <col min="13062" max="13062" width="16.140625" style="178" customWidth="1"/>
    <col min="13063" max="13063" width="15.28515625" style="178" customWidth="1"/>
    <col min="13064" max="13064" width="14.28515625" style="178" customWidth="1"/>
    <col min="13065" max="13065" width="19.140625" style="178" customWidth="1"/>
    <col min="13066" max="13067" width="21" style="178" customWidth="1"/>
    <col min="13068" max="13312" width="9.140625" style="178"/>
    <col min="13313" max="13313" width="11.7109375" style="178" bestFit="1" customWidth="1"/>
    <col min="13314" max="13314" width="41" style="178" customWidth="1"/>
    <col min="13315" max="13315" width="3.28515625" style="178" customWidth="1"/>
    <col min="13316" max="13316" width="19.5703125" style="178" customWidth="1"/>
    <col min="13317" max="13317" width="15.5703125" style="178" customWidth="1"/>
    <col min="13318" max="13318" width="16.140625" style="178" customWidth="1"/>
    <col min="13319" max="13319" width="15.28515625" style="178" customWidth="1"/>
    <col min="13320" max="13320" width="14.28515625" style="178" customWidth="1"/>
    <col min="13321" max="13321" width="19.140625" style="178" customWidth="1"/>
    <col min="13322" max="13323" width="21" style="178" customWidth="1"/>
    <col min="13324" max="13568" width="9.140625" style="178"/>
    <col min="13569" max="13569" width="11.7109375" style="178" bestFit="1" customWidth="1"/>
    <col min="13570" max="13570" width="41" style="178" customWidth="1"/>
    <col min="13571" max="13571" width="3.28515625" style="178" customWidth="1"/>
    <col min="13572" max="13572" width="19.5703125" style="178" customWidth="1"/>
    <col min="13573" max="13573" width="15.5703125" style="178" customWidth="1"/>
    <col min="13574" max="13574" width="16.140625" style="178" customWidth="1"/>
    <col min="13575" max="13575" width="15.28515625" style="178" customWidth="1"/>
    <col min="13576" max="13576" width="14.28515625" style="178" customWidth="1"/>
    <col min="13577" max="13577" width="19.140625" style="178" customWidth="1"/>
    <col min="13578" max="13579" width="21" style="178" customWidth="1"/>
    <col min="13580" max="13824" width="9.140625" style="178"/>
    <col min="13825" max="13825" width="11.7109375" style="178" bestFit="1" customWidth="1"/>
    <col min="13826" max="13826" width="41" style="178" customWidth="1"/>
    <col min="13827" max="13827" width="3.28515625" style="178" customWidth="1"/>
    <col min="13828" max="13828" width="19.5703125" style="178" customWidth="1"/>
    <col min="13829" max="13829" width="15.5703125" style="178" customWidth="1"/>
    <col min="13830" max="13830" width="16.140625" style="178" customWidth="1"/>
    <col min="13831" max="13831" width="15.28515625" style="178" customWidth="1"/>
    <col min="13832" max="13832" width="14.28515625" style="178" customWidth="1"/>
    <col min="13833" max="13833" width="19.140625" style="178" customWidth="1"/>
    <col min="13834" max="13835" width="21" style="178" customWidth="1"/>
    <col min="13836" max="14080" width="9.140625" style="178"/>
    <col min="14081" max="14081" width="11.7109375" style="178" bestFit="1" customWidth="1"/>
    <col min="14082" max="14082" width="41" style="178" customWidth="1"/>
    <col min="14083" max="14083" width="3.28515625" style="178" customWidth="1"/>
    <col min="14084" max="14084" width="19.5703125" style="178" customWidth="1"/>
    <col min="14085" max="14085" width="15.5703125" style="178" customWidth="1"/>
    <col min="14086" max="14086" width="16.140625" style="178" customWidth="1"/>
    <col min="14087" max="14087" width="15.28515625" style="178" customWidth="1"/>
    <col min="14088" max="14088" width="14.28515625" style="178" customWidth="1"/>
    <col min="14089" max="14089" width="19.140625" style="178" customWidth="1"/>
    <col min="14090" max="14091" width="21" style="178" customWidth="1"/>
    <col min="14092" max="14336" width="9.140625" style="178"/>
    <col min="14337" max="14337" width="11.7109375" style="178" bestFit="1" customWidth="1"/>
    <col min="14338" max="14338" width="41" style="178" customWidth="1"/>
    <col min="14339" max="14339" width="3.28515625" style="178" customWidth="1"/>
    <col min="14340" max="14340" width="19.5703125" style="178" customWidth="1"/>
    <col min="14341" max="14341" width="15.5703125" style="178" customWidth="1"/>
    <col min="14342" max="14342" width="16.140625" style="178" customWidth="1"/>
    <col min="14343" max="14343" width="15.28515625" style="178" customWidth="1"/>
    <col min="14344" max="14344" width="14.28515625" style="178" customWidth="1"/>
    <col min="14345" max="14345" width="19.140625" style="178" customWidth="1"/>
    <col min="14346" max="14347" width="21" style="178" customWidth="1"/>
    <col min="14348" max="14592" width="9.140625" style="178"/>
    <col min="14593" max="14593" width="11.7109375" style="178" bestFit="1" customWidth="1"/>
    <col min="14594" max="14594" width="41" style="178" customWidth="1"/>
    <col min="14595" max="14595" width="3.28515625" style="178" customWidth="1"/>
    <col min="14596" max="14596" width="19.5703125" style="178" customWidth="1"/>
    <col min="14597" max="14597" width="15.5703125" style="178" customWidth="1"/>
    <col min="14598" max="14598" width="16.140625" style="178" customWidth="1"/>
    <col min="14599" max="14599" width="15.28515625" style="178" customWidth="1"/>
    <col min="14600" max="14600" width="14.28515625" style="178" customWidth="1"/>
    <col min="14601" max="14601" width="19.140625" style="178" customWidth="1"/>
    <col min="14602" max="14603" width="21" style="178" customWidth="1"/>
    <col min="14604" max="14848" width="9.140625" style="178"/>
    <col min="14849" max="14849" width="11.7109375" style="178" bestFit="1" customWidth="1"/>
    <col min="14850" max="14850" width="41" style="178" customWidth="1"/>
    <col min="14851" max="14851" width="3.28515625" style="178" customWidth="1"/>
    <col min="14852" max="14852" width="19.5703125" style="178" customWidth="1"/>
    <col min="14853" max="14853" width="15.5703125" style="178" customWidth="1"/>
    <col min="14854" max="14854" width="16.140625" style="178" customWidth="1"/>
    <col min="14855" max="14855" width="15.28515625" style="178" customWidth="1"/>
    <col min="14856" max="14856" width="14.28515625" style="178" customWidth="1"/>
    <col min="14857" max="14857" width="19.140625" style="178" customWidth="1"/>
    <col min="14858" max="14859" width="21" style="178" customWidth="1"/>
    <col min="14860" max="15104" width="9.140625" style="178"/>
    <col min="15105" max="15105" width="11.7109375" style="178" bestFit="1" customWidth="1"/>
    <col min="15106" max="15106" width="41" style="178" customWidth="1"/>
    <col min="15107" max="15107" width="3.28515625" style="178" customWidth="1"/>
    <col min="15108" max="15108" width="19.5703125" style="178" customWidth="1"/>
    <col min="15109" max="15109" width="15.5703125" style="178" customWidth="1"/>
    <col min="15110" max="15110" width="16.140625" style="178" customWidth="1"/>
    <col min="15111" max="15111" width="15.28515625" style="178" customWidth="1"/>
    <col min="15112" max="15112" width="14.28515625" style="178" customWidth="1"/>
    <col min="15113" max="15113" width="19.140625" style="178" customWidth="1"/>
    <col min="15114" max="15115" width="21" style="178" customWidth="1"/>
    <col min="15116" max="15360" width="9.140625" style="178"/>
    <col min="15361" max="15361" width="11.7109375" style="178" bestFit="1" customWidth="1"/>
    <col min="15362" max="15362" width="41" style="178" customWidth="1"/>
    <col min="15363" max="15363" width="3.28515625" style="178" customWidth="1"/>
    <col min="15364" max="15364" width="19.5703125" style="178" customWidth="1"/>
    <col min="15365" max="15365" width="15.5703125" style="178" customWidth="1"/>
    <col min="15366" max="15366" width="16.140625" style="178" customWidth="1"/>
    <col min="15367" max="15367" width="15.28515625" style="178" customWidth="1"/>
    <col min="15368" max="15368" width="14.28515625" style="178" customWidth="1"/>
    <col min="15369" max="15369" width="19.140625" style="178" customWidth="1"/>
    <col min="15370" max="15371" width="21" style="178" customWidth="1"/>
    <col min="15372" max="15616" width="9.140625" style="178"/>
    <col min="15617" max="15617" width="11.7109375" style="178" bestFit="1" customWidth="1"/>
    <col min="15618" max="15618" width="41" style="178" customWidth="1"/>
    <col min="15619" max="15619" width="3.28515625" style="178" customWidth="1"/>
    <col min="15620" max="15620" width="19.5703125" style="178" customWidth="1"/>
    <col min="15621" max="15621" width="15.5703125" style="178" customWidth="1"/>
    <col min="15622" max="15622" width="16.140625" style="178" customWidth="1"/>
    <col min="15623" max="15623" width="15.28515625" style="178" customWidth="1"/>
    <col min="15624" max="15624" width="14.28515625" style="178" customWidth="1"/>
    <col min="15625" max="15625" width="19.140625" style="178" customWidth="1"/>
    <col min="15626" max="15627" width="21" style="178" customWidth="1"/>
    <col min="15628" max="15872" width="9.140625" style="178"/>
    <col min="15873" max="15873" width="11.7109375" style="178" bestFit="1" customWidth="1"/>
    <col min="15874" max="15874" width="41" style="178" customWidth="1"/>
    <col min="15875" max="15875" width="3.28515625" style="178" customWidth="1"/>
    <col min="15876" max="15876" width="19.5703125" style="178" customWidth="1"/>
    <col min="15877" max="15877" width="15.5703125" style="178" customWidth="1"/>
    <col min="15878" max="15878" width="16.140625" style="178" customWidth="1"/>
    <col min="15879" max="15879" width="15.28515625" style="178" customWidth="1"/>
    <col min="15880" max="15880" width="14.28515625" style="178" customWidth="1"/>
    <col min="15881" max="15881" width="19.140625" style="178" customWidth="1"/>
    <col min="15882" max="15883" width="21" style="178" customWidth="1"/>
    <col min="15884" max="16128" width="9.140625" style="178"/>
    <col min="16129" max="16129" width="11.7109375" style="178" bestFit="1" customWidth="1"/>
    <col min="16130" max="16130" width="41" style="178" customWidth="1"/>
    <col min="16131" max="16131" width="3.28515625" style="178" customWidth="1"/>
    <col min="16132" max="16132" width="19.5703125" style="178" customWidth="1"/>
    <col min="16133" max="16133" width="15.5703125" style="178" customWidth="1"/>
    <col min="16134" max="16134" width="16.140625" style="178" customWidth="1"/>
    <col min="16135" max="16135" width="15.28515625" style="178" customWidth="1"/>
    <col min="16136" max="16136" width="14.28515625" style="178" customWidth="1"/>
    <col min="16137" max="16137" width="19.140625" style="178" customWidth="1"/>
    <col min="16138" max="16139" width="21" style="178" customWidth="1"/>
    <col min="16140" max="16384" width="9.140625" style="178"/>
  </cols>
  <sheetData>
    <row r="1" spans="1:11" ht="18">
      <c r="A1" s="643" t="s">
        <v>577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8">
      <c r="A2" s="643" t="s">
        <v>669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ht="18">
      <c r="A3" s="643" t="s">
        <v>670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11" ht="18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8">
      <c r="A5" s="203" t="s">
        <v>582</v>
      </c>
      <c r="B5" s="646" t="s">
        <v>583</v>
      </c>
      <c r="C5" s="204"/>
      <c r="D5" s="645" t="s">
        <v>671</v>
      </c>
      <c r="E5" s="645"/>
      <c r="F5" s="648" t="s">
        <v>672</v>
      </c>
      <c r="G5" s="648"/>
      <c r="H5" s="648" t="s">
        <v>673</v>
      </c>
      <c r="I5" s="648"/>
      <c r="J5" s="648" t="s">
        <v>674</v>
      </c>
      <c r="K5" s="648"/>
    </row>
    <row r="6" spans="1:11" ht="18">
      <c r="A6" s="203" t="s">
        <v>587</v>
      </c>
      <c r="B6" s="647"/>
      <c r="C6" s="205"/>
      <c r="D6" s="206" t="s">
        <v>656</v>
      </c>
      <c r="E6" s="206" t="s">
        <v>657</v>
      </c>
      <c r="F6" s="206" t="s">
        <v>656</v>
      </c>
      <c r="G6" s="206" t="s">
        <v>657</v>
      </c>
      <c r="H6" s="206" t="s">
        <v>656</v>
      </c>
      <c r="I6" s="206" t="s">
        <v>657</v>
      </c>
      <c r="J6" s="206" t="s">
        <v>656</v>
      </c>
      <c r="K6" s="207" t="s">
        <v>657</v>
      </c>
    </row>
    <row r="7" spans="1:11" ht="18">
      <c r="A7" s="203" t="s">
        <v>596</v>
      </c>
      <c r="B7" s="208" t="s">
        <v>597</v>
      </c>
      <c r="C7" s="208"/>
      <c r="D7" s="209"/>
      <c r="E7" s="209"/>
      <c r="F7" s="209"/>
      <c r="G7" s="209"/>
      <c r="H7" s="209"/>
      <c r="I7" s="209"/>
      <c r="J7" s="209"/>
      <c r="K7" s="209"/>
    </row>
    <row r="8" spans="1:11" ht="18">
      <c r="A8" s="203">
        <v>1</v>
      </c>
      <c r="B8" s="208" t="s">
        <v>109</v>
      </c>
      <c r="C8" s="208"/>
      <c r="D8" s="210">
        <v>584815</v>
      </c>
      <c r="E8" s="210">
        <v>661515</v>
      </c>
      <c r="F8" s="210">
        <v>449041</v>
      </c>
      <c r="G8" s="210">
        <v>478079</v>
      </c>
      <c r="H8" s="210">
        <v>89667</v>
      </c>
      <c r="I8" s="210">
        <v>100957</v>
      </c>
      <c r="J8" s="210">
        <v>16175</v>
      </c>
      <c r="K8" s="210">
        <v>1775</v>
      </c>
    </row>
    <row r="9" spans="1:11" ht="18">
      <c r="A9" s="203">
        <v>2</v>
      </c>
      <c r="B9" s="208" t="s">
        <v>150</v>
      </c>
      <c r="C9" s="208"/>
      <c r="D9" s="210">
        <v>218894</v>
      </c>
      <c r="E9" s="210">
        <v>364161</v>
      </c>
      <c r="F9" s="210">
        <v>164054</v>
      </c>
      <c r="G9" s="210">
        <v>264382</v>
      </c>
      <c r="H9" s="210">
        <v>19140</v>
      </c>
      <c r="I9" s="210">
        <v>31533</v>
      </c>
      <c r="J9" s="210">
        <v>283</v>
      </c>
      <c r="K9" s="210">
        <v>232</v>
      </c>
    </row>
    <row r="10" spans="1:11" ht="18">
      <c r="A10" s="203">
        <v>3</v>
      </c>
      <c r="B10" s="208" t="s">
        <v>156</v>
      </c>
      <c r="C10" s="208"/>
      <c r="D10" s="210">
        <v>295230</v>
      </c>
      <c r="E10" s="210">
        <v>390614</v>
      </c>
      <c r="F10" s="210">
        <v>180306</v>
      </c>
      <c r="G10" s="210">
        <v>234672</v>
      </c>
      <c r="H10" s="210">
        <v>94295</v>
      </c>
      <c r="I10" s="210">
        <v>107666</v>
      </c>
      <c r="J10" s="210">
        <v>1244</v>
      </c>
      <c r="K10" s="210">
        <v>299</v>
      </c>
    </row>
    <row r="11" spans="1:11" ht="18">
      <c r="A11" s="203">
        <v>4</v>
      </c>
      <c r="B11" s="208" t="s">
        <v>153</v>
      </c>
      <c r="C11" s="208"/>
      <c r="D11" s="210">
        <v>90867</v>
      </c>
      <c r="E11" s="210">
        <v>188924</v>
      </c>
      <c r="F11" s="210">
        <v>70272</v>
      </c>
      <c r="G11" s="210">
        <v>77512</v>
      </c>
      <c r="H11" s="210">
        <v>15806</v>
      </c>
      <c r="I11" s="210">
        <v>15765</v>
      </c>
      <c r="J11" s="210">
        <v>2316</v>
      </c>
      <c r="K11" s="210">
        <v>277</v>
      </c>
    </row>
    <row r="12" spans="1:11" ht="18">
      <c r="A12" s="203">
        <v>5</v>
      </c>
      <c r="B12" s="208" t="s">
        <v>154</v>
      </c>
      <c r="C12" s="208"/>
      <c r="D12" s="210">
        <v>263759</v>
      </c>
      <c r="E12" s="210">
        <v>524552</v>
      </c>
      <c r="F12" s="210">
        <v>165890</v>
      </c>
      <c r="G12" s="210">
        <v>212795</v>
      </c>
      <c r="H12" s="210">
        <v>85930</v>
      </c>
      <c r="I12" s="210">
        <v>181590</v>
      </c>
      <c r="J12" s="210">
        <v>169</v>
      </c>
      <c r="K12" s="210">
        <v>27</v>
      </c>
    </row>
    <row r="13" spans="1:11" ht="18">
      <c r="A13" s="203">
        <v>6</v>
      </c>
      <c r="B13" s="208" t="s">
        <v>155</v>
      </c>
      <c r="C13" s="208"/>
      <c r="D13" s="210">
        <v>470413</v>
      </c>
      <c r="E13" s="210">
        <v>631671</v>
      </c>
      <c r="F13" s="210">
        <v>349380</v>
      </c>
      <c r="G13" s="210">
        <v>497918</v>
      </c>
      <c r="H13" s="210">
        <v>83417</v>
      </c>
      <c r="I13" s="210">
        <v>55768</v>
      </c>
      <c r="J13" s="210">
        <v>11672</v>
      </c>
      <c r="K13" s="210">
        <v>1411</v>
      </c>
    </row>
    <row r="14" spans="1:11" ht="18">
      <c r="A14" s="203">
        <v>7</v>
      </c>
      <c r="B14" s="208" t="s">
        <v>126</v>
      </c>
      <c r="C14" s="208"/>
      <c r="D14" s="210">
        <v>312908</v>
      </c>
      <c r="E14" s="210">
        <v>364144</v>
      </c>
      <c r="F14" s="210">
        <v>266748</v>
      </c>
      <c r="G14" s="210">
        <v>287950</v>
      </c>
      <c r="H14" s="210">
        <v>32428</v>
      </c>
      <c r="I14" s="210">
        <v>32526</v>
      </c>
      <c r="J14" s="210">
        <v>1078</v>
      </c>
      <c r="K14" s="210">
        <v>263</v>
      </c>
    </row>
    <row r="15" spans="1:11" ht="18">
      <c r="A15" s="203"/>
      <c r="B15" s="211" t="s">
        <v>601</v>
      </c>
      <c r="C15" s="211"/>
      <c r="D15" s="212">
        <v>2236886</v>
      </c>
      <c r="E15" s="212">
        <v>3125581</v>
      </c>
      <c r="F15" s="212">
        <v>1645691</v>
      </c>
      <c r="G15" s="212">
        <v>2053308</v>
      </c>
      <c r="H15" s="212">
        <v>420683</v>
      </c>
      <c r="I15" s="212">
        <v>525805</v>
      </c>
      <c r="J15" s="212">
        <v>32937</v>
      </c>
      <c r="K15" s="212">
        <v>4284</v>
      </c>
    </row>
    <row r="16" spans="1:11" ht="18">
      <c r="A16" s="641" t="s">
        <v>602</v>
      </c>
      <c r="B16" s="642"/>
      <c r="C16" s="213"/>
      <c r="D16" s="210"/>
      <c r="E16" s="210"/>
      <c r="F16" s="210"/>
      <c r="G16" s="210"/>
      <c r="H16" s="210"/>
      <c r="I16" s="210"/>
      <c r="J16" s="210"/>
      <c r="K16" s="210"/>
    </row>
    <row r="17" spans="1:11" ht="18">
      <c r="A17" s="214">
        <v>1</v>
      </c>
      <c r="B17" s="215" t="s">
        <v>105</v>
      </c>
      <c r="C17" s="208"/>
      <c r="D17" s="210">
        <v>2989</v>
      </c>
      <c r="E17" s="210">
        <v>4700</v>
      </c>
      <c r="F17" s="210">
        <v>559</v>
      </c>
      <c r="G17" s="210">
        <v>836</v>
      </c>
      <c r="H17" s="210">
        <v>2071</v>
      </c>
      <c r="I17" s="210">
        <v>3361</v>
      </c>
      <c r="J17" s="210">
        <v>126</v>
      </c>
      <c r="K17" s="210">
        <v>19</v>
      </c>
    </row>
    <row r="18" spans="1:11" ht="18">
      <c r="A18" s="214">
        <v>2</v>
      </c>
      <c r="B18" s="215" t="s">
        <v>145</v>
      </c>
      <c r="C18" s="208"/>
      <c r="D18" s="210">
        <v>10126</v>
      </c>
      <c r="E18" s="210">
        <v>20413</v>
      </c>
      <c r="F18" s="210">
        <v>5842</v>
      </c>
      <c r="G18" s="210">
        <v>9816</v>
      </c>
      <c r="H18" s="210">
        <v>2016</v>
      </c>
      <c r="I18" s="210">
        <v>6904</v>
      </c>
      <c r="J18" s="210">
        <v>141</v>
      </c>
      <c r="K18" s="210">
        <v>56</v>
      </c>
    </row>
    <row r="19" spans="1:11" ht="18">
      <c r="A19" s="214">
        <v>3</v>
      </c>
      <c r="B19" s="215" t="s">
        <v>146</v>
      </c>
      <c r="C19" s="208"/>
      <c r="D19" s="210">
        <v>20747</v>
      </c>
      <c r="E19" s="210">
        <v>26973</v>
      </c>
      <c r="F19" s="210">
        <v>16056</v>
      </c>
      <c r="G19" s="210">
        <v>20371</v>
      </c>
      <c r="H19" s="210">
        <v>4021</v>
      </c>
      <c r="I19" s="210">
        <v>5450</v>
      </c>
      <c r="J19" s="210">
        <v>15</v>
      </c>
      <c r="K19" s="210">
        <v>5</v>
      </c>
    </row>
    <row r="20" spans="1:11" ht="18">
      <c r="A20" s="214">
        <v>4</v>
      </c>
      <c r="B20" s="216" t="s">
        <v>147</v>
      </c>
      <c r="C20" s="208"/>
      <c r="D20" s="210">
        <v>51247</v>
      </c>
      <c r="E20" s="210">
        <v>91839</v>
      </c>
      <c r="F20" s="210">
        <v>47812</v>
      </c>
      <c r="G20" s="210">
        <v>87425</v>
      </c>
      <c r="H20" s="210">
        <v>1685</v>
      </c>
      <c r="I20" s="210">
        <v>3301</v>
      </c>
      <c r="J20" s="210">
        <v>273</v>
      </c>
      <c r="K20" s="210">
        <v>93</v>
      </c>
    </row>
    <row r="21" spans="1:11" ht="18">
      <c r="A21" s="214">
        <v>5</v>
      </c>
      <c r="B21" s="216" t="s">
        <v>148</v>
      </c>
      <c r="C21" s="208"/>
      <c r="D21" s="210">
        <v>12454</v>
      </c>
      <c r="E21" s="210">
        <v>19791</v>
      </c>
      <c r="F21" s="210">
        <v>9683</v>
      </c>
      <c r="G21" s="210">
        <v>16764</v>
      </c>
      <c r="H21" s="210">
        <v>2202</v>
      </c>
      <c r="I21" s="210">
        <v>2563</v>
      </c>
      <c r="J21" s="210">
        <v>8</v>
      </c>
      <c r="K21" s="210">
        <v>8</v>
      </c>
    </row>
    <row r="22" spans="1:11" ht="18">
      <c r="A22" s="214">
        <v>6</v>
      </c>
      <c r="B22" s="215" t="s">
        <v>149</v>
      </c>
      <c r="C22" s="208"/>
      <c r="D22" s="210">
        <v>21552</v>
      </c>
      <c r="E22" s="210">
        <v>38791</v>
      </c>
      <c r="F22" s="210">
        <v>16167</v>
      </c>
      <c r="G22" s="210">
        <v>17675</v>
      </c>
      <c r="H22" s="210">
        <v>4351</v>
      </c>
      <c r="I22" s="210">
        <v>2976</v>
      </c>
      <c r="J22" s="210">
        <v>3</v>
      </c>
      <c r="K22" s="210">
        <v>1</v>
      </c>
    </row>
    <row r="23" spans="1:11" ht="18">
      <c r="A23" s="214">
        <v>7</v>
      </c>
      <c r="B23" s="216" t="s">
        <v>214</v>
      </c>
      <c r="C23" s="208"/>
      <c r="D23" s="210">
        <v>4298</v>
      </c>
      <c r="E23" s="210">
        <v>10796</v>
      </c>
      <c r="F23" s="210">
        <v>2422</v>
      </c>
      <c r="G23" s="210">
        <v>5846</v>
      </c>
      <c r="H23" s="210">
        <v>1051</v>
      </c>
      <c r="I23" s="210">
        <v>1214</v>
      </c>
      <c r="J23" s="210">
        <v>4</v>
      </c>
      <c r="K23" s="210">
        <v>0</v>
      </c>
    </row>
    <row r="24" spans="1:11" ht="18">
      <c r="A24" s="214">
        <v>8</v>
      </c>
      <c r="B24" s="216" t="s">
        <v>114</v>
      </c>
      <c r="C24" s="208"/>
      <c r="D24" s="210">
        <v>17879</v>
      </c>
      <c r="E24" s="210">
        <v>17328</v>
      </c>
      <c r="F24" s="210">
        <v>11741</v>
      </c>
      <c r="G24" s="210">
        <v>9147</v>
      </c>
      <c r="H24" s="210">
        <v>3812</v>
      </c>
      <c r="I24" s="210">
        <v>5972</v>
      </c>
      <c r="J24" s="210">
        <v>558</v>
      </c>
      <c r="K24" s="210">
        <v>63</v>
      </c>
    </row>
    <row r="25" spans="1:11" ht="18">
      <c r="A25" s="214">
        <v>9</v>
      </c>
      <c r="B25" s="216" t="s">
        <v>151</v>
      </c>
      <c r="C25" s="208"/>
      <c r="D25" s="210">
        <v>58682</v>
      </c>
      <c r="E25" s="210">
        <v>64648</v>
      </c>
      <c r="F25" s="210">
        <v>16396</v>
      </c>
      <c r="G25" s="210">
        <v>22078</v>
      </c>
      <c r="H25" s="210">
        <v>39091</v>
      </c>
      <c r="I25" s="210">
        <v>37435</v>
      </c>
      <c r="J25" s="210">
        <v>411</v>
      </c>
      <c r="K25" s="210">
        <v>103</v>
      </c>
    </row>
    <row r="26" spans="1:11" ht="18">
      <c r="A26" s="214">
        <v>10</v>
      </c>
      <c r="B26" s="216" t="s">
        <v>220</v>
      </c>
      <c r="C26" s="208"/>
      <c r="D26" s="210">
        <v>5436</v>
      </c>
      <c r="E26" s="210">
        <v>15676</v>
      </c>
      <c r="F26" s="210">
        <v>4208</v>
      </c>
      <c r="G26" s="210">
        <v>7112</v>
      </c>
      <c r="H26" s="210">
        <v>945</v>
      </c>
      <c r="I26" s="210">
        <v>3146</v>
      </c>
      <c r="J26" s="210">
        <v>5</v>
      </c>
      <c r="K26" s="210">
        <v>7</v>
      </c>
    </row>
    <row r="27" spans="1:11" ht="18">
      <c r="A27" s="214">
        <v>11</v>
      </c>
      <c r="B27" s="216" t="s">
        <v>152</v>
      </c>
      <c r="C27" s="208"/>
      <c r="D27" s="210">
        <v>14262</v>
      </c>
      <c r="E27" s="210">
        <v>18573</v>
      </c>
      <c r="F27" s="210">
        <v>10850</v>
      </c>
      <c r="G27" s="210">
        <v>11254</v>
      </c>
      <c r="H27" s="210">
        <v>2846</v>
      </c>
      <c r="I27" s="210">
        <v>2645</v>
      </c>
      <c r="J27" s="210">
        <v>65</v>
      </c>
      <c r="K27" s="210">
        <v>6</v>
      </c>
    </row>
    <row r="28" spans="1:11" ht="18">
      <c r="A28" s="214">
        <v>12</v>
      </c>
      <c r="B28" s="216" t="s">
        <v>603</v>
      </c>
      <c r="C28" s="208"/>
      <c r="D28" s="210">
        <v>335</v>
      </c>
      <c r="E28" s="210">
        <v>651</v>
      </c>
      <c r="F28" s="210">
        <v>167</v>
      </c>
      <c r="G28" s="210">
        <v>147</v>
      </c>
      <c r="H28" s="210">
        <v>137</v>
      </c>
      <c r="I28" s="210">
        <v>176</v>
      </c>
      <c r="J28" s="210">
        <v>0</v>
      </c>
      <c r="K28" s="210">
        <v>0</v>
      </c>
    </row>
    <row r="29" spans="1:11" ht="18">
      <c r="A29" s="214">
        <v>13</v>
      </c>
      <c r="B29" s="215" t="s">
        <v>604</v>
      </c>
      <c r="C29" s="208"/>
      <c r="D29" s="210">
        <v>229</v>
      </c>
      <c r="E29" s="210">
        <v>1046</v>
      </c>
      <c r="F29" s="210">
        <v>0</v>
      </c>
      <c r="G29" s="210">
        <v>0</v>
      </c>
      <c r="H29" s="210">
        <v>227</v>
      </c>
      <c r="I29" s="210">
        <v>1045</v>
      </c>
      <c r="J29" s="210">
        <v>2</v>
      </c>
      <c r="K29" s="210">
        <v>1</v>
      </c>
    </row>
    <row r="30" spans="1:11" ht="18">
      <c r="A30" s="214">
        <v>14</v>
      </c>
      <c r="B30" s="215" t="s">
        <v>605</v>
      </c>
      <c r="C30" s="208"/>
      <c r="D30" s="210">
        <v>108</v>
      </c>
      <c r="E30" s="210">
        <v>105</v>
      </c>
      <c r="F30" s="210">
        <v>0</v>
      </c>
      <c r="G30" s="210">
        <v>0</v>
      </c>
      <c r="H30" s="210">
        <v>63</v>
      </c>
      <c r="I30" s="210">
        <v>103</v>
      </c>
      <c r="J30" s="210">
        <v>45</v>
      </c>
      <c r="K30" s="210">
        <v>2</v>
      </c>
    </row>
    <row r="31" spans="1:11" ht="18">
      <c r="A31" s="214">
        <v>15</v>
      </c>
      <c r="B31" s="215" t="s">
        <v>606</v>
      </c>
      <c r="C31" s="208"/>
      <c r="D31" s="210">
        <v>247</v>
      </c>
      <c r="E31" s="210">
        <v>11367</v>
      </c>
      <c r="F31" s="210">
        <v>106</v>
      </c>
      <c r="G31" s="210">
        <v>97</v>
      </c>
      <c r="H31" s="210">
        <v>114</v>
      </c>
      <c r="I31" s="210">
        <v>743</v>
      </c>
      <c r="J31" s="210">
        <v>0</v>
      </c>
      <c r="K31" s="210">
        <v>0</v>
      </c>
    </row>
    <row r="32" spans="1:11" ht="18">
      <c r="A32" s="214">
        <v>16</v>
      </c>
      <c r="B32" s="216" t="s">
        <v>157</v>
      </c>
      <c r="C32" s="208"/>
      <c r="D32" s="210">
        <v>64677</v>
      </c>
      <c r="E32" s="210">
        <v>40536</v>
      </c>
      <c r="F32" s="210">
        <v>49826</v>
      </c>
      <c r="G32" s="210">
        <v>20748</v>
      </c>
      <c r="H32" s="210">
        <v>14187</v>
      </c>
      <c r="I32" s="210">
        <v>19170</v>
      </c>
      <c r="J32" s="210">
        <v>11</v>
      </c>
      <c r="K32" s="210">
        <v>2</v>
      </c>
    </row>
    <row r="33" spans="1:11" ht="18">
      <c r="A33" s="214">
        <v>17</v>
      </c>
      <c r="B33" s="216" t="s">
        <v>158</v>
      </c>
      <c r="C33" s="208"/>
      <c r="D33" s="210">
        <v>171994</v>
      </c>
      <c r="E33" s="210">
        <v>109648</v>
      </c>
      <c r="F33" s="210">
        <v>153899</v>
      </c>
      <c r="G33" s="210">
        <v>89736</v>
      </c>
      <c r="H33" s="210">
        <v>10401</v>
      </c>
      <c r="I33" s="210">
        <v>8396</v>
      </c>
      <c r="J33" s="210">
        <v>7</v>
      </c>
      <c r="K33" s="210">
        <v>6</v>
      </c>
    </row>
    <row r="34" spans="1:11" ht="18">
      <c r="A34" s="214">
        <v>18</v>
      </c>
      <c r="B34" s="216" t="s">
        <v>607</v>
      </c>
      <c r="C34" s="208"/>
      <c r="D34" s="210">
        <v>702</v>
      </c>
      <c r="E34" s="210">
        <v>3520</v>
      </c>
      <c r="F34" s="210">
        <v>0</v>
      </c>
      <c r="G34" s="210">
        <v>0</v>
      </c>
      <c r="H34" s="210">
        <v>675</v>
      </c>
      <c r="I34" s="210">
        <v>3468</v>
      </c>
      <c r="J34" s="210">
        <v>0</v>
      </c>
      <c r="K34" s="210">
        <v>0</v>
      </c>
    </row>
    <row r="35" spans="1:11" ht="18">
      <c r="A35" s="217">
        <v>19</v>
      </c>
      <c r="B35" s="216" t="s">
        <v>113</v>
      </c>
      <c r="C35" s="209"/>
      <c r="D35" s="210">
        <v>16406</v>
      </c>
      <c r="E35" s="210">
        <v>87879</v>
      </c>
      <c r="F35" s="210">
        <v>13239</v>
      </c>
      <c r="G35" s="210">
        <v>25440</v>
      </c>
      <c r="H35" s="210">
        <v>429</v>
      </c>
      <c r="I35" s="210">
        <v>3471</v>
      </c>
      <c r="J35" s="210">
        <v>2</v>
      </c>
      <c r="K35" s="210">
        <v>36</v>
      </c>
    </row>
    <row r="36" spans="1:11" ht="18">
      <c r="A36" s="214"/>
      <c r="B36" s="215" t="s">
        <v>608</v>
      </c>
      <c r="C36" s="208"/>
      <c r="D36" s="212">
        <v>474370</v>
      </c>
      <c r="E36" s="212">
        <v>584280</v>
      </c>
      <c r="F36" s="212">
        <v>358973</v>
      </c>
      <c r="G36" s="212">
        <v>344492</v>
      </c>
      <c r="H36" s="212">
        <v>90324</v>
      </c>
      <c r="I36" s="212">
        <v>111539</v>
      </c>
      <c r="J36" s="212">
        <v>1676</v>
      </c>
      <c r="K36" s="212">
        <v>408</v>
      </c>
    </row>
    <row r="37" spans="1:11" ht="18">
      <c r="A37" s="203"/>
      <c r="B37" s="208"/>
      <c r="C37" s="208"/>
      <c r="D37" s="210"/>
      <c r="E37" s="210"/>
      <c r="F37" s="210"/>
      <c r="G37" s="210"/>
      <c r="H37" s="210"/>
      <c r="I37" s="210"/>
      <c r="J37" s="210"/>
      <c r="K37" s="210"/>
    </row>
    <row r="38" spans="1:11" ht="18">
      <c r="A38" s="643" t="s">
        <v>648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</row>
    <row r="39" spans="1:11" ht="18">
      <c r="A39" s="643" t="s">
        <v>675</v>
      </c>
      <c r="B39" s="643"/>
      <c r="C39" s="643"/>
      <c r="D39" s="643"/>
      <c r="E39" s="643"/>
      <c r="F39" s="643"/>
      <c r="G39" s="643"/>
      <c r="H39" s="643"/>
      <c r="I39" s="643"/>
      <c r="J39" s="643"/>
      <c r="K39" s="643"/>
    </row>
    <row r="40" spans="1:11" ht="18">
      <c r="A40" s="643" t="s">
        <v>676</v>
      </c>
      <c r="B40" s="643"/>
      <c r="C40" s="643"/>
      <c r="D40" s="643"/>
      <c r="E40" s="643"/>
      <c r="F40" s="643"/>
      <c r="G40" s="643"/>
      <c r="H40" s="643"/>
      <c r="I40" s="643"/>
      <c r="J40" s="643"/>
      <c r="K40" s="643"/>
    </row>
    <row r="41" spans="1:11" ht="18">
      <c r="A41" s="218"/>
      <c r="B41" s="218"/>
      <c r="C41" s="218"/>
      <c r="D41" s="218"/>
      <c r="E41" s="218"/>
      <c r="F41" s="218"/>
      <c r="G41" s="218"/>
      <c r="H41" s="218"/>
      <c r="I41" s="218"/>
      <c r="J41" s="202"/>
      <c r="K41" s="202"/>
    </row>
    <row r="42" spans="1:11" ht="18">
      <c r="A42" s="203" t="s">
        <v>582</v>
      </c>
      <c r="B42" s="644" t="s">
        <v>583</v>
      </c>
      <c r="C42" s="219"/>
      <c r="D42" s="645" t="s">
        <v>671</v>
      </c>
      <c r="E42" s="645"/>
      <c r="F42" s="645" t="s">
        <v>672</v>
      </c>
      <c r="G42" s="645"/>
      <c r="H42" s="645" t="s">
        <v>673</v>
      </c>
      <c r="I42" s="645"/>
      <c r="J42" s="645" t="s">
        <v>674</v>
      </c>
      <c r="K42" s="645"/>
    </row>
    <row r="43" spans="1:11" ht="18">
      <c r="A43" s="203" t="s">
        <v>587</v>
      </c>
      <c r="B43" s="644"/>
      <c r="C43" s="219"/>
      <c r="D43" s="207" t="s">
        <v>656</v>
      </c>
      <c r="E43" s="207" t="s">
        <v>657</v>
      </c>
      <c r="F43" s="207" t="s">
        <v>656</v>
      </c>
      <c r="G43" s="207" t="s">
        <v>657</v>
      </c>
      <c r="H43" s="207" t="s">
        <v>656</v>
      </c>
      <c r="I43" s="207" t="s">
        <v>657</v>
      </c>
      <c r="J43" s="207" t="s">
        <v>656</v>
      </c>
      <c r="K43" s="207" t="s">
        <v>657</v>
      </c>
    </row>
    <row r="44" spans="1:11" ht="18">
      <c r="A44" s="214" t="s">
        <v>613</v>
      </c>
      <c r="B44" s="215" t="s">
        <v>614</v>
      </c>
      <c r="C44" s="209"/>
      <c r="D44" s="210"/>
      <c r="E44" s="210"/>
      <c r="F44" s="210"/>
      <c r="G44" s="210"/>
      <c r="H44" s="210"/>
      <c r="I44" s="210"/>
      <c r="J44" s="210"/>
      <c r="K44" s="210"/>
    </row>
    <row r="45" spans="1:11" ht="18">
      <c r="A45" s="217">
        <v>1</v>
      </c>
      <c r="B45" s="216" t="s">
        <v>169</v>
      </c>
      <c r="C45" s="209"/>
      <c r="D45" s="210">
        <v>214908</v>
      </c>
      <c r="E45" s="210">
        <v>199977</v>
      </c>
      <c r="F45" s="210">
        <v>205761</v>
      </c>
      <c r="G45" s="210">
        <v>170016</v>
      </c>
      <c r="H45" s="210">
        <v>4855</v>
      </c>
      <c r="I45" s="210">
        <v>4665</v>
      </c>
      <c r="J45" s="210">
        <v>132</v>
      </c>
      <c r="K45" s="210">
        <v>9</v>
      </c>
    </row>
    <row r="46" spans="1:11" ht="18">
      <c r="A46" s="217">
        <v>2</v>
      </c>
      <c r="B46" s="216" t="s">
        <v>168</v>
      </c>
      <c r="C46" s="209"/>
      <c r="D46" s="210">
        <v>5665</v>
      </c>
      <c r="E46" s="210">
        <v>3000</v>
      </c>
      <c r="F46" s="210">
        <v>4157</v>
      </c>
      <c r="G46" s="210">
        <v>2420</v>
      </c>
      <c r="H46" s="210">
        <v>1034</v>
      </c>
      <c r="I46" s="210">
        <v>383</v>
      </c>
      <c r="J46" s="210">
        <v>0</v>
      </c>
      <c r="K46" s="210">
        <v>0</v>
      </c>
    </row>
    <row r="47" spans="1:11" ht="18">
      <c r="A47" s="217">
        <v>3</v>
      </c>
      <c r="B47" s="216" t="s">
        <v>615</v>
      </c>
      <c r="C47" s="209"/>
      <c r="D47" s="210">
        <v>675</v>
      </c>
      <c r="E47" s="210">
        <v>902</v>
      </c>
      <c r="F47" s="210">
        <v>646</v>
      </c>
      <c r="G47" s="210">
        <v>835</v>
      </c>
      <c r="H47" s="210">
        <v>15</v>
      </c>
      <c r="I47" s="210">
        <v>54</v>
      </c>
      <c r="J47" s="210">
        <v>6</v>
      </c>
      <c r="K47" s="210">
        <v>1</v>
      </c>
    </row>
    <row r="48" spans="1:11" ht="18">
      <c r="A48" s="217">
        <v>4</v>
      </c>
      <c r="B48" s="216" t="s">
        <v>616</v>
      </c>
      <c r="C48" s="209"/>
      <c r="D48" s="210">
        <v>44</v>
      </c>
      <c r="E48" s="210">
        <v>328</v>
      </c>
      <c r="F48" s="210">
        <v>44</v>
      </c>
      <c r="G48" s="210">
        <v>328</v>
      </c>
      <c r="H48" s="210">
        <v>0</v>
      </c>
      <c r="I48" s="210">
        <v>0</v>
      </c>
      <c r="J48" s="210">
        <v>0</v>
      </c>
      <c r="K48" s="210">
        <v>0.15</v>
      </c>
    </row>
    <row r="49" spans="1:11" ht="18">
      <c r="A49" s="217">
        <v>5</v>
      </c>
      <c r="B49" s="216" t="s">
        <v>617</v>
      </c>
      <c r="C49" s="209"/>
      <c r="D49" s="210">
        <v>1055</v>
      </c>
      <c r="E49" s="210">
        <v>3174</v>
      </c>
      <c r="F49" s="210">
        <v>1044</v>
      </c>
      <c r="G49" s="210">
        <v>3162</v>
      </c>
      <c r="H49" s="210">
        <v>3</v>
      </c>
      <c r="I49" s="210">
        <v>4</v>
      </c>
      <c r="J49" s="210">
        <v>0</v>
      </c>
      <c r="K49" s="210">
        <v>0</v>
      </c>
    </row>
    <row r="50" spans="1:11" ht="18">
      <c r="A50" s="217">
        <v>6</v>
      </c>
      <c r="B50" s="216" t="s">
        <v>215</v>
      </c>
      <c r="C50" s="209"/>
      <c r="D50" s="210">
        <v>10774</v>
      </c>
      <c r="E50" s="210">
        <v>13376</v>
      </c>
      <c r="F50" s="210">
        <v>10600</v>
      </c>
      <c r="G50" s="210">
        <v>10485</v>
      </c>
      <c r="H50" s="210">
        <v>124</v>
      </c>
      <c r="I50" s="210">
        <v>273</v>
      </c>
      <c r="J50" s="210">
        <v>0</v>
      </c>
      <c r="K50" s="210">
        <v>0</v>
      </c>
    </row>
    <row r="51" spans="1:11" ht="18">
      <c r="A51" s="217">
        <v>7</v>
      </c>
      <c r="B51" s="215" t="s">
        <v>618</v>
      </c>
      <c r="C51" s="209"/>
      <c r="D51" s="210">
        <v>293</v>
      </c>
      <c r="E51" s="210">
        <v>68</v>
      </c>
      <c r="F51" s="210">
        <v>0</v>
      </c>
      <c r="G51" s="210">
        <v>0</v>
      </c>
      <c r="H51" s="210">
        <v>2</v>
      </c>
      <c r="I51" s="210">
        <v>13</v>
      </c>
      <c r="J51" s="210">
        <v>12</v>
      </c>
      <c r="K51" s="210">
        <v>2</v>
      </c>
    </row>
    <row r="52" spans="1:11" ht="18">
      <c r="A52" s="217">
        <v>8</v>
      </c>
      <c r="B52" s="216" t="s">
        <v>218</v>
      </c>
      <c r="C52" s="209"/>
      <c r="D52" s="210">
        <v>1460</v>
      </c>
      <c r="E52" s="210">
        <v>177</v>
      </c>
      <c r="F52" s="210">
        <v>1285</v>
      </c>
      <c r="G52" s="210">
        <v>14</v>
      </c>
      <c r="H52" s="210">
        <v>105</v>
      </c>
      <c r="I52" s="210">
        <v>89</v>
      </c>
      <c r="J52" s="210">
        <v>0</v>
      </c>
      <c r="K52" s="210">
        <v>0</v>
      </c>
    </row>
    <row r="53" spans="1:11" ht="18">
      <c r="A53" s="217">
        <v>9</v>
      </c>
      <c r="B53" s="215" t="s">
        <v>619</v>
      </c>
      <c r="C53" s="209"/>
      <c r="D53" s="210">
        <v>2434</v>
      </c>
      <c r="E53" s="210">
        <v>1821</v>
      </c>
      <c r="F53" s="210">
        <v>1982</v>
      </c>
      <c r="G53" s="210">
        <v>1642</v>
      </c>
      <c r="H53" s="210">
        <v>38</v>
      </c>
      <c r="I53" s="210">
        <v>43</v>
      </c>
      <c r="J53" s="210">
        <v>0</v>
      </c>
      <c r="K53" s="210">
        <v>0</v>
      </c>
    </row>
    <row r="54" spans="1:11" ht="18">
      <c r="A54" s="217">
        <v>10</v>
      </c>
      <c r="B54" s="215" t="s">
        <v>170</v>
      </c>
      <c r="C54" s="209"/>
      <c r="D54" s="210">
        <v>40666</v>
      </c>
      <c r="E54" s="210">
        <v>8008</v>
      </c>
      <c r="F54" s="210">
        <v>9344</v>
      </c>
      <c r="G54" s="210">
        <v>2638</v>
      </c>
      <c r="H54" s="210">
        <v>1873</v>
      </c>
      <c r="I54" s="210">
        <v>299</v>
      </c>
      <c r="J54" s="210">
        <v>0</v>
      </c>
      <c r="K54" s="210">
        <v>0</v>
      </c>
    </row>
    <row r="55" spans="1:11" ht="18">
      <c r="A55" s="217">
        <v>11</v>
      </c>
      <c r="B55" s="216" t="s">
        <v>620</v>
      </c>
      <c r="C55" s="209"/>
      <c r="D55" s="210">
        <v>9183</v>
      </c>
      <c r="E55" s="210">
        <v>6853</v>
      </c>
      <c r="F55" s="210">
        <v>8296</v>
      </c>
      <c r="G55" s="210">
        <v>5384</v>
      </c>
      <c r="H55" s="210">
        <v>385</v>
      </c>
      <c r="I55" s="210">
        <v>514</v>
      </c>
      <c r="J55" s="210">
        <v>0</v>
      </c>
      <c r="K55" s="210">
        <v>0</v>
      </c>
    </row>
    <row r="56" spans="1:11" ht="18">
      <c r="A56" s="217">
        <v>12</v>
      </c>
      <c r="B56" s="215" t="s">
        <v>621</v>
      </c>
      <c r="C56" s="209"/>
      <c r="D56" s="210">
        <v>658</v>
      </c>
      <c r="E56" s="210">
        <v>465</v>
      </c>
      <c r="F56" s="210">
        <v>491</v>
      </c>
      <c r="G56" s="210">
        <v>431</v>
      </c>
      <c r="H56" s="210">
        <v>9</v>
      </c>
      <c r="I56" s="210">
        <v>5</v>
      </c>
      <c r="J56" s="210">
        <v>33</v>
      </c>
      <c r="K56" s="210">
        <v>2</v>
      </c>
    </row>
    <row r="57" spans="1:11" ht="18">
      <c r="A57" s="217">
        <v>13</v>
      </c>
      <c r="B57" s="216" t="s">
        <v>622</v>
      </c>
      <c r="C57" s="209"/>
      <c r="D57" s="210">
        <v>42899</v>
      </c>
      <c r="E57" s="210">
        <v>108313</v>
      </c>
      <c r="F57" s="210">
        <v>20917</v>
      </c>
      <c r="G57" s="210">
        <v>71460</v>
      </c>
      <c r="H57" s="210">
        <v>2057</v>
      </c>
      <c r="I57" s="210">
        <v>7192</v>
      </c>
      <c r="J57" s="210">
        <v>0</v>
      </c>
      <c r="K57" s="210">
        <v>0</v>
      </c>
    </row>
    <row r="58" spans="1:11" ht="18">
      <c r="A58" s="217">
        <v>14</v>
      </c>
      <c r="B58" s="216" t="s">
        <v>623</v>
      </c>
      <c r="C58" s="220"/>
      <c r="D58" s="210">
        <v>24516</v>
      </c>
      <c r="E58" s="210">
        <v>26313</v>
      </c>
      <c r="F58" s="210">
        <v>0</v>
      </c>
      <c r="G58" s="210">
        <v>0</v>
      </c>
      <c r="H58" s="210">
        <v>7249</v>
      </c>
      <c r="I58" s="210">
        <v>7337</v>
      </c>
      <c r="J58" s="210">
        <v>0</v>
      </c>
      <c r="K58" s="210">
        <v>0</v>
      </c>
    </row>
    <row r="59" spans="1:11" ht="18">
      <c r="A59" s="217">
        <v>15</v>
      </c>
      <c r="B59" s="216" t="s">
        <v>624</v>
      </c>
      <c r="C59" s="209"/>
      <c r="D59" s="210">
        <v>9663</v>
      </c>
      <c r="E59" s="210">
        <v>22895</v>
      </c>
      <c r="F59" s="210">
        <v>8929</v>
      </c>
      <c r="G59" s="210">
        <v>21063</v>
      </c>
      <c r="H59" s="210">
        <v>523</v>
      </c>
      <c r="I59" s="210">
        <v>1050</v>
      </c>
      <c r="J59" s="210">
        <v>0</v>
      </c>
      <c r="K59" s="210">
        <v>0</v>
      </c>
    </row>
    <row r="60" spans="1:11" ht="18">
      <c r="A60" s="217">
        <v>16</v>
      </c>
      <c r="B60" s="216" t="s">
        <v>625</v>
      </c>
      <c r="C60" s="209"/>
      <c r="D60" s="210">
        <v>44475</v>
      </c>
      <c r="E60" s="210">
        <v>5253</v>
      </c>
      <c r="F60" s="210">
        <v>0</v>
      </c>
      <c r="G60" s="210">
        <v>0</v>
      </c>
      <c r="H60" s="210">
        <v>44475</v>
      </c>
      <c r="I60" s="210">
        <v>5253</v>
      </c>
      <c r="J60" s="210">
        <v>0</v>
      </c>
      <c r="K60" s="210">
        <v>0</v>
      </c>
    </row>
    <row r="61" spans="1:11" ht="18">
      <c r="A61" s="217">
        <v>17</v>
      </c>
      <c r="B61" s="216" t="s">
        <v>666</v>
      </c>
      <c r="C61" s="209"/>
      <c r="D61" s="210">
        <v>7799</v>
      </c>
      <c r="E61" s="210">
        <v>16405</v>
      </c>
      <c r="F61" s="210">
        <v>6473</v>
      </c>
      <c r="G61" s="210">
        <v>13253</v>
      </c>
      <c r="H61" s="210">
        <v>1270</v>
      </c>
      <c r="I61" s="210">
        <v>2995</v>
      </c>
      <c r="J61" s="210">
        <v>0</v>
      </c>
      <c r="K61" s="210">
        <v>0</v>
      </c>
    </row>
    <row r="62" spans="1:11" ht="18">
      <c r="A62" s="214"/>
      <c r="B62" s="215" t="s">
        <v>628</v>
      </c>
      <c r="C62" s="209"/>
      <c r="D62" s="212">
        <v>417167</v>
      </c>
      <c r="E62" s="212">
        <v>417328</v>
      </c>
      <c r="F62" s="212">
        <v>279969</v>
      </c>
      <c r="G62" s="212">
        <v>303131</v>
      </c>
      <c r="H62" s="212">
        <v>64017</v>
      </c>
      <c r="I62" s="212">
        <v>30169</v>
      </c>
      <c r="J62" s="212">
        <v>183</v>
      </c>
      <c r="K62" s="212">
        <v>14.15</v>
      </c>
    </row>
    <row r="63" spans="1:11" ht="18">
      <c r="A63" s="214" t="s">
        <v>629</v>
      </c>
      <c r="B63" s="215" t="s">
        <v>630</v>
      </c>
      <c r="C63" s="209"/>
      <c r="D63" s="210"/>
      <c r="E63" s="210"/>
      <c r="F63" s="210"/>
      <c r="G63" s="210"/>
      <c r="H63" s="210"/>
      <c r="I63" s="210"/>
      <c r="J63" s="210"/>
      <c r="K63" s="210"/>
    </row>
    <row r="64" spans="1:11" ht="18">
      <c r="A64" s="214">
        <v>1</v>
      </c>
      <c r="B64" s="215" t="s">
        <v>631</v>
      </c>
      <c r="C64" s="209"/>
      <c r="D64" s="210">
        <v>337426</v>
      </c>
      <c r="E64" s="210">
        <v>272779</v>
      </c>
      <c r="F64" s="210">
        <v>236267</v>
      </c>
      <c r="G64" s="210">
        <v>186777</v>
      </c>
      <c r="H64" s="210">
        <v>75073</v>
      </c>
      <c r="I64" s="210">
        <v>43192</v>
      </c>
      <c r="J64" s="210">
        <v>3846</v>
      </c>
      <c r="K64" s="210">
        <v>3386</v>
      </c>
    </row>
    <row r="65" spans="1:11" ht="18">
      <c r="A65" s="217">
        <v>2</v>
      </c>
      <c r="B65" s="216" t="s">
        <v>633</v>
      </c>
      <c r="C65" s="209"/>
      <c r="D65" s="210">
        <v>363968</v>
      </c>
      <c r="E65" s="210">
        <v>375428</v>
      </c>
      <c r="F65" s="210">
        <v>190815</v>
      </c>
      <c r="G65" s="210">
        <v>159265</v>
      </c>
      <c r="H65" s="210">
        <v>150916</v>
      </c>
      <c r="I65" s="210">
        <v>85725</v>
      </c>
      <c r="J65" s="210">
        <v>204</v>
      </c>
      <c r="K65" s="210">
        <v>18</v>
      </c>
    </row>
    <row r="66" spans="1:11" ht="18">
      <c r="A66" s="217">
        <v>3</v>
      </c>
      <c r="B66" s="216" t="s">
        <v>677</v>
      </c>
      <c r="C66" s="209"/>
      <c r="D66" s="210">
        <v>326799</v>
      </c>
      <c r="E66" s="210">
        <v>262302</v>
      </c>
      <c r="F66" s="210">
        <v>177416</v>
      </c>
      <c r="G66" s="210">
        <v>137065</v>
      </c>
      <c r="H66" s="210">
        <v>82411</v>
      </c>
      <c r="I66" s="210">
        <v>86115</v>
      </c>
      <c r="J66" s="210">
        <v>356</v>
      </c>
      <c r="K66" s="210">
        <v>18</v>
      </c>
    </row>
    <row r="67" spans="1:11" ht="18">
      <c r="A67" s="214"/>
      <c r="B67" s="215" t="s">
        <v>635</v>
      </c>
      <c r="C67" s="209"/>
      <c r="D67" s="212">
        <v>1028193</v>
      </c>
      <c r="E67" s="212">
        <v>910509</v>
      </c>
      <c r="F67" s="212">
        <v>604498</v>
      </c>
      <c r="G67" s="212">
        <v>483107</v>
      </c>
      <c r="H67" s="212">
        <v>308400</v>
      </c>
      <c r="I67" s="212">
        <v>215032</v>
      </c>
      <c r="J67" s="212">
        <v>4406</v>
      </c>
      <c r="K67" s="212">
        <v>3422</v>
      </c>
    </row>
    <row r="68" spans="1:11" ht="18">
      <c r="A68" s="215" t="s">
        <v>636</v>
      </c>
      <c r="B68" s="221"/>
      <c r="C68" s="209"/>
      <c r="D68" s="210">
        <v>3128423</v>
      </c>
      <c r="E68" s="210">
        <v>4127189</v>
      </c>
      <c r="F68" s="210">
        <v>2284633</v>
      </c>
      <c r="G68" s="210">
        <v>2700931</v>
      </c>
      <c r="H68" s="210">
        <v>575024</v>
      </c>
      <c r="I68" s="210">
        <v>667513</v>
      </c>
      <c r="J68" s="210">
        <v>34796</v>
      </c>
      <c r="K68" s="210">
        <v>4706.1499999999996</v>
      </c>
    </row>
    <row r="69" spans="1:11" ht="18">
      <c r="A69" s="215" t="s">
        <v>678</v>
      </c>
      <c r="B69" s="215"/>
      <c r="C69" s="209"/>
      <c r="D69" s="212">
        <v>4156616</v>
      </c>
      <c r="E69" s="212">
        <v>5037698</v>
      </c>
      <c r="F69" s="212">
        <v>2889131</v>
      </c>
      <c r="G69" s="212">
        <v>3184038</v>
      </c>
      <c r="H69" s="212">
        <v>883424</v>
      </c>
      <c r="I69" s="212">
        <v>882545</v>
      </c>
      <c r="J69" s="212">
        <v>39202</v>
      </c>
      <c r="K69" s="212">
        <v>8128.15</v>
      </c>
    </row>
    <row r="70" spans="1:11" ht="18">
      <c r="A70" s="214" t="s">
        <v>638</v>
      </c>
      <c r="B70" s="215" t="s">
        <v>639</v>
      </c>
      <c r="C70" s="209"/>
      <c r="D70" s="210"/>
      <c r="E70" s="210"/>
      <c r="F70" s="210"/>
      <c r="G70" s="210"/>
      <c r="H70" s="210"/>
      <c r="I70" s="210"/>
      <c r="J70" s="210"/>
      <c r="K70" s="210"/>
    </row>
    <row r="71" spans="1:11" ht="18">
      <c r="A71" s="217">
        <v>1</v>
      </c>
      <c r="B71" s="216" t="s">
        <v>640</v>
      </c>
      <c r="C71" s="209"/>
      <c r="D71" s="210">
        <v>190592</v>
      </c>
      <c r="E71" s="210">
        <v>65451</v>
      </c>
      <c r="F71" s="210">
        <v>157316</v>
      </c>
      <c r="G71" s="210">
        <v>55436</v>
      </c>
      <c r="H71" s="210">
        <v>33276</v>
      </c>
      <c r="I71" s="210">
        <v>10015</v>
      </c>
      <c r="J71" s="210">
        <v>0</v>
      </c>
      <c r="K71" s="210">
        <v>0</v>
      </c>
    </row>
    <row r="72" spans="1:11" ht="18">
      <c r="A72" s="217">
        <v>2</v>
      </c>
      <c r="B72" s="216" t="s">
        <v>641</v>
      </c>
      <c r="C72" s="209"/>
      <c r="D72" s="210">
        <v>1888800</v>
      </c>
      <c r="E72" s="210">
        <v>664256</v>
      </c>
      <c r="F72" s="210">
        <v>1649169</v>
      </c>
      <c r="G72" s="210">
        <v>576993</v>
      </c>
      <c r="H72" s="210">
        <v>239612</v>
      </c>
      <c r="I72" s="210">
        <v>83684</v>
      </c>
      <c r="J72" s="210">
        <v>0</v>
      </c>
      <c r="K72" s="210">
        <v>0</v>
      </c>
    </row>
    <row r="73" spans="1:11" ht="18.75">
      <c r="A73" s="217">
        <v>3</v>
      </c>
      <c r="B73" s="173" t="s">
        <v>668</v>
      </c>
      <c r="C73" s="209"/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</row>
    <row r="74" spans="1:11" ht="18">
      <c r="A74" s="214"/>
      <c r="B74" s="215" t="s">
        <v>643</v>
      </c>
      <c r="C74" s="209"/>
      <c r="D74" s="212">
        <v>2079392</v>
      </c>
      <c r="E74" s="212">
        <v>729707</v>
      </c>
      <c r="F74" s="212">
        <v>1806485</v>
      </c>
      <c r="G74" s="212">
        <v>632429</v>
      </c>
      <c r="H74" s="212">
        <v>272888</v>
      </c>
      <c r="I74" s="212">
        <v>93699</v>
      </c>
      <c r="J74" s="212">
        <v>0</v>
      </c>
      <c r="K74" s="212">
        <v>0</v>
      </c>
    </row>
    <row r="75" spans="1:11" ht="18">
      <c r="A75" s="222" t="s">
        <v>644</v>
      </c>
      <c r="B75" s="216" t="s">
        <v>645</v>
      </c>
      <c r="C75" s="209"/>
      <c r="D75" s="210">
        <v>1113</v>
      </c>
      <c r="E75" s="210">
        <v>20400</v>
      </c>
      <c r="F75" s="210">
        <v>0</v>
      </c>
      <c r="G75" s="210">
        <v>0</v>
      </c>
      <c r="H75" s="210">
        <v>1113</v>
      </c>
      <c r="I75" s="210">
        <v>20400</v>
      </c>
      <c r="J75" s="210">
        <v>0</v>
      </c>
      <c r="K75" s="210">
        <v>0</v>
      </c>
    </row>
    <row r="76" spans="1:11" ht="18">
      <c r="A76" s="222"/>
      <c r="B76" s="216" t="s">
        <v>646</v>
      </c>
      <c r="C76" s="209"/>
      <c r="D76" s="210">
        <v>1113</v>
      </c>
      <c r="E76" s="210">
        <v>20400</v>
      </c>
      <c r="F76" s="210">
        <v>0</v>
      </c>
      <c r="G76" s="210">
        <v>0</v>
      </c>
      <c r="H76" s="210">
        <v>1113</v>
      </c>
      <c r="I76" s="210">
        <v>20400</v>
      </c>
      <c r="J76" s="210">
        <v>0</v>
      </c>
      <c r="K76" s="210">
        <v>0</v>
      </c>
    </row>
    <row r="77" spans="1:11" ht="18">
      <c r="A77" s="222"/>
      <c r="B77" s="216" t="s">
        <v>291</v>
      </c>
      <c r="C77" s="209"/>
      <c r="D77" s="212">
        <v>6237121</v>
      </c>
      <c r="E77" s="212">
        <v>5787805</v>
      </c>
      <c r="F77" s="212">
        <v>4695616</v>
      </c>
      <c r="G77" s="212">
        <v>3816467</v>
      </c>
      <c r="H77" s="212">
        <v>1157425</v>
      </c>
      <c r="I77" s="212">
        <v>996644</v>
      </c>
      <c r="J77" s="212">
        <v>39202</v>
      </c>
      <c r="K77" s="212">
        <v>8128.15</v>
      </c>
    </row>
    <row r="78" spans="1:11" ht="18">
      <c r="A78" s="203"/>
      <c r="B78" s="209"/>
      <c r="C78" s="209"/>
      <c r="D78" s="210"/>
      <c r="E78" s="210"/>
      <c r="F78" s="210"/>
      <c r="G78" s="210"/>
      <c r="H78" s="210"/>
      <c r="I78" s="210"/>
      <c r="J78" s="210"/>
      <c r="K78" s="210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8:K38"/>
    <mergeCell ref="A39:K39"/>
    <mergeCell ref="A40:K40"/>
    <mergeCell ref="B42:B43"/>
    <mergeCell ref="D42:E42"/>
    <mergeCell ref="F42:G42"/>
    <mergeCell ref="H42:I42"/>
    <mergeCell ref="J42:K4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72"/>
  <sheetViews>
    <sheetView topLeftCell="A58" workbookViewId="0">
      <selection activeCell="F11" sqref="F11"/>
    </sheetView>
  </sheetViews>
  <sheetFormatPr defaultRowHeight="15"/>
  <cols>
    <col min="1" max="1" width="7.28515625" style="223" customWidth="1"/>
    <col min="2" max="2" width="33.42578125" style="223" customWidth="1"/>
    <col min="3" max="3" width="5.28515625" style="223" customWidth="1"/>
    <col min="4" max="4" width="10.85546875" style="223" customWidth="1"/>
    <col min="5" max="5" width="11.140625" style="223" customWidth="1"/>
    <col min="6" max="6" width="8" style="223" customWidth="1"/>
    <col min="7" max="7" width="9.85546875" style="223" customWidth="1"/>
    <col min="8" max="8" width="11.140625" style="223" customWidth="1"/>
    <col min="9" max="9" width="13.42578125" style="223" customWidth="1"/>
    <col min="10" max="10" width="8.140625" style="223" customWidth="1"/>
    <col min="11" max="11" width="9.7109375" style="223" customWidth="1"/>
    <col min="12" max="12" width="15.42578125" style="223" customWidth="1"/>
    <col min="13" max="13" width="12.7109375" style="223" customWidth="1"/>
    <col min="14" max="256" width="9.140625" style="223"/>
    <col min="257" max="257" width="7.28515625" style="223" customWidth="1"/>
    <col min="258" max="258" width="33.42578125" style="223" customWidth="1"/>
    <col min="259" max="259" width="5.28515625" style="223" customWidth="1"/>
    <col min="260" max="260" width="10.85546875" style="223" customWidth="1"/>
    <col min="261" max="261" width="11.140625" style="223" customWidth="1"/>
    <col min="262" max="262" width="8" style="223" customWidth="1"/>
    <col min="263" max="263" width="9.85546875" style="223" customWidth="1"/>
    <col min="264" max="264" width="11.140625" style="223" customWidth="1"/>
    <col min="265" max="265" width="13.42578125" style="223" customWidth="1"/>
    <col min="266" max="266" width="8.140625" style="223" customWidth="1"/>
    <col min="267" max="267" width="9.7109375" style="223" customWidth="1"/>
    <col min="268" max="268" width="15.42578125" style="223" customWidth="1"/>
    <col min="269" max="269" width="12.7109375" style="223" customWidth="1"/>
    <col min="270" max="512" width="9.140625" style="223"/>
    <col min="513" max="513" width="7.28515625" style="223" customWidth="1"/>
    <col min="514" max="514" width="33.42578125" style="223" customWidth="1"/>
    <col min="515" max="515" width="5.28515625" style="223" customWidth="1"/>
    <col min="516" max="516" width="10.85546875" style="223" customWidth="1"/>
    <col min="517" max="517" width="11.140625" style="223" customWidth="1"/>
    <col min="518" max="518" width="8" style="223" customWidth="1"/>
    <col min="519" max="519" width="9.85546875" style="223" customWidth="1"/>
    <col min="520" max="520" width="11.140625" style="223" customWidth="1"/>
    <col min="521" max="521" width="13.42578125" style="223" customWidth="1"/>
    <col min="522" max="522" width="8.140625" style="223" customWidth="1"/>
    <col min="523" max="523" width="9.7109375" style="223" customWidth="1"/>
    <col min="524" max="524" width="15.42578125" style="223" customWidth="1"/>
    <col min="525" max="525" width="12.7109375" style="223" customWidth="1"/>
    <col min="526" max="768" width="9.140625" style="223"/>
    <col min="769" max="769" width="7.28515625" style="223" customWidth="1"/>
    <col min="770" max="770" width="33.42578125" style="223" customWidth="1"/>
    <col min="771" max="771" width="5.28515625" style="223" customWidth="1"/>
    <col min="772" max="772" width="10.85546875" style="223" customWidth="1"/>
    <col min="773" max="773" width="11.140625" style="223" customWidth="1"/>
    <col min="774" max="774" width="8" style="223" customWidth="1"/>
    <col min="775" max="775" width="9.85546875" style="223" customWidth="1"/>
    <col min="776" max="776" width="11.140625" style="223" customWidth="1"/>
    <col min="777" max="777" width="13.42578125" style="223" customWidth="1"/>
    <col min="778" max="778" width="8.140625" style="223" customWidth="1"/>
    <col min="779" max="779" width="9.7109375" style="223" customWidth="1"/>
    <col min="780" max="780" width="15.42578125" style="223" customWidth="1"/>
    <col min="781" max="781" width="12.7109375" style="223" customWidth="1"/>
    <col min="782" max="1024" width="9.140625" style="223"/>
    <col min="1025" max="1025" width="7.28515625" style="223" customWidth="1"/>
    <col min="1026" max="1026" width="33.42578125" style="223" customWidth="1"/>
    <col min="1027" max="1027" width="5.28515625" style="223" customWidth="1"/>
    <col min="1028" max="1028" width="10.85546875" style="223" customWidth="1"/>
    <col min="1029" max="1029" width="11.140625" style="223" customWidth="1"/>
    <col min="1030" max="1030" width="8" style="223" customWidth="1"/>
    <col min="1031" max="1031" width="9.85546875" style="223" customWidth="1"/>
    <col min="1032" max="1032" width="11.140625" style="223" customWidth="1"/>
    <col min="1033" max="1033" width="13.42578125" style="223" customWidth="1"/>
    <col min="1034" max="1034" width="8.140625" style="223" customWidth="1"/>
    <col min="1035" max="1035" width="9.7109375" style="223" customWidth="1"/>
    <col min="1036" max="1036" width="15.42578125" style="223" customWidth="1"/>
    <col min="1037" max="1037" width="12.7109375" style="223" customWidth="1"/>
    <col min="1038" max="1280" width="9.140625" style="223"/>
    <col min="1281" max="1281" width="7.28515625" style="223" customWidth="1"/>
    <col min="1282" max="1282" width="33.42578125" style="223" customWidth="1"/>
    <col min="1283" max="1283" width="5.28515625" style="223" customWidth="1"/>
    <col min="1284" max="1284" width="10.85546875" style="223" customWidth="1"/>
    <col min="1285" max="1285" width="11.140625" style="223" customWidth="1"/>
    <col min="1286" max="1286" width="8" style="223" customWidth="1"/>
    <col min="1287" max="1287" width="9.85546875" style="223" customWidth="1"/>
    <col min="1288" max="1288" width="11.140625" style="223" customWidth="1"/>
    <col min="1289" max="1289" width="13.42578125" style="223" customWidth="1"/>
    <col min="1290" max="1290" width="8.140625" style="223" customWidth="1"/>
    <col min="1291" max="1291" width="9.7109375" style="223" customWidth="1"/>
    <col min="1292" max="1292" width="15.42578125" style="223" customWidth="1"/>
    <col min="1293" max="1293" width="12.7109375" style="223" customWidth="1"/>
    <col min="1294" max="1536" width="9.140625" style="223"/>
    <col min="1537" max="1537" width="7.28515625" style="223" customWidth="1"/>
    <col min="1538" max="1538" width="33.42578125" style="223" customWidth="1"/>
    <col min="1539" max="1539" width="5.28515625" style="223" customWidth="1"/>
    <col min="1540" max="1540" width="10.85546875" style="223" customWidth="1"/>
    <col min="1541" max="1541" width="11.140625" style="223" customWidth="1"/>
    <col min="1542" max="1542" width="8" style="223" customWidth="1"/>
    <col min="1543" max="1543" width="9.85546875" style="223" customWidth="1"/>
    <col min="1544" max="1544" width="11.140625" style="223" customWidth="1"/>
    <col min="1545" max="1545" width="13.42578125" style="223" customWidth="1"/>
    <col min="1546" max="1546" width="8.140625" style="223" customWidth="1"/>
    <col min="1547" max="1547" width="9.7109375" style="223" customWidth="1"/>
    <col min="1548" max="1548" width="15.42578125" style="223" customWidth="1"/>
    <col min="1549" max="1549" width="12.7109375" style="223" customWidth="1"/>
    <col min="1550" max="1792" width="9.140625" style="223"/>
    <col min="1793" max="1793" width="7.28515625" style="223" customWidth="1"/>
    <col min="1794" max="1794" width="33.42578125" style="223" customWidth="1"/>
    <col min="1795" max="1795" width="5.28515625" style="223" customWidth="1"/>
    <col min="1796" max="1796" width="10.85546875" style="223" customWidth="1"/>
    <col min="1797" max="1797" width="11.140625" style="223" customWidth="1"/>
    <col min="1798" max="1798" width="8" style="223" customWidth="1"/>
    <col min="1799" max="1799" width="9.85546875" style="223" customWidth="1"/>
    <col min="1800" max="1800" width="11.140625" style="223" customWidth="1"/>
    <col min="1801" max="1801" width="13.42578125" style="223" customWidth="1"/>
    <col min="1802" max="1802" width="8.140625" style="223" customWidth="1"/>
    <col min="1803" max="1803" width="9.7109375" style="223" customWidth="1"/>
    <col min="1804" max="1804" width="15.42578125" style="223" customWidth="1"/>
    <col min="1805" max="1805" width="12.7109375" style="223" customWidth="1"/>
    <col min="1806" max="2048" width="9.140625" style="223"/>
    <col min="2049" max="2049" width="7.28515625" style="223" customWidth="1"/>
    <col min="2050" max="2050" width="33.42578125" style="223" customWidth="1"/>
    <col min="2051" max="2051" width="5.28515625" style="223" customWidth="1"/>
    <col min="2052" max="2052" width="10.85546875" style="223" customWidth="1"/>
    <col min="2053" max="2053" width="11.140625" style="223" customWidth="1"/>
    <col min="2054" max="2054" width="8" style="223" customWidth="1"/>
    <col min="2055" max="2055" width="9.85546875" style="223" customWidth="1"/>
    <col min="2056" max="2056" width="11.140625" style="223" customWidth="1"/>
    <col min="2057" max="2057" width="13.42578125" style="223" customWidth="1"/>
    <col min="2058" max="2058" width="8.140625" style="223" customWidth="1"/>
    <col min="2059" max="2059" width="9.7109375" style="223" customWidth="1"/>
    <col min="2060" max="2060" width="15.42578125" style="223" customWidth="1"/>
    <col min="2061" max="2061" width="12.7109375" style="223" customWidth="1"/>
    <col min="2062" max="2304" width="9.140625" style="223"/>
    <col min="2305" max="2305" width="7.28515625" style="223" customWidth="1"/>
    <col min="2306" max="2306" width="33.42578125" style="223" customWidth="1"/>
    <col min="2307" max="2307" width="5.28515625" style="223" customWidth="1"/>
    <col min="2308" max="2308" width="10.85546875" style="223" customWidth="1"/>
    <col min="2309" max="2309" width="11.140625" style="223" customWidth="1"/>
    <col min="2310" max="2310" width="8" style="223" customWidth="1"/>
    <col min="2311" max="2311" width="9.85546875" style="223" customWidth="1"/>
    <col min="2312" max="2312" width="11.140625" style="223" customWidth="1"/>
    <col min="2313" max="2313" width="13.42578125" style="223" customWidth="1"/>
    <col min="2314" max="2314" width="8.140625" style="223" customWidth="1"/>
    <col min="2315" max="2315" width="9.7109375" style="223" customWidth="1"/>
    <col min="2316" max="2316" width="15.42578125" style="223" customWidth="1"/>
    <col min="2317" max="2317" width="12.7109375" style="223" customWidth="1"/>
    <col min="2318" max="2560" width="9.140625" style="223"/>
    <col min="2561" max="2561" width="7.28515625" style="223" customWidth="1"/>
    <col min="2562" max="2562" width="33.42578125" style="223" customWidth="1"/>
    <col min="2563" max="2563" width="5.28515625" style="223" customWidth="1"/>
    <col min="2564" max="2564" width="10.85546875" style="223" customWidth="1"/>
    <col min="2565" max="2565" width="11.140625" style="223" customWidth="1"/>
    <col min="2566" max="2566" width="8" style="223" customWidth="1"/>
    <col min="2567" max="2567" width="9.85546875" style="223" customWidth="1"/>
    <col min="2568" max="2568" width="11.140625" style="223" customWidth="1"/>
    <col min="2569" max="2569" width="13.42578125" style="223" customWidth="1"/>
    <col min="2570" max="2570" width="8.140625" style="223" customWidth="1"/>
    <col min="2571" max="2571" width="9.7109375" style="223" customWidth="1"/>
    <col min="2572" max="2572" width="15.42578125" style="223" customWidth="1"/>
    <col min="2573" max="2573" width="12.7109375" style="223" customWidth="1"/>
    <col min="2574" max="2816" width="9.140625" style="223"/>
    <col min="2817" max="2817" width="7.28515625" style="223" customWidth="1"/>
    <col min="2818" max="2818" width="33.42578125" style="223" customWidth="1"/>
    <col min="2819" max="2819" width="5.28515625" style="223" customWidth="1"/>
    <col min="2820" max="2820" width="10.85546875" style="223" customWidth="1"/>
    <col min="2821" max="2821" width="11.140625" style="223" customWidth="1"/>
    <col min="2822" max="2822" width="8" style="223" customWidth="1"/>
    <col min="2823" max="2823" width="9.85546875" style="223" customWidth="1"/>
    <col min="2824" max="2824" width="11.140625" style="223" customWidth="1"/>
    <col min="2825" max="2825" width="13.42578125" style="223" customWidth="1"/>
    <col min="2826" max="2826" width="8.140625" style="223" customWidth="1"/>
    <col min="2827" max="2827" width="9.7109375" style="223" customWidth="1"/>
    <col min="2828" max="2828" width="15.42578125" style="223" customWidth="1"/>
    <col min="2829" max="2829" width="12.7109375" style="223" customWidth="1"/>
    <col min="2830" max="3072" width="9.140625" style="223"/>
    <col min="3073" max="3073" width="7.28515625" style="223" customWidth="1"/>
    <col min="3074" max="3074" width="33.42578125" style="223" customWidth="1"/>
    <col min="3075" max="3075" width="5.28515625" style="223" customWidth="1"/>
    <col min="3076" max="3076" width="10.85546875" style="223" customWidth="1"/>
    <col min="3077" max="3077" width="11.140625" style="223" customWidth="1"/>
    <col min="3078" max="3078" width="8" style="223" customWidth="1"/>
    <col min="3079" max="3079" width="9.85546875" style="223" customWidth="1"/>
    <col min="3080" max="3080" width="11.140625" style="223" customWidth="1"/>
    <col min="3081" max="3081" width="13.42578125" style="223" customWidth="1"/>
    <col min="3082" max="3082" width="8.140625" style="223" customWidth="1"/>
    <col min="3083" max="3083" width="9.7109375" style="223" customWidth="1"/>
    <col min="3084" max="3084" width="15.42578125" style="223" customWidth="1"/>
    <col min="3085" max="3085" width="12.7109375" style="223" customWidth="1"/>
    <col min="3086" max="3328" width="9.140625" style="223"/>
    <col min="3329" max="3329" width="7.28515625" style="223" customWidth="1"/>
    <col min="3330" max="3330" width="33.42578125" style="223" customWidth="1"/>
    <col min="3331" max="3331" width="5.28515625" style="223" customWidth="1"/>
    <col min="3332" max="3332" width="10.85546875" style="223" customWidth="1"/>
    <col min="3333" max="3333" width="11.140625" style="223" customWidth="1"/>
    <col min="3334" max="3334" width="8" style="223" customWidth="1"/>
    <col min="3335" max="3335" width="9.85546875" style="223" customWidth="1"/>
    <col min="3336" max="3336" width="11.140625" style="223" customWidth="1"/>
    <col min="3337" max="3337" width="13.42578125" style="223" customWidth="1"/>
    <col min="3338" max="3338" width="8.140625" style="223" customWidth="1"/>
    <col min="3339" max="3339" width="9.7109375" style="223" customWidth="1"/>
    <col min="3340" max="3340" width="15.42578125" style="223" customWidth="1"/>
    <col min="3341" max="3341" width="12.7109375" style="223" customWidth="1"/>
    <col min="3342" max="3584" width="9.140625" style="223"/>
    <col min="3585" max="3585" width="7.28515625" style="223" customWidth="1"/>
    <col min="3586" max="3586" width="33.42578125" style="223" customWidth="1"/>
    <col min="3587" max="3587" width="5.28515625" style="223" customWidth="1"/>
    <col min="3588" max="3588" width="10.85546875" style="223" customWidth="1"/>
    <col min="3589" max="3589" width="11.140625" style="223" customWidth="1"/>
    <col min="3590" max="3590" width="8" style="223" customWidth="1"/>
    <col min="3591" max="3591" width="9.85546875" style="223" customWidth="1"/>
    <col min="3592" max="3592" width="11.140625" style="223" customWidth="1"/>
    <col min="3593" max="3593" width="13.42578125" style="223" customWidth="1"/>
    <col min="3594" max="3594" width="8.140625" style="223" customWidth="1"/>
    <col min="3595" max="3595" width="9.7109375" style="223" customWidth="1"/>
    <col min="3596" max="3596" width="15.42578125" style="223" customWidth="1"/>
    <col min="3597" max="3597" width="12.7109375" style="223" customWidth="1"/>
    <col min="3598" max="3840" width="9.140625" style="223"/>
    <col min="3841" max="3841" width="7.28515625" style="223" customWidth="1"/>
    <col min="3842" max="3842" width="33.42578125" style="223" customWidth="1"/>
    <col min="3843" max="3843" width="5.28515625" style="223" customWidth="1"/>
    <col min="3844" max="3844" width="10.85546875" style="223" customWidth="1"/>
    <col min="3845" max="3845" width="11.140625" style="223" customWidth="1"/>
    <col min="3846" max="3846" width="8" style="223" customWidth="1"/>
    <col min="3847" max="3847" width="9.85546875" style="223" customWidth="1"/>
    <col min="3848" max="3848" width="11.140625" style="223" customWidth="1"/>
    <col min="3849" max="3849" width="13.42578125" style="223" customWidth="1"/>
    <col min="3850" max="3850" width="8.140625" style="223" customWidth="1"/>
    <col min="3851" max="3851" width="9.7109375" style="223" customWidth="1"/>
    <col min="3852" max="3852" width="15.42578125" style="223" customWidth="1"/>
    <col min="3853" max="3853" width="12.7109375" style="223" customWidth="1"/>
    <col min="3854" max="4096" width="9.140625" style="223"/>
    <col min="4097" max="4097" width="7.28515625" style="223" customWidth="1"/>
    <col min="4098" max="4098" width="33.42578125" style="223" customWidth="1"/>
    <col min="4099" max="4099" width="5.28515625" style="223" customWidth="1"/>
    <col min="4100" max="4100" width="10.85546875" style="223" customWidth="1"/>
    <col min="4101" max="4101" width="11.140625" style="223" customWidth="1"/>
    <col min="4102" max="4102" width="8" style="223" customWidth="1"/>
    <col min="4103" max="4103" width="9.85546875" style="223" customWidth="1"/>
    <col min="4104" max="4104" width="11.140625" style="223" customWidth="1"/>
    <col min="4105" max="4105" width="13.42578125" style="223" customWidth="1"/>
    <col min="4106" max="4106" width="8.140625" style="223" customWidth="1"/>
    <col min="4107" max="4107" width="9.7109375" style="223" customWidth="1"/>
    <col min="4108" max="4108" width="15.42578125" style="223" customWidth="1"/>
    <col min="4109" max="4109" width="12.7109375" style="223" customWidth="1"/>
    <col min="4110" max="4352" width="9.140625" style="223"/>
    <col min="4353" max="4353" width="7.28515625" style="223" customWidth="1"/>
    <col min="4354" max="4354" width="33.42578125" style="223" customWidth="1"/>
    <col min="4355" max="4355" width="5.28515625" style="223" customWidth="1"/>
    <col min="4356" max="4356" width="10.85546875" style="223" customWidth="1"/>
    <col min="4357" max="4357" width="11.140625" style="223" customWidth="1"/>
    <col min="4358" max="4358" width="8" style="223" customWidth="1"/>
    <col min="4359" max="4359" width="9.85546875" style="223" customWidth="1"/>
    <col min="4360" max="4360" width="11.140625" style="223" customWidth="1"/>
    <col min="4361" max="4361" width="13.42578125" style="223" customWidth="1"/>
    <col min="4362" max="4362" width="8.140625" style="223" customWidth="1"/>
    <col min="4363" max="4363" width="9.7109375" style="223" customWidth="1"/>
    <col min="4364" max="4364" width="15.42578125" style="223" customWidth="1"/>
    <col min="4365" max="4365" width="12.7109375" style="223" customWidth="1"/>
    <col min="4366" max="4608" width="9.140625" style="223"/>
    <col min="4609" max="4609" width="7.28515625" style="223" customWidth="1"/>
    <col min="4610" max="4610" width="33.42578125" style="223" customWidth="1"/>
    <col min="4611" max="4611" width="5.28515625" style="223" customWidth="1"/>
    <col min="4612" max="4612" width="10.85546875" style="223" customWidth="1"/>
    <col min="4613" max="4613" width="11.140625" style="223" customWidth="1"/>
    <col min="4614" max="4614" width="8" style="223" customWidth="1"/>
    <col min="4615" max="4615" width="9.85546875" style="223" customWidth="1"/>
    <col min="4616" max="4616" width="11.140625" style="223" customWidth="1"/>
    <col min="4617" max="4617" width="13.42578125" style="223" customWidth="1"/>
    <col min="4618" max="4618" width="8.140625" style="223" customWidth="1"/>
    <col min="4619" max="4619" width="9.7109375" style="223" customWidth="1"/>
    <col min="4620" max="4620" width="15.42578125" style="223" customWidth="1"/>
    <col min="4621" max="4621" width="12.7109375" style="223" customWidth="1"/>
    <col min="4622" max="4864" width="9.140625" style="223"/>
    <col min="4865" max="4865" width="7.28515625" style="223" customWidth="1"/>
    <col min="4866" max="4866" width="33.42578125" style="223" customWidth="1"/>
    <col min="4867" max="4867" width="5.28515625" style="223" customWidth="1"/>
    <col min="4868" max="4868" width="10.85546875" style="223" customWidth="1"/>
    <col min="4869" max="4869" width="11.140625" style="223" customWidth="1"/>
    <col min="4870" max="4870" width="8" style="223" customWidth="1"/>
    <col min="4871" max="4871" width="9.85546875" style="223" customWidth="1"/>
    <col min="4872" max="4872" width="11.140625" style="223" customWidth="1"/>
    <col min="4873" max="4873" width="13.42578125" style="223" customWidth="1"/>
    <col min="4874" max="4874" width="8.140625" style="223" customWidth="1"/>
    <col min="4875" max="4875" width="9.7109375" style="223" customWidth="1"/>
    <col min="4876" max="4876" width="15.42578125" style="223" customWidth="1"/>
    <col min="4877" max="4877" width="12.7109375" style="223" customWidth="1"/>
    <col min="4878" max="5120" width="9.140625" style="223"/>
    <col min="5121" max="5121" width="7.28515625" style="223" customWidth="1"/>
    <col min="5122" max="5122" width="33.42578125" style="223" customWidth="1"/>
    <col min="5123" max="5123" width="5.28515625" style="223" customWidth="1"/>
    <col min="5124" max="5124" width="10.85546875" style="223" customWidth="1"/>
    <col min="5125" max="5125" width="11.140625" style="223" customWidth="1"/>
    <col min="5126" max="5126" width="8" style="223" customWidth="1"/>
    <col min="5127" max="5127" width="9.85546875" style="223" customWidth="1"/>
    <col min="5128" max="5128" width="11.140625" style="223" customWidth="1"/>
    <col min="5129" max="5129" width="13.42578125" style="223" customWidth="1"/>
    <col min="5130" max="5130" width="8.140625" style="223" customWidth="1"/>
    <col min="5131" max="5131" width="9.7109375" style="223" customWidth="1"/>
    <col min="5132" max="5132" width="15.42578125" style="223" customWidth="1"/>
    <col min="5133" max="5133" width="12.7109375" style="223" customWidth="1"/>
    <col min="5134" max="5376" width="9.140625" style="223"/>
    <col min="5377" max="5377" width="7.28515625" style="223" customWidth="1"/>
    <col min="5378" max="5378" width="33.42578125" style="223" customWidth="1"/>
    <col min="5379" max="5379" width="5.28515625" style="223" customWidth="1"/>
    <col min="5380" max="5380" width="10.85546875" style="223" customWidth="1"/>
    <col min="5381" max="5381" width="11.140625" style="223" customWidth="1"/>
    <col min="5382" max="5382" width="8" style="223" customWidth="1"/>
    <col min="5383" max="5383" width="9.85546875" style="223" customWidth="1"/>
    <col min="5384" max="5384" width="11.140625" style="223" customWidth="1"/>
    <col min="5385" max="5385" width="13.42578125" style="223" customWidth="1"/>
    <col min="5386" max="5386" width="8.140625" style="223" customWidth="1"/>
    <col min="5387" max="5387" width="9.7109375" style="223" customWidth="1"/>
    <col min="5388" max="5388" width="15.42578125" style="223" customWidth="1"/>
    <col min="5389" max="5389" width="12.7109375" style="223" customWidth="1"/>
    <col min="5390" max="5632" width="9.140625" style="223"/>
    <col min="5633" max="5633" width="7.28515625" style="223" customWidth="1"/>
    <col min="5634" max="5634" width="33.42578125" style="223" customWidth="1"/>
    <col min="5635" max="5635" width="5.28515625" style="223" customWidth="1"/>
    <col min="5636" max="5636" width="10.85546875" style="223" customWidth="1"/>
    <col min="5637" max="5637" width="11.140625" style="223" customWidth="1"/>
    <col min="5638" max="5638" width="8" style="223" customWidth="1"/>
    <col min="5639" max="5639" width="9.85546875" style="223" customWidth="1"/>
    <col min="5640" max="5640" width="11.140625" style="223" customWidth="1"/>
    <col min="5641" max="5641" width="13.42578125" style="223" customWidth="1"/>
    <col min="5642" max="5642" width="8.140625" style="223" customWidth="1"/>
    <col min="5643" max="5643" width="9.7109375" style="223" customWidth="1"/>
    <col min="5644" max="5644" width="15.42578125" style="223" customWidth="1"/>
    <col min="5645" max="5645" width="12.7109375" style="223" customWidth="1"/>
    <col min="5646" max="5888" width="9.140625" style="223"/>
    <col min="5889" max="5889" width="7.28515625" style="223" customWidth="1"/>
    <col min="5890" max="5890" width="33.42578125" style="223" customWidth="1"/>
    <col min="5891" max="5891" width="5.28515625" style="223" customWidth="1"/>
    <col min="5892" max="5892" width="10.85546875" style="223" customWidth="1"/>
    <col min="5893" max="5893" width="11.140625" style="223" customWidth="1"/>
    <col min="5894" max="5894" width="8" style="223" customWidth="1"/>
    <col min="5895" max="5895" width="9.85546875" style="223" customWidth="1"/>
    <col min="5896" max="5896" width="11.140625" style="223" customWidth="1"/>
    <col min="5897" max="5897" width="13.42578125" style="223" customWidth="1"/>
    <col min="5898" max="5898" width="8.140625" style="223" customWidth="1"/>
    <col min="5899" max="5899" width="9.7109375" style="223" customWidth="1"/>
    <col min="5900" max="5900" width="15.42578125" style="223" customWidth="1"/>
    <col min="5901" max="5901" width="12.7109375" style="223" customWidth="1"/>
    <col min="5902" max="6144" width="9.140625" style="223"/>
    <col min="6145" max="6145" width="7.28515625" style="223" customWidth="1"/>
    <col min="6146" max="6146" width="33.42578125" style="223" customWidth="1"/>
    <col min="6147" max="6147" width="5.28515625" style="223" customWidth="1"/>
    <col min="6148" max="6148" width="10.85546875" style="223" customWidth="1"/>
    <col min="6149" max="6149" width="11.140625" style="223" customWidth="1"/>
    <col min="6150" max="6150" width="8" style="223" customWidth="1"/>
    <col min="6151" max="6151" width="9.85546875" style="223" customWidth="1"/>
    <col min="6152" max="6152" width="11.140625" style="223" customWidth="1"/>
    <col min="6153" max="6153" width="13.42578125" style="223" customWidth="1"/>
    <col min="6154" max="6154" width="8.140625" style="223" customWidth="1"/>
    <col min="6155" max="6155" width="9.7109375" style="223" customWidth="1"/>
    <col min="6156" max="6156" width="15.42578125" style="223" customWidth="1"/>
    <col min="6157" max="6157" width="12.7109375" style="223" customWidth="1"/>
    <col min="6158" max="6400" width="9.140625" style="223"/>
    <col min="6401" max="6401" width="7.28515625" style="223" customWidth="1"/>
    <col min="6402" max="6402" width="33.42578125" style="223" customWidth="1"/>
    <col min="6403" max="6403" width="5.28515625" style="223" customWidth="1"/>
    <col min="6404" max="6404" width="10.85546875" style="223" customWidth="1"/>
    <col min="6405" max="6405" width="11.140625" style="223" customWidth="1"/>
    <col min="6406" max="6406" width="8" style="223" customWidth="1"/>
    <col min="6407" max="6407" width="9.85546875" style="223" customWidth="1"/>
    <col min="6408" max="6408" width="11.140625" style="223" customWidth="1"/>
    <col min="6409" max="6409" width="13.42578125" style="223" customWidth="1"/>
    <col min="6410" max="6410" width="8.140625" style="223" customWidth="1"/>
    <col min="6411" max="6411" width="9.7109375" style="223" customWidth="1"/>
    <col min="6412" max="6412" width="15.42578125" style="223" customWidth="1"/>
    <col min="6413" max="6413" width="12.7109375" style="223" customWidth="1"/>
    <col min="6414" max="6656" width="9.140625" style="223"/>
    <col min="6657" max="6657" width="7.28515625" style="223" customWidth="1"/>
    <col min="6658" max="6658" width="33.42578125" style="223" customWidth="1"/>
    <col min="6659" max="6659" width="5.28515625" style="223" customWidth="1"/>
    <col min="6660" max="6660" width="10.85546875" style="223" customWidth="1"/>
    <col min="6661" max="6661" width="11.140625" style="223" customWidth="1"/>
    <col min="6662" max="6662" width="8" style="223" customWidth="1"/>
    <col min="6663" max="6663" width="9.85546875" style="223" customWidth="1"/>
    <col min="6664" max="6664" width="11.140625" style="223" customWidth="1"/>
    <col min="6665" max="6665" width="13.42578125" style="223" customWidth="1"/>
    <col min="6666" max="6666" width="8.140625" style="223" customWidth="1"/>
    <col min="6667" max="6667" width="9.7109375" style="223" customWidth="1"/>
    <col min="6668" max="6668" width="15.42578125" style="223" customWidth="1"/>
    <col min="6669" max="6669" width="12.7109375" style="223" customWidth="1"/>
    <col min="6670" max="6912" width="9.140625" style="223"/>
    <col min="6913" max="6913" width="7.28515625" style="223" customWidth="1"/>
    <col min="6914" max="6914" width="33.42578125" style="223" customWidth="1"/>
    <col min="6915" max="6915" width="5.28515625" style="223" customWidth="1"/>
    <col min="6916" max="6916" width="10.85546875" style="223" customWidth="1"/>
    <col min="6917" max="6917" width="11.140625" style="223" customWidth="1"/>
    <col min="6918" max="6918" width="8" style="223" customWidth="1"/>
    <col min="6919" max="6919" width="9.85546875" style="223" customWidth="1"/>
    <col min="6920" max="6920" width="11.140625" style="223" customWidth="1"/>
    <col min="6921" max="6921" width="13.42578125" style="223" customWidth="1"/>
    <col min="6922" max="6922" width="8.140625" style="223" customWidth="1"/>
    <col min="6923" max="6923" width="9.7109375" style="223" customWidth="1"/>
    <col min="6924" max="6924" width="15.42578125" style="223" customWidth="1"/>
    <col min="6925" max="6925" width="12.7109375" style="223" customWidth="1"/>
    <col min="6926" max="7168" width="9.140625" style="223"/>
    <col min="7169" max="7169" width="7.28515625" style="223" customWidth="1"/>
    <col min="7170" max="7170" width="33.42578125" style="223" customWidth="1"/>
    <col min="7171" max="7171" width="5.28515625" style="223" customWidth="1"/>
    <col min="7172" max="7172" width="10.85546875" style="223" customWidth="1"/>
    <col min="7173" max="7173" width="11.140625" style="223" customWidth="1"/>
    <col min="7174" max="7174" width="8" style="223" customWidth="1"/>
    <col min="7175" max="7175" width="9.85546875" style="223" customWidth="1"/>
    <col min="7176" max="7176" width="11.140625" style="223" customWidth="1"/>
    <col min="7177" max="7177" width="13.42578125" style="223" customWidth="1"/>
    <col min="7178" max="7178" width="8.140625" style="223" customWidth="1"/>
    <col min="7179" max="7179" width="9.7109375" style="223" customWidth="1"/>
    <col min="7180" max="7180" width="15.42578125" style="223" customWidth="1"/>
    <col min="7181" max="7181" width="12.7109375" style="223" customWidth="1"/>
    <col min="7182" max="7424" width="9.140625" style="223"/>
    <col min="7425" max="7425" width="7.28515625" style="223" customWidth="1"/>
    <col min="7426" max="7426" width="33.42578125" style="223" customWidth="1"/>
    <col min="7427" max="7427" width="5.28515625" style="223" customWidth="1"/>
    <col min="7428" max="7428" width="10.85546875" style="223" customWidth="1"/>
    <col min="7429" max="7429" width="11.140625" style="223" customWidth="1"/>
    <col min="7430" max="7430" width="8" style="223" customWidth="1"/>
    <col min="7431" max="7431" width="9.85546875" style="223" customWidth="1"/>
    <col min="7432" max="7432" width="11.140625" style="223" customWidth="1"/>
    <col min="7433" max="7433" width="13.42578125" style="223" customWidth="1"/>
    <col min="7434" max="7434" width="8.140625" style="223" customWidth="1"/>
    <col min="7435" max="7435" width="9.7109375" style="223" customWidth="1"/>
    <col min="7436" max="7436" width="15.42578125" style="223" customWidth="1"/>
    <col min="7437" max="7437" width="12.7109375" style="223" customWidth="1"/>
    <col min="7438" max="7680" width="9.140625" style="223"/>
    <col min="7681" max="7681" width="7.28515625" style="223" customWidth="1"/>
    <col min="7682" max="7682" width="33.42578125" style="223" customWidth="1"/>
    <col min="7683" max="7683" width="5.28515625" style="223" customWidth="1"/>
    <col min="7684" max="7684" width="10.85546875" style="223" customWidth="1"/>
    <col min="7685" max="7685" width="11.140625" style="223" customWidth="1"/>
    <col min="7686" max="7686" width="8" style="223" customWidth="1"/>
    <col min="7687" max="7687" width="9.85546875" style="223" customWidth="1"/>
    <col min="7688" max="7688" width="11.140625" style="223" customWidth="1"/>
    <col min="7689" max="7689" width="13.42578125" style="223" customWidth="1"/>
    <col min="7690" max="7690" width="8.140625" style="223" customWidth="1"/>
    <col min="7691" max="7691" width="9.7109375" style="223" customWidth="1"/>
    <col min="7692" max="7692" width="15.42578125" style="223" customWidth="1"/>
    <col min="7693" max="7693" width="12.7109375" style="223" customWidth="1"/>
    <col min="7694" max="7936" width="9.140625" style="223"/>
    <col min="7937" max="7937" width="7.28515625" style="223" customWidth="1"/>
    <col min="7938" max="7938" width="33.42578125" style="223" customWidth="1"/>
    <col min="7939" max="7939" width="5.28515625" style="223" customWidth="1"/>
    <col min="7940" max="7940" width="10.85546875" style="223" customWidth="1"/>
    <col min="7941" max="7941" width="11.140625" style="223" customWidth="1"/>
    <col min="7942" max="7942" width="8" style="223" customWidth="1"/>
    <col min="7943" max="7943" width="9.85546875" style="223" customWidth="1"/>
    <col min="7944" max="7944" width="11.140625" style="223" customWidth="1"/>
    <col min="7945" max="7945" width="13.42578125" style="223" customWidth="1"/>
    <col min="7946" max="7946" width="8.140625" style="223" customWidth="1"/>
    <col min="7947" max="7947" width="9.7109375" style="223" customWidth="1"/>
    <col min="7948" max="7948" width="15.42578125" style="223" customWidth="1"/>
    <col min="7949" max="7949" width="12.7109375" style="223" customWidth="1"/>
    <col min="7950" max="8192" width="9.140625" style="223"/>
    <col min="8193" max="8193" width="7.28515625" style="223" customWidth="1"/>
    <col min="8194" max="8194" width="33.42578125" style="223" customWidth="1"/>
    <col min="8195" max="8195" width="5.28515625" style="223" customWidth="1"/>
    <col min="8196" max="8196" width="10.85546875" style="223" customWidth="1"/>
    <col min="8197" max="8197" width="11.140625" style="223" customWidth="1"/>
    <col min="8198" max="8198" width="8" style="223" customWidth="1"/>
    <col min="8199" max="8199" width="9.85546875" style="223" customWidth="1"/>
    <col min="8200" max="8200" width="11.140625" style="223" customWidth="1"/>
    <col min="8201" max="8201" width="13.42578125" style="223" customWidth="1"/>
    <col min="8202" max="8202" width="8.140625" style="223" customWidth="1"/>
    <col min="8203" max="8203" width="9.7109375" style="223" customWidth="1"/>
    <col min="8204" max="8204" width="15.42578125" style="223" customWidth="1"/>
    <col min="8205" max="8205" width="12.7109375" style="223" customWidth="1"/>
    <col min="8206" max="8448" width="9.140625" style="223"/>
    <col min="8449" max="8449" width="7.28515625" style="223" customWidth="1"/>
    <col min="8450" max="8450" width="33.42578125" style="223" customWidth="1"/>
    <col min="8451" max="8451" width="5.28515625" style="223" customWidth="1"/>
    <col min="8452" max="8452" width="10.85546875" style="223" customWidth="1"/>
    <col min="8453" max="8453" width="11.140625" style="223" customWidth="1"/>
    <col min="8454" max="8454" width="8" style="223" customWidth="1"/>
    <col min="8455" max="8455" width="9.85546875" style="223" customWidth="1"/>
    <col min="8456" max="8456" width="11.140625" style="223" customWidth="1"/>
    <col min="8457" max="8457" width="13.42578125" style="223" customWidth="1"/>
    <col min="8458" max="8458" width="8.140625" style="223" customWidth="1"/>
    <col min="8459" max="8459" width="9.7109375" style="223" customWidth="1"/>
    <col min="8460" max="8460" width="15.42578125" style="223" customWidth="1"/>
    <col min="8461" max="8461" width="12.7109375" style="223" customWidth="1"/>
    <col min="8462" max="8704" width="9.140625" style="223"/>
    <col min="8705" max="8705" width="7.28515625" style="223" customWidth="1"/>
    <col min="8706" max="8706" width="33.42578125" style="223" customWidth="1"/>
    <col min="8707" max="8707" width="5.28515625" style="223" customWidth="1"/>
    <col min="8708" max="8708" width="10.85546875" style="223" customWidth="1"/>
    <col min="8709" max="8709" width="11.140625" style="223" customWidth="1"/>
    <col min="8710" max="8710" width="8" style="223" customWidth="1"/>
    <col min="8711" max="8711" width="9.85546875" style="223" customWidth="1"/>
    <col min="8712" max="8712" width="11.140625" style="223" customWidth="1"/>
    <col min="8713" max="8713" width="13.42578125" style="223" customWidth="1"/>
    <col min="8714" max="8714" width="8.140625" style="223" customWidth="1"/>
    <col min="8715" max="8715" width="9.7109375" style="223" customWidth="1"/>
    <col min="8716" max="8716" width="15.42578125" style="223" customWidth="1"/>
    <col min="8717" max="8717" width="12.7109375" style="223" customWidth="1"/>
    <col min="8718" max="8960" width="9.140625" style="223"/>
    <col min="8961" max="8961" width="7.28515625" style="223" customWidth="1"/>
    <col min="8962" max="8962" width="33.42578125" style="223" customWidth="1"/>
    <col min="8963" max="8963" width="5.28515625" style="223" customWidth="1"/>
    <col min="8964" max="8964" width="10.85546875" style="223" customWidth="1"/>
    <col min="8965" max="8965" width="11.140625" style="223" customWidth="1"/>
    <col min="8966" max="8966" width="8" style="223" customWidth="1"/>
    <col min="8967" max="8967" width="9.85546875" style="223" customWidth="1"/>
    <col min="8968" max="8968" width="11.140625" style="223" customWidth="1"/>
    <col min="8969" max="8969" width="13.42578125" style="223" customWidth="1"/>
    <col min="8970" max="8970" width="8.140625" style="223" customWidth="1"/>
    <col min="8971" max="8971" width="9.7109375" style="223" customWidth="1"/>
    <col min="8972" max="8972" width="15.42578125" style="223" customWidth="1"/>
    <col min="8973" max="8973" width="12.7109375" style="223" customWidth="1"/>
    <col min="8974" max="9216" width="9.140625" style="223"/>
    <col min="9217" max="9217" width="7.28515625" style="223" customWidth="1"/>
    <col min="9218" max="9218" width="33.42578125" style="223" customWidth="1"/>
    <col min="9219" max="9219" width="5.28515625" style="223" customWidth="1"/>
    <col min="9220" max="9220" width="10.85546875" style="223" customWidth="1"/>
    <col min="9221" max="9221" width="11.140625" style="223" customWidth="1"/>
    <col min="9222" max="9222" width="8" style="223" customWidth="1"/>
    <col min="9223" max="9223" width="9.85546875" style="223" customWidth="1"/>
    <col min="9224" max="9224" width="11.140625" style="223" customWidth="1"/>
    <col min="9225" max="9225" width="13.42578125" style="223" customWidth="1"/>
    <col min="9226" max="9226" width="8.140625" style="223" customWidth="1"/>
    <col min="9227" max="9227" width="9.7109375" style="223" customWidth="1"/>
    <col min="9228" max="9228" width="15.42578125" style="223" customWidth="1"/>
    <col min="9229" max="9229" width="12.7109375" style="223" customWidth="1"/>
    <col min="9230" max="9472" width="9.140625" style="223"/>
    <col min="9473" max="9473" width="7.28515625" style="223" customWidth="1"/>
    <col min="9474" max="9474" width="33.42578125" style="223" customWidth="1"/>
    <col min="9475" max="9475" width="5.28515625" style="223" customWidth="1"/>
    <col min="9476" max="9476" width="10.85546875" style="223" customWidth="1"/>
    <col min="9477" max="9477" width="11.140625" style="223" customWidth="1"/>
    <col min="9478" max="9478" width="8" style="223" customWidth="1"/>
    <col min="9479" max="9479" width="9.85546875" style="223" customWidth="1"/>
    <col min="9480" max="9480" width="11.140625" style="223" customWidth="1"/>
    <col min="9481" max="9481" width="13.42578125" style="223" customWidth="1"/>
    <col min="9482" max="9482" width="8.140625" style="223" customWidth="1"/>
    <col min="9483" max="9483" width="9.7109375" style="223" customWidth="1"/>
    <col min="9484" max="9484" width="15.42578125" style="223" customWidth="1"/>
    <col min="9485" max="9485" width="12.7109375" style="223" customWidth="1"/>
    <col min="9486" max="9728" width="9.140625" style="223"/>
    <col min="9729" max="9729" width="7.28515625" style="223" customWidth="1"/>
    <col min="9730" max="9730" width="33.42578125" style="223" customWidth="1"/>
    <col min="9731" max="9731" width="5.28515625" style="223" customWidth="1"/>
    <col min="9732" max="9732" width="10.85546875" style="223" customWidth="1"/>
    <col min="9733" max="9733" width="11.140625" style="223" customWidth="1"/>
    <col min="9734" max="9734" width="8" style="223" customWidth="1"/>
    <col min="9735" max="9735" width="9.85546875" style="223" customWidth="1"/>
    <col min="9736" max="9736" width="11.140625" style="223" customWidth="1"/>
    <col min="9737" max="9737" width="13.42578125" style="223" customWidth="1"/>
    <col min="9738" max="9738" width="8.140625" style="223" customWidth="1"/>
    <col min="9739" max="9739" width="9.7109375" style="223" customWidth="1"/>
    <col min="9740" max="9740" width="15.42578125" style="223" customWidth="1"/>
    <col min="9741" max="9741" width="12.7109375" style="223" customWidth="1"/>
    <col min="9742" max="9984" width="9.140625" style="223"/>
    <col min="9985" max="9985" width="7.28515625" style="223" customWidth="1"/>
    <col min="9986" max="9986" width="33.42578125" style="223" customWidth="1"/>
    <col min="9987" max="9987" width="5.28515625" style="223" customWidth="1"/>
    <col min="9988" max="9988" width="10.85546875" style="223" customWidth="1"/>
    <col min="9989" max="9989" width="11.140625" style="223" customWidth="1"/>
    <col min="9990" max="9990" width="8" style="223" customWidth="1"/>
    <col min="9991" max="9991" width="9.85546875" style="223" customWidth="1"/>
    <col min="9992" max="9992" width="11.140625" style="223" customWidth="1"/>
    <col min="9993" max="9993" width="13.42578125" style="223" customWidth="1"/>
    <col min="9994" max="9994" width="8.140625" style="223" customWidth="1"/>
    <col min="9995" max="9995" width="9.7109375" style="223" customWidth="1"/>
    <col min="9996" max="9996" width="15.42578125" style="223" customWidth="1"/>
    <col min="9997" max="9997" width="12.7109375" style="223" customWidth="1"/>
    <col min="9998" max="10240" width="9.140625" style="223"/>
    <col min="10241" max="10241" width="7.28515625" style="223" customWidth="1"/>
    <col min="10242" max="10242" width="33.42578125" style="223" customWidth="1"/>
    <col min="10243" max="10243" width="5.28515625" style="223" customWidth="1"/>
    <col min="10244" max="10244" width="10.85546875" style="223" customWidth="1"/>
    <col min="10245" max="10245" width="11.140625" style="223" customWidth="1"/>
    <col min="10246" max="10246" width="8" style="223" customWidth="1"/>
    <col min="10247" max="10247" width="9.85546875" style="223" customWidth="1"/>
    <col min="10248" max="10248" width="11.140625" style="223" customWidth="1"/>
    <col min="10249" max="10249" width="13.42578125" style="223" customWidth="1"/>
    <col min="10250" max="10250" width="8.140625" style="223" customWidth="1"/>
    <col min="10251" max="10251" width="9.7109375" style="223" customWidth="1"/>
    <col min="10252" max="10252" width="15.42578125" style="223" customWidth="1"/>
    <col min="10253" max="10253" width="12.7109375" style="223" customWidth="1"/>
    <col min="10254" max="10496" width="9.140625" style="223"/>
    <col min="10497" max="10497" width="7.28515625" style="223" customWidth="1"/>
    <col min="10498" max="10498" width="33.42578125" style="223" customWidth="1"/>
    <col min="10499" max="10499" width="5.28515625" style="223" customWidth="1"/>
    <col min="10500" max="10500" width="10.85546875" style="223" customWidth="1"/>
    <col min="10501" max="10501" width="11.140625" style="223" customWidth="1"/>
    <col min="10502" max="10502" width="8" style="223" customWidth="1"/>
    <col min="10503" max="10503" width="9.85546875" style="223" customWidth="1"/>
    <col min="10504" max="10504" width="11.140625" style="223" customWidth="1"/>
    <col min="10505" max="10505" width="13.42578125" style="223" customWidth="1"/>
    <col min="10506" max="10506" width="8.140625" style="223" customWidth="1"/>
    <col min="10507" max="10507" width="9.7109375" style="223" customWidth="1"/>
    <col min="10508" max="10508" width="15.42578125" style="223" customWidth="1"/>
    <col min="10509" max="10509" width="12.7109375" style="223" customWidth="1"/>
    <col min="10510" max="10752" width="9.140625" style="223"/>
    <col min="10753" max="10753" width="7.28515625" style="223" customWidth="1"/>
    <col min="10754" max="10754" width="33.42578125" style="223" customWidth="1"/>
    <col min="10755" max="10755" width="5.28515625" style="223" customWidth="1"/>
    <col min="10756" max="10756" width="10.85546875" style="223" customWidth="1"/>
    <col min="10757" max="10757" width="11.140625" style="223" customWidth="1"/>
    <col min="10758" max="10758" width="8" style="223" customWidth="1"/>
    <col min="10759" max="10759" width="9.85546875" style="223" customWidth="1"/>
    <col min="10760" max="10760" width="11.140625" style="223" customWidth="1"/>
    <col min="10761" max="10761" width="13.42578125" style="223" customWidth="1"/>
    <col min="10762" max="10762" width="8.140625" style="223" customWidth="1"/>
    <col min="10763" max="10763" width="9.7109375" style="223" customWidth="1"/>
    <col min="10764" max="10764" width="15.42578125" style="223" customWidth="1"/>
    <col min="10765" max="10765" width="12.7109375" style="223" customWidth="1"/>
    <col min="10766" max="11008" width="9.140625" style="223"/>
    <col min="11009" max="11009" width="7.28515625" style="223" customWidth="1"/>
    <col min="11010" max="11010" width="33.42578125" style="223" customWidth="1"/>
    <col min="11011" max="11011" width="5.28515625" style="223" customWidth="1"/>
    <col min="11012" max="11012" width="10.85546875" style="223" customWidth="1"/>
    <col min="11013" max="11013" width="11.140625" style="223" customWidth="1"/>
    <col min="11014" max="11014" width="8" style="223" customWidth="1"/>
    <col min="11015" max="11015" width="9.85546875" style="223" customWidth="1"/>
    <col min="11016" max="11016" width="11.140625" style="223" customWidth="1"/>
    <col min="11017" max="11017" width="13.42578125" style="223" customWidth="1"/>
    <col min="11018" max="11018" width="8.140625" style="223" customWidth="1"/>
    <col min="11019" max="11019" width="9.7109375" style="223" customWidth="1"/>
    <col min="11020" max="11020" width="15.42578125" style="223" customWidth="1"/>
    <col min="11021" max="11021" width="12.7109375" style="223" customWidth="1"/>
    <col min="11022" max="11264" width="9.140625" style="223"/>
    <col min="11265" max="11265" width="7.28515625" style="223" customWidth="1"/>
    <col min="11266" max="11266" width="33.42578125" style="223" customWidth="1"/>
    <col min="11267" max="11267" width="5.28515625" style="223" customWidth="1"/>
    <col min="11268" max="11268" width="10.85546875" style="223" customWidth="1"/>
    <col min="11269" max="11269" width="11.140625" style="223" customWidth="1"/>
    <col min="11270" max="11270" width="8" style="223" customWidth="1"/>
    <col min="11271" max="11271" width="9.85546875" style="223" customWidth="1"/>
    <col min="11272" max="11272" width="11.140625" style="223" customWidth="1"/>
    <col min="11273" max="11273" width="13.42578125" style="223" customWidth="1"/>
    <col min="11274" max="11274" width="8.140625" style="223" customWidth="1"/>
    <col min="11275" max="11275" width="9.7109375" style="223" customWidth="1"/>
    <col min="11276" max="11276" width="15.42578125" style="223" customWidth="1"/>
    <col min="11277" max="11277" width="12.7109375" style="223" customWidth="1"/>
    <col min="11278" max="11520" width="9.140625" style="223"/>
    <col min="11521" max="11521" width="7.28515625" style="223" customWidth="1"/>
    <col min="11522" max="11522" width="33.42578125" style="223" customWidth="1"/>
    <col min="11523" max="11523" width="5.28515625" style="223" customWidth="1"/>
    <col min="11524" max="11524" width="10.85546875" style="223" customWidth="1"/>
    <col min="11525" max="11525" width="11.140625" style="223" customWidth="1"/>
    <col min="11526" max="11526" width="8" style="223" customWidth="1"/>
    <col min="11527" max="11527" width="9.85546875" style="223" customWidth="1"/>
    <col min="11528" max="11528" width="11.140625" style="223" customWidth="1"/>
    <col min="11529" max="11529" width="13.42578125" style="223" customWidth="1"/>
    <col min="11530" max="11530" width="8.140625" style="223" customWidth="1"/>
    <col min="11531" max="11531" width="9.7109375" style="223" customWidth="1"/>
    <col min="11532" max="11532" width="15.42578125" style="223" customWidth="1"/>
    <col min="11533" max="11533" width="12.7109375" style="223" customWidth="1"/>
    <col min="11534" max="11776" width="9.140625" style="223"/>
    <col min="11777" max="11777" width="7.28515625" style="223" customWidth="1"/>
    <col min="11778" max="11778" width="33.42578125" style="223" customWidth="1"/>
    <col min="11779" max="11779" width="5.28515625" style="223" customWidth="1"/>
    <col min="11780" max="11780" width="10.85546875" style="223" customWidth="1"/>
    <col min="11781" max="11781" width="11.140625" style="223" customWidth="1"/>
    <col min="11782" max="11782" width="8" style="223" customWidth="1"/>
    <col min="11783" max="11783" width="9.85546875" style="223" customWidth="1"/>
    <col min="11784" max="11784" width="11.140625" style="223" customWidth="1"/>
    <col min="11785" max="11785" width="13.42578125" style="223" customWidth="1"/>
    <col min="11786" max="11786" width="8.140625" style="223" customWidth="1"/>
    <col min="11787" max="11787" width="9.7109375" style="223" customWidth="1"/>
    <col min="11788" max="11788" width="15.42578125" style="223" customWidth="1"/>
    <col min="11789" max="11789" width="12.7109375" style="223" customWidth="1"/>
    <col min="11790" max="12032" width="9.140625" style="223"/>
    <col min="12033" max="12033" width="7.28515625" style="223" customWidth="1"/>
    <col min="12034" max="12034" width="33.42578125" style="223" customWidth="1"/>
    <col min="12035" max="12035" width="5.28515625" style="223" customWidth="1"/>
    <col min="12036" max="12036" width="10.85546875" style="223" customWidth="1"/>
    <col min="12037" max="12037" width="11.140625" style="223" customWidth="1"/>
    <col min="12038" max="12038" width="8" style="223" customWidth="1"/>
    <col min="12039" max="12039" width="9.85546875" style="223" customWidth="1"/>
    <col min="12040" max="12040" width="11.140625" style="223" customWidth="1"/>
    <col min="12041" max="12041" width="13.42578125" style="223" customWidth="1"/>
    <col min="12042" max="12042" width="8.140625" style="223" customWidth="1"/>
    <col min="12043" max="12043" width="9.7109375" style="223" customWidth="1"/>
    <col min="12044" max="12044" width="15.42578125" style="223" customWidth="1"/>
    <col min="12045" max="12045" width="12.7109375" style="223" customWidth="1"/>
    <col min="12046" max="12288" width="9.140625" style="223"/>
    <col min="12289" max="12289" width="7.28515625" style="223" customWidth="1"/>
    <col min="12290" max="12290" width="33.42578125" style="223" customWidth="1"/>
    <col min="12291" max="12291" width="5.28515625" style="223" customWidth="1"/>
    <col min="12292" max="12292" width="10.85546875" style="223" customWidth="1"/>
    <col min="12293" max="12293" width="11.140625" style="223" customWidth="1"/>
    <col min="12294" max="12294" width="8" style="223" customWidth="1"/>
    <col min="12295" max="12295" width="9.85546875" style="223" customWidth="1"/>
    <col min="12296" max="12296" width="11.140625" style="223" customWidth="1"/>
    <col min="12297" max="12297" width="13.42578125" style="223" customWidth="1"/>
    <col min="12298" max="12298" width="8.140625" style="223" customWidth="1"/>
    <col min="12299" max="12299" width="9.7109375" style="223" customWidth="1"/>
    <col min="12300" max="12300" width="15.42578125" style="223" customWidth="1"/>
    <col min="12301" max="12301" width="12.7109375" style="223" customWidth="1"/>
    <col min="12302" max="12544" width="9.140625" style="223"/>
    <col min="12545" max="12545" width="7.28515625" style="223" customWidth="1"/>
    <col min="12546" max="12546" width="33.42578125" style="223" customWidth="1"/>
    <col min="12547" max="12547" width="5.28515625" style="223" customWidth="1"/>
    <col min="12548" max="12548" width="10.85546875" style="223" customWidth="1"/>
    <col min="12549" max="12549" width="11.140625" style="223" customWidth="1"/>
    <col min="12550" max="12550" width="8" style="223" customWidth="1"/>
    <col min="12551" max="12551" width="9.85546875" style="223" customWidth="1"/>
    <col min="12552" max="12552" width="11.140625" style="223" customWidth="1"/>
    <col min="12553" max="12553" width="13.42578125" style="223" customWidth="1"/>
    <col min="12554" max="12554" width="8.140625" style="223" customWidth="1"/>
    <col min="12555" max="12555" width="9.7109375" style="223" customWidth="1"/>
    <col min="12556" max="12556" width="15.42578125" style="223" customWidth="1"/>
    <col min="12557" max="12557" width="12.7109375" style="223" customWidth="1"/>
    <col min="12558" max="12800" width="9.140625" style="223"/>
    <col min="12801" max="12801" width="7.28515625" style="223" customWidth="1"/>
    <col min="12802" max="12802" width="33.42578125" style="223" customWidth="1"/>
    <col min="12803" max="12803" width="5.28515625" style="223" customWidth="1"/>
    <col min="12804" max="12804" width="10.85546875" style="223" customWidth="1"/>
    <col min="12805" max="12805" width="11.140625" style="223" customWidth="1"/>
    <col min="12806" max="12806" width="8" style="223" customWidth="1"/>
    <col min="12807" max="12807" width="9.85546875" style="223" customWidth="1"/>
    <col min="12808" max="12808" width="11.140625" style="223" customWidth="1"/>
    <col min="12809" max="12809" width="13.42578125" style="223" customWidth="1"/>
    <col min="12810" max="12810" width="8.140625" style="223" customWidth="1"/>
    <col min="12811" max="12811" width="9.7109375" style="223" customWidth="1"/>
    <col min="12812" max="12812" width="15.42578125" style="223" customWidth="1"/>
    <col min="12813" max="12813" width="12.7109375" style="223" customWidth="1"/>
    <col min="12814" max="13056" width="9.140625" style="223"/>
    <col min="13057" max="13057" width="7.28515625" style="223" customWidth="1"/>
    <col min="13058" max="13058" width="33.42578125" style="223" customWidth="1"/>
    <col min="13059" max="13059" width="5.28515625" style="223" customWidth="1"/>
    <col min="13060" max="13060" width="10.85546875" style="223" customWidth="1"/>
    <col min="13061" max="13061" width="11.140625" style="223" customWidth="1"/>
    <col min="13062" max="13062" width="8" style="223" customWidth="1"/>
    <col min="13063" max="13063" width="9.85546875" style="223" customWidth="1"/>
    <col min="13064" max="13064" width="11.140625" style="223" customWidth="1"/>
    <col min="13065" max="13065" width="13.42578125" style="223" customWidth="1"/>
    <col min="13066" max="13066" width="8.140625" style="223" customWidth="1"/>
    <col min="13067" max="13067" width="9.7109375" style="223" customWidth="1"/>
    <col min="13068" max="13068" width="15.42578125" style="223" customWidth="1"/>
    <col min="13069" max="13069" width="12.7109375" style="223" customWidth="1"/>
    <col min="13070" max="13312" width="9.140625" style="223"/>
    <col min="13313" max="13313" width="7.28515625" style="223" customWidth="1"/>
    <col min="13314" max="13314" width="33.42578125" style="223" customWidth="1"/>
    <col min="13315" max="13315" width="5.28515625" style="223" customWidth="1"/>
    <col min="13316" max="13316" width="10.85546875" style="223" customWidth="1"/>
    <col min="13317" max="13317" width="11.140625" style="223" customWidth="1"/>
    <col min="13318" max="13318" width="8" style="223" customWidth="1"/>
    <col min="13319" max="13319" width="9.85546875" style="223" customWidth="1"/>
    <col min="13320" max="13320" width="11.140625" style="223" customWidth="1"/>
    <col min="13321" max="13321" width="13.42578125" style="223" customWidth="1"/>
    <col min="13322" max="13322" width="8.140625" style="223" customWidth="1"/>
    <col min="13323" max="13323" width="9.7109375" style="223" customWidth="1"/>
    <col min="13324" max="13324" width="15.42578125" style="223" customWidth="1"/>
    <col min="13325" max="13325" width="12.7109375" style="223" customWidth="1"/>
    <col min="13326" max="13568" width="9.140625" style="223"/>
    <col min="13569" max="13569" width="7.28515625" style="223" customWidth="1"/>
    <col min="13570" max="13570" width="33.42578125" style="223" customWidth="1"/>
    <col min="13571" max="13571" width="5.28515625" style="223" customWidth="1"/>
    <col min="13572" max="13572" width="10.85546875" style="223" customWidth="1"/>
    <col min="13573" max="13573" width="11.140625" style="223" customWidth="1"/>
    <col min="13574" max="13574" width="8" style="223" customWidth="1"/>
    <col min="13575" max="13575" width="9.85546875" style="223" customWidth="1"/>
    <col min="13576" max="13576" width="11.140625" style="223" customWidth="1"/>
    <col min="13577" max="13577" width="13.42578125" style="223" customWidth="1"/>
    <col min="13578" max="13578" width="8.140625" style="223" customWidth="1"/>
    <col min="13579" max="13579" width="9.7109375" style="223" customWidth="1"/>
    <col min="13580" max="13580" width="15.42578125" style="223" customWidth="1"/>
    <col min="13581" max="13581" width="12.7109375" style="223" customWidth="1"/>
    <col min="13582" max="13824" width="9.140625" style="223"/>
    <col min="13825" max="13825" width="7.28515625" style="223" customWidth="1"/>
    <col min="13826" max="13826" width="33.42578125" style="223" customWidth="1"/>
    <col min="13827" max="13827" width="5.28515625" style="223" customWidth="1"/>
    <col min="13828" max="13828" width="10.85546875" style="223" customWidth="1"/>
    <col min="13829" max="13829" width="11.140625" style="223" customWidth="1"/>
    <col min="13830" max="13830" width="8" style="223" customWidth="1"/>
    <col min="13831" max="13831" width="9.85546875" style="223" customWidth="1"/>
    <col min="13832" max="13832" width="11.140625" style="223" customWidth="1"/>
    <col min="13833" max="13833" width="13.42578125" style="223" customWidth="1"/>
    <col min="13834" max="13834" width="8.140625" style="223" customWidth="1"/>
    <col min="13835" max="13835" width="9.7109375" style="223" customWidth="1"/>
    <col min="13836" max="13836" width="15.42578125" style="223" customWidth="1"/>
    <col min="13837" max="13837" width="12.7109375" style="223" customWidth="1"/>
    <col min="13838" max="14080" width="9.140625" style="223"/>
    <col min="14081" max="14081" width="7.28515625" style="223" customWidth="1"/>
    <col min="14082" max="14082" width="33.42578125" style="223" customWidth="1"/>
    <col min="14083" max="14083" width="5.28515625" style="223" customWidth="1"/>
    <col min="14084" max="14084" width="10.85546875" style="223" customWidth="1"/>
    <col min="14085" max="14085" width="11.140625" style="223" customWidth="1"/>
    <col min="14086" max="14086" width="8" style="223" customWidth="1"/>
    <col min="14087" max="14087" width="9.85546875" style="223" customWidth="1"/>
    <col min="14088" max="14088" width="11.140625" style="223" customWidth="1"/>
    <col min="14089" max="14089" width="13.42578125" style="223" customWidth="1"/>
    <col min="14090" max="14090" width="8.140625" style="223" customWidth="1"/>
    <col min="14091" max="14091" width="9.7109375" style="223" customWidth="1"/>
    <col min="14092" max="14092" width="15.42578125" style="223" customWidth="1"/>
    <col min="14093" max="14093" width="12.7109375" style="223" customWidth="1"/>
    <col min="14094" max="14336" width="9.140625" style="223"/>
    <col min="14337" max="14337" width="7.28515625" style="223" customWidth="1"/>
    <col min="14338" max="14338" width="33.42578125" style="223" customWidth="1"/>
    <col min="14339" max="14339" width="5.28515625" style="223" customWidth="1"/>
    <col min="14340" max="14340" width="10.85546875" style="223" customWidth="1"/>
    <col min="14341" max="14341" width="11.140625" style="223" customWidth="1"/>
    <col min="14342" max="14342" width="8" style="223" customWidth="1"/>
    <col min="14343" max="14343" width="9.85546875" style="223" customWidth="1"/>
    <col min="14344" max="14344" width="11.140625" style="223" customWidth="1"/>
    <col min="14345" max="14345" width="13.42578125" style="223" customWidth="1"/>
    <col min="14346" max="14346" width="8.140625" style="223" customWidth="1"/>
    <col min="14347" max="14347" width="9.7109375" style="223" customWidth="1"/>
    <col min="14348" max="14348" width="15.42578125" style="223" customWidth="1"/>
    <col min="14349" max="14349" width="12.7109375" style="223" customWidth="1"/>
    <col min="14350" max="14592" width="9.140625" style="223"/>
    <col min="14593" max="14593" width="7.28515625" style="223" customWidth="1"/>
    <col min="14594" max="14594" width="33.42578125" style="223" customWidth="1"/>
    <col min="14595" max="14595" width="5.28515625" style="223" customWidth="1"/>
    <col min="14596" max="14596" width="10.85546875" style="223" customWidth="1"/>
    <col min="14597" max="14597" width="11.140625" style="223" customWidth="1"/>
    <col min="14598" max="14598" width="8" style="223" customWidth="1"/>
    <col min="14599" max="14599" width="9.85546875" style="223" customWidth="1"/>
    <col min="14600" max="14600" width="11.140625" style="223" customWidth="1"/>
    <col min="14601" max="14601" width="13.42578125" style="223" customWidth="1"/>
    <col min="14602" max="14602" width="8.140625" style="223" customWidth="1"/>
    <col min="14603" max="14603" width="9.7109375" style="223" customWidth="1"/>
    <col min="14604" max="14604" width="15.42578125" style="223" customWidth="1"/>
    <col min="14605" max="14605" width="12.7109375" style="223" customWidth="1"/>
    <col min="14606" max="14848" width="9.140625" style="223"/>
    <col min="14849" max="14849" width="7.28515625" style="223" customWidth="1"/>
    <col min="14850" max="14850" width="33.42578125" style="223" customWidth="1"/>
    <col min="14851" max="14851" width="5.28515625" style="223" customWidth="1"/>
    <col min="14852" max="14852" width="10.85546875" style="223" customWidth="1"/>
    <col min="14853" max="14853" width="11.140625" style="223" customWidth="1"/>
    <col min="14854" max="14854" width="8" style="223" customWidth="1"/>
    <col min="14855" max="14855" width="9.85546875" style="223" customWidth="1"/>
    <col min="14856" max="14856" width="11.140625" style="223" customWidth="1"/>
    <col min="14857" max="14857" width="13.42578125" style="223" customWidth="1"/>
    <col min="14858" max="14858" width="8.140625" style="223" customWidth="1"/>
    <col min="14859" max="14859" width="9.7109375" style="223" customWidth="1"/>
    <col min="14860" max="14860" width="15.42578125" style="223" customWidth="1"/>
    <col min="14861" max="14861" width="12.7109375" style="223" customWidth="1"/>
    <col min="14862" max="15104" width="9.140625" style="223"/>
    <col min="15105" max="15105" width="7.28515625" style="223" customWidth="1"/>
    <col min="15106" max="15106" width="33.42578125" style="223" customWidth="1"/>
    <col min="15107" max="15107" width="5.28515625" style="223" customWidth="1"/>
    <col min="15108" max="15108" width="10.85546875" style="223" customWidth="1"/>
    <col min="15109" max="15109" width="11.140625" style="223" customWidth="1"/>
    <col min="15110" max="15110" width="8" style="223" customWidth="1"/>
    <col min="15111" max="15111" width="9.85546875" style="223" customWidth="1"/>
    <col min="15112" max="15112" width="11.140625" style="223" customWidth="1"/>
    <col min="15113" max="15113" width="13.42578125" style="223" customWidth="1"/>
    <col min="15114" max="15114" width="8.140625" style="223" customWidth="1"/>
    <col min="15115" max="15115" width="9.7109375" style="223" customWidth="1"/>
    <col min="15116" max="15116" width="15.42578125" style="223" customWidth="1"/>
    <col min="15117" max="15117" width="12.7109375" style="223" customWidth="1"/>
    <col min="15118" max="15360" width="9.140625" style="223"/>
    <col min="15361" max="15361" width="7.28515625" style="223" customWidth="1"/>
    <col min="15362" max="15362" width="33.42578125" style="223" customWidth="1"/>
    <col min="15363" max="15363" width="5.28515625" style="223" customWidth="1"/>
    <col min="15364" max="15364" width="10.85546875" style="223" customWidth="1"/>
    <col min="15365" max="15365" width="11.140625" style="223" customWidth="1"/>
    <col min="15366" max="15366" width="8" style="223" customWidth="1"/>
    <col min="15367" max="15367" width="9.85546875" style="223" customWidth="1"/>
    <col min="15368" max="15368" width="11.140625" style="223" customWidth="1"/>
    <col min="15369" max="15369" width="13.42578125" style="223" customWidth="1"/>
    <col min="15370" max="15370" width="8.140625" style="223" customWidth="1"/>
    <col min="15371" max="15371" width="9.7109375" style="223" customWidth="1"/>
    <col min="15372" max="15372" width="15.42578125" style="223" customWidth="1"/>
    <col min="15373" max="15373" width="12.7109375" style="223" customWidth="1"/>
    <col min="15374" max="15616" width="9.140625" style="223"/>
    <col min="15617" max="15617" width="7.28515625" style="223" customWidth="1"/>
    <col min="15618" max="15618" width="33.42578125" style="223" customWidth="1"/>
    <col min="15619" max="15619" width="5.28515625" style="223" customWidth="1"/>
    <col min="15620" max="15620" width="10.85546875" style="223" customWidth="1"/>
    <col min="15621" max="15621" width="11.140625" style="223" customWidth="1"/>
    <col min="15622" max="15622" width="8" style="223" customWidth="1"/>
    <col min="15623" max="15623" width="9.85546875" style="223" customWidth="1"/>
    <col min="15624" max="15624" width="11.140625" style="223" customWidth="1"/>
    <col min="15625" max="15625" width="13.42578125" style="223" customWidth="1"/>
    <col min="15626" max="15626" width="8.140625" style="223" customWidth="1"/>
    <col min="15627" max="15627" width="9.7109375" style="223" customWidth="1"/>
    <col min="15628" max="15628" width="15.42578125" style="223" customWidth="1"/>
    <col min="15629" max="15629" width="12.7109375" style="223" customWidth="1"/>
    <col min="15630" max="15872" width="9.140625" style="223"/>
    <col min="15873" max="15873" width="7.28515625" style="223" customWidth="1"/>
    <col min="15874" max="15874" width="33.42578125" style="223" customWidth="1"/>
    <col min="15875" max="15875" width="5.28515625" style="223" customWidth="1"/>
    <col min="15876" max="15876" width="10.85546875" style="223" customWidth="1"/>
    <col min="15877" max="15877" width="11.140625" style="223" customWidth="1"/>
    <col min="15878" max="15878" width="8" style="223" customWidth="1"/>
    <col min="15879" max="15879" width="9.85546875" style="223" customWidth="1"/>
    <col min="15880" max="15880" width="11.140625" style="223" customWidth="1"/>
    <col min="15881" max="15881" width="13.42578125" style="223" customWidth="1"/>
    <col min="15882" max="15882" width="8.140625" style="223" customWidth="1"/>
    <col min="15883" max="15883" width="9.7109375" style="223" customWidth="1"/>
    <col min="15884" max="15884" width="15.42578125" style="223" customWidth="1"/>
    <col min="15885" max="15885" width="12.7109375" style="223" customWidth="1"/>
    <col min="15886" max="16128" width="9.140625" style="223"/>
    <col min="16129" max="16129" width="7.28515625" style="223" customWidth="1"/>
    <col min="16130" max="16130" width="33.42578125" style="223" customWidth="1"/>
    <col min="16131" max="16131" width="5.28515625" style="223" customWidth="1"/>
    <col min="16132" max="16132" width="10.85546875" style="223" customWidth="1"/>
    <col min="16133" max="16133" width="11.140625" style="223" customWidth="1"/>
    <col min="16134" max="16134" width="8" style="223" customWidth="1"/>
    <col min="16135" max="16135" width="9.85546875" style="223" customWidth="1"/>
    <col min="16136" max="16136" width="11.140625" style="223" customWidth="1"/>
    <col min="16137" max="16137" width="13.42578125" style="223" customWidth="1"/>
    <col min="16138" max="16138" width="8.140625" style="223" customWidth="1"/>
    <col min="16139" max="16139" width="9.7109375" style="223" customWidth="1"/>
    <col min="16140" max="16140" width="15.42578125" style="223" customWidth="1"/>
    <col min="16141" max="16141" width="12.7109375" style="223" customWidth="1"/>
    <col min="16142" max="16384" width="9.140625" style="223"/>
  </cols>
  <sheetData>
    <row r="2" spans="1:13" ht="15.75">
      <c r="A2" s="653" t="s">
        <v>679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</row>
    <row r="3" spans="1:13" ht="15.75">
      <c r="A3" s="655" t="s">
        <v>648</v>
      </c>
      <c r="B3" s="656"/>
      <c r="C3" s="656"/>
      <c r="D3" s="656"/>
      <c r="E3" s="656"/>
      <c r="F3" s="656"/>
      <c r="G3" s="657"/>
      <c r="H3" s="655" t="s">
        <v>680</v>
      </c>
      <c r="I3" s="656"/>
      <c r="J3" s="656"/>
      <c r="K3" s="657"/>
      <c r="L3" s="224"/>
      <c r="M3" s="225"/>
    </row>
    <row r="4" spans="1:13" ht="15.75">
      <c r="A4" s="652" t="s">
        <v>681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225"/>
      <c r="M4" s="225"/>
    </row>
    <row r="5" spans="1:13" ht="36" customHeight="1">
      <c r="A5" s="226" t="s">
        <v>582</v>
      </c>
      <c r="B5" s="658" t="s">
        <v>583</v>
      </c>
      <c r="C5" s="224"/>
      <c r="D5" s="652" t="s">
        <v>682</v>
      </c>
      <c r="E5" s="652"/>
      <c r="F5" s="652"/>
      <c r="G5" s="652"/>
      <c r="H5" s="652"/>
      <c r="I5" s="652"/>
      <c r="J5" s="659" t="s">
        <v>683</v>
      </c>
      <c r="K5" s="660"/>
      <c r="L5" s="650" t="s">
        <v>684</v>
      </c>
      <c r="M5" s="651"/>
    </row>
    <row r="6" spans="1:13" ht="43.5" customHeight="1">
      <c r="A6" s="226" t="s">
        <v>587</v>
      </c>
      <c r="B6" s="658"/>
      <c r="C6" s="224"/>
      <c r="D6" s="649" t="s">
        <v>685</v>
      </c>
      <c r="E6" s="649"/>
      <c r="F6" s="649" t="s">
        <v>686</v>
      </c>
      <c r="G6" s="649"/>
      <c r="H6" s="649" t="s">
        <v>687</v>
      </c>
      <c r="I6" s="649"/>
      <c r="J6" s="227"/>
      <c r="K6" s="227"/>
      <c r="L6" s="650" t="s">
        <v>688</v>
      </c>
      <c r="M6" s="651"/>
    </row>
    <row r="7" spans="1:13" ht="31.5">
      <c r="A7" s="228" t="s">
        <v>596</v>
      </c>
      <c r="B7" s="228" t="s">
        <v>597</v>
      </c>
      <c r="C7" s="229"/>
      <c r="D7" s="229" t="s">
        <v>689</v>
      </c>
      <c r="E7" s="229" t="s">
        <v>690</v>
      </c>
      <c r="F7" s="229" t="s">
        <v>689</v>
      </c>
      <c r="G7" s="229" t="s">
        <v>690</v>
      </c>
      <c r="H7" s="229" t="s">
        <v>689</v>
      </c>
      <c r="I7" s="229" t="s">
        <v>690</v>
      </c>
      <c r="J7" s="229" t="s">
        <v>689</v>
      </c>
      <c r="K7" s="229" t="s">
        <v>690</v>
      </c>
      <c r="L7" s="229" t="s">
        <v>691</v>
      </c>
      <c r="M7" s="229" t="s">
        <v>692</v>
      </c>
    </row>
    <row r="8" spans="1:13" ht="15.75">
      <c r="A8" s="226"/>
      <c r="B8" s="230"/>
      <c r="C8" s="224"/>
      <c r="D8" s="224"/>
      <c r="E8" s="224"/>
      <c r="F8" s="224"/>
      <c r="G8" s="224"/>
      <c r="H8" s="224"/>
      <c r="I8" s="224"/>
      <c r="J8" s="224"/>
      <c r="K8" s="224"/>
      <c r="L8" s="231"/>
      <c r="M8" s="231"/>
    </row>
    <row r="9" spans="1:13" ht="15.75">
      <c r="A9" s="232">
        <v>1</v>
      </c>
      <c r="B9" s="233" t="s">
        <v>109</v>
      </c>
      <c r="C9" s="234"/>
      <c r="D9" s="234">
        <v>35948</v>
      </c>
      <c r="E9" s="234">
        <v>164750</v>
      </c>
      <c r="F9" s="234">
        <v>11</v>
      </c>
      <c r="G9" s="234">
        <v>53171</v>
      </c>
      <c r="H9" s="234">
        <v>35959</v>
      </c>
      <c r="I9" s="234">
        <v>217921</v>
      </c>
      <c r="J9" s="234">
        <v>0</v>
      </c>
      <c r="K9" s="234">
        <v>0</v>
      </c>
      <c r="L9" s="231">
        <v>10530</v>
      </c>
      <c r="M9" s="231">
        <v>49548</v>
      </c>
    </row>
    <row r="10" spans="1:13" ht="15.75">
      <c r="A10" s="232">
        <v>2</v>
      </c>
      <c r="B10" s="233" t="s">
        <v>150</v>
      </c>
      <c r="C10" s="234"/>
      <c r="D10" s="234">
        <v>27852</v>
      </c>
      <c r="E10" s="234">
        <v>228214</v>
      </c>
      <c r="F10" s="234">
        <v>0</v>
      </c>
      <c r="G10" s="234">
        <v>0</v>
      </c>
      <c r="H10" s="234">
        <v>27852</v>
      </c>
      <c r="I10" s="234">
        <v>228214</v>
      </c>
      <c r="J10" s="234">
        <v>0</v>
      </c>
      <c r="K10" s="235">
        <v>0</v>
      </c>
      <c r="L10" s="231">
        <v>9040</v>
      </c>
      <c r="M10" s="231">
        <v>37345</v>
      </c>
    </row>
    <row r="11" spans="1:13" ht="15.75">
      <c r="A11" s="226">
        <v>3</v>
      </c>
      <c r="B11" s="230" t="s">
        <v>156</v>
      </c>
      <c r="C11" s="224"/>
      <c r="D11" s="224">
        <v>45182</v>
      </c>
      <c r="E11" s="224">
        <v>238501</v>
      </c>
      <c r="F11" s="224">
        <v>54</v>
      </c>
      <c r="G11" s="224">
        <v>14238</v>
      </c>
      <c r="H11" s="224">
        <v>45236</v>
      </c>
      <c r="I11" s="224">
        <v>252739</v>
      </c>
      <c r="J11" s="224">
        <v>3</v>
      </c>
      <c r="K11" s="224">
        <v>64</v>
      </c>
      <c r="L11" s="231">
        <v>4530</v>
      </c>
      <c r="M11" s="231">
        <v>37491</v>
      </c>
    </row>
    <row r="12" spans="1:13" ht="15.75">
      <c r="A12" s="232">
        <v>4</v>
      </c>
      <c r="B12" s="233" t="s">
        <v>153</v>
      </c>
      <c r="C12" s="234"/>
      <c r="D12" s="234">
        <v>8856</v>
      </c>
      <c r="E12" s="234">
        <v>53722</v>
      </c>
      <c r="F12" s="234">
        <v>0</v>
      </c>
      <c r="G12" s="234">
        <v>0</v>
      </c>
      <c r="H12" s="234">
        <v>8856</v>
      </c>
      <c r="I12" s="234">
        <v>53722</v>
      </c>
      <c r="J12" s="234">
        <v>22</v>
      </c>
      <c r="K12" s="234">
        <v>240</v>
      </c>
      <c r="L12" s="231">
        <v>2377</v>
      </c>
      <c r="M12" s="231">
        <v>21247</v>
      </c>
    </row>
    <row r="13" spans="1:13" ht="15.75">
      <c r="A13" s="232">
        <v>5</v>
      </c>
      <c r="B13" s="233" t="s">
        <v>154</v>
      </c>
      <c r="C13" s="234"/>
      <c r="D13" s="234">
        <v>73478</v>
      </c>
      <c r="E13" s="234">
        <v>517287</v>
      </c>
      <c r="F13" s="234">
        <v>0</v>
      </c>
      <c r="G13" s="234">
        <v>0</v>
      </c>
      <c r="H13" s="234">
        <v>73478</v>
      </c>
      <c r="I13" s="234">
        <v>517287</v>
      </c>
      <c r="J13" s="234">
        <v>306</v>
      </c>
      <c r="K13" s="234">
        <v>4181</v>
      </c>
      <c r="L13" s="231">
        <v>3732</v>
      </c>
      <c r="M13" s="231">
        <v>53028</v>
      </c>
    </row>
    <row r="14" spans="1:13" ht="15.75">
      <c r="A14" s="232">
        <v>6</v>
      </c>
      <c r="B14" s="233" t="s">
        <v>155</v>
      </c>
      <c r="C14" s="234"/>
      <c r="D14" s="234">
        <v>46914</v>
      </c>
      <c r="E14" s="234">
        <v>270326</v>
      </c>
      <c r="F14" s="234">
        <v>0</v>
      </c>
      <c r="G14" s="234">
        <v>0</v>
      </c>
      <c r="H14" s="234">
        <v>46914</v>
      </c>
      <c r="I14" s="234">
        <v>270326</v>
      </c>
      <c r="J14" s="234">
        <v>307</v>
      </c>
      <c r="K14" s="234">
        <v>3704</v>
      </c>
      <c r="L14" s="231">
        <v>6437</v>
      </c>
      <c r="M14" s="231">
        <v>55201</v>
      </c>
    </row>
    <row r="15" spans="1:13" ht="15.75">
      <c r="A15" s="232">
        <v>7</v>
      </c>
      <c r="B15" s="233" t="s">
        <v>126</v>
      </c>
      <c r="C15" s="234"/>
      <c r="D15" s="234">
        <v>25264</v>
      </c>
      <c r="E15" s="234">
        <v>134866</v>
      </c>
      <c r="F15" s="234">
        <v>0</v>
      </c>
      <c r="G15" s="234">
        <v>0</v>
      </c>
      <c r="H15" s="234">
        <v>25264</v>
      </c>
      <c r="I15" s="234">
        <v>134866</v>
      </c>
      <c r="J15" s="234">
        <v>41</v>
      </c>
      <c r="K15" s="234">
        <v>7</v>
      </c>
      <c r="L15" s="231">
        <v>4329</v>
      </c>
      <c r="M15" s="231">
        <v>27589</v>
      </c>
    </row>
    <row r="16" spans="1:13" ht="15.75">
      <c r="A16" s="226"/>
      <c r="B16" s="230" t="s">
        <v>601</v>
      </c>
      <c r="C16" s="224"/>
      <c r="D16" s="224">
        <v>263494</v>
      </c>
      <c r="E16" s="224">
        <v>1607666</v>
      </c>
      <c r="F16" s="224">
        <v>65</v>
      </c>
      <c r="G16" s="224">
        <v>67409</v>
      </c>
      <c r="H16" s="224">
        <v>263559</v>
      </c>
      <c r="I16" s="224">
        <v>1675075</v>
      </c>
      <c r="J16" s="224">
        <v>679</v>
      </c>
      <c r="K16" s="236">
        <v>8196</v>
      </c>
      <c r="L16" s="224">
        <v>40975</v>
      </c>
      <c r="M16" s="224">
        <v>281449</v>
      </c>
    </row>
    <row r="17" spans="1:13" ht="15.75">
      <c r="A17" s="226" t="s">
        <v>693</v>
      </c>
      <c r="B17" s="230" t="s">
        <v>694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31"/>
      <c r="M17" s="231"/>
    </row>
    <row r="18" spans="1:13" ht="15.75">
      <c r="A18" s="226">
        <v>1</v>
      </c>
      <c r="B18" s="233" t="s">
        <v>105</v>
      </c>
      <c r="C18" s="234"/>
      <c r="D18" s="234">
        <v>3184</v>
      </c>
      <c r="E18" s="234">
        <v>16057</v>
      </c>
      <c r="F18" s="234">
        <v>0</v>
      </c>
      <c r="G18" s="234">
        <v>0</v>
      </c>
      <c r="H18" s="234">
        <v>3184</v>
      </c>
      <c r="I18" s="234">
        <v>16057</v>
      </c>
      <c r="J18" s="234">
        <v>0</v>
      </c>
      <c r="K18" s="234">
        <v>0</v>
      </c>
      <c r="L18" s="231">
        <v>792</v>
      </c>
      <c r="M18" s="231">
        <v>7284</v>
      </c>
    </row>
    <row r="19" spans="1:13" ht="15.75">
      <c r="A19" s="226">
        <v>2</v>
      </c>
      <c r="B19" s="233" t="s">
        <v>145</v>
      </c>
      <c r="C19" s="234"/>
      <c r="D19" s="234">
        <v>5602</v>
      </c>
      <c r="E19" s="234">
        <v>43578</v>
      </c>
      <c r="F19" s="234">
        <v>115</v>
      </c>
      <c r="G19" s="234">
        <v>51</v>
      </c>
      <c r="H19" s="234">
        <v>5717</v>
      </c>
      <c r="I19" s="234">
        <v>43629</v>
      </c>
      <c r="J19" s="234">
        <v>0</v>
      </c>
      <c r="K19" s="234">
        <v>0</v>
      </c>
      <c r="L19" s="231">
        <v>972</v>
      </c>
      <c r="M19" s="231">
        <v>12159</v>
      </c>
    </row>
    <row r="20" spans="1:13" ht="15.75">
      <c r="A20" s="226">
        <v>3</v>
      </c>
      <c r="B20" s="230" t="s">
        <v>146</v>
      </c>
      <c r="C20" s="224"/>
      <c r="D20" s="224">
        <v>5314</v>
      </c>
      <c r="E20" s="224">
        <v>32245</v>
      </c>
      <c r="F20" s="224">
        <v>0</v>
      </c>
      <c r="G20" s="224">
        <v>0</v>
      </c>
      <c r="H20" s="224">
        <v>5314</v>
      </c>
      <c r="I20" s="224">
        <v>32245</v>
      </c>
      <c r="J20" s="224">
        <v>4</v>
      </c>
      <c r="K20" s="236">
        <v>40</v>
      </c>
      <c r="L20" s="231">
        <v>598</v>
      </c>
      <c r="M20" s="231">
        <v>5425</v>
      </c>
    </row>
    <row r="21" spans="1:13" ht="15.75">
      <c r="A21" s="226">
        <v>4</v>
      </c>
      <c r="B21" s="230" t="s">
        <v>147</v>
      </c>
      <c r="C21" s="224"/>
      <c r="D21" s="224">
        <v>6498</v>
      </c>
      <c r="E21" s="224">
        <v>39000</v>
      </c>
      <c r="F21" s="224">
        <v>0</v>
      </c>
      <c r="G21" s="224">
        <v>0</v>
      </c>
      <c r="H21" s="224">
        <v>6498</v>
      </c>
      <c r="I21" s="224">
        <v>39000</v>
      </c>
      <c r="J21" s="224">
        <v>0</v>
      </c>
      <c r="K21" s="224">
        <v>0</v>
      </c>
      <c r="L21" s="231">
        <v>725</v>
      </c>
      <c r="M21" s="231">
        <v>2570</v>
      </c>
    </row>
    <row r="22" spans="1:13" ht="15.75">
      <c r="A22" s="226">
        <v>5</v>
      </c>
      <c r="B22" s="230" t="s">
        <v>148</v>
      </c>
      <c r="C22" s="224"/>
      <c r="D22" s="224">
        <v>3517</v>
      </c>
      <c r="E22" s="224">
        <v>42613</v>
      </c>
      <c r="F22" s="224">
        <v>5</v>
      </c>
      <c r="G22" s="224">
        <v>2354</v>
      </c>
      <c r="H22" s="224">
        <v>3522</v>
      </c>
      <c r="I22" s="224">
        <v>44967</v>
      </c>
      <c r="J22" s="224">
        <v>0</v>
      </c>
      <c r="K22" s="224">
        <v>0</v>
      </c>
      <c r="L22" s="231">
        <v>453</v>
      </c>
      <c r="M22" s="231">
        <v>10625</v>
      </c>
    </row>
    <row r="23" spans="1:13" ht="15.75">
      <c r="A23" s="226">
        <v>6</v>
      </c>
      <c r="B23" s="230" t="s">
        <v>149</v>
      </c>
      <c r="C23" s="224"/>
      <c r="D23" s="224">
        <v>4289</v>
      </c>
      <c r="E23" s="224">
        <v>31805</v>
      </c>
      <c r="F23" s="224">
        <v>0</v>
      </c>
      <c r="G23" s="224">
        <v>0</v>
      </c>
      <c r="H23" s="224">
        <v>4289</v>
      </c>
      <c r="I23" s="224">
        <v>31805</v>
      </c>
      <c r="J23" s="224">
        <v>20</v>
      </c>
      <c r="K23" s="224">
        <v>680</v>
      </c>
      <c r="L23" s="231">
        <v>521</v>
      </c>
      <c r="M23" s="231">
        <v>7143</v>
      </c>
    </row>
    <row r="24" spans="1:13" ht="15.75">
      <c r="A24" s="226">
        <v>7</v>
      </c>
      <c r="B24" s="230" t="s">
        <v>214</v>
      </c>
      <c r="C24" s="224"/>
      <c r="D24" s="224">
        <v>1487</v>
      </c>
      <c r="E24" s="224">
        <v>9295</v>
      </c>
      <c r="F24" s="224">
        <v>0</v>
      </c>
      <c r="G24" s="224">
        <v>0</v>
      </c>
      <c r="H24" s="224">
        <v>1487</v>
      </c>
      <c r="I24" s="224">
        <v>9295</v>
      </c>
      <c r="J24" s="224">
        <v>0</v>
      </c>
      <c r="K24" s="224">
        <v>0</v>
      </c>
      <c r="L24" s="231">
        <v>145</v>
      </c>
      <c r="M24" s="231">
        <v>958</v>
      </c>
    </row>
    <row r="25" spans="1:13" ht="15.75">
      <c r="A25" s="226">
        <v>8</v>
      </c>
      <c r="B25" s="230" t="s">
        <v>114</v>
      </c>
      <c r="C25" s="224"/>
      <c r="D25" s="224">
        <v>5495</v>
      </c>
      <c r="E25" s="224">
        <v>39967</v>
      </c>
      <c r="F25" s="224">
        <v>8</v>
      </c>
      <c r="G25" s="224">
        <v>162</v>
      </c>
      <c r="H25" s="224">
        <v>5503</v>
      </c>
      <c r="I25" s="224">
        <v>40129</v>
      </c>
      <c r="J25" s="224">
        <v>23</v>
      </c>
      <c r="K25" s="224">
        <v>96</v>
      </c>
      <c r="L25" s="231">
        <v>1776</v>
      </c>
      <c r="M25" s="231">
        <v>9330</v>
      </c>
    </row>
    <row r="26" spans="1:13" ht="15.75">
      <c r="A26" s="226">
        <v>9</v>
      </c>
      <c r="B26" s="230" t="s">
        <v>151</v>
      </c>
      <c r="C26" s="224"/>
      <c r="D26" s="224">
        <v>6741</v>
      </c>
      <c r="E26" s="224">
        <v>55780</v>
      </c>
      <c r="F26" s="224">
        <v>2</v>
      </c>
      <c r="G26" s="224">
        <v>965</v>
      </c>
      <c r="H26" s="224">
        <v>6743</v>
      </c>
      <c r="I26" s="224">
        <v>56745</v>
      </c>
      <c r="J26" s="224">
        <v>3</v>
      </c>
      <c r="K26" s="224">
        <v>35</v>
      </c>
      <c r="L26" s="231">
        <v>1200</v>
      </c>
      <c r="M26" s="231">
        <v>23960</v>
      </c>
    </row>
    <row r="27" spans="1:13" ht="15.75">
      <c r="A27" s="226">
        <v>10</v>
      </c>
      <c r="B27" s="230" t="s">
        <v>220</v>
      </c>
      <c r="C27" s="224"/>
      <c r="D27" s="224">
        <v>5782</v>
      </c>
      <c r="E27" s="224">
        <v>65596</v>
      </c>
      <c r="F27" s="224">
        <v>6</v>
      </c>
      <c r="G27" s="224">
        <v>7885</v>
      </c>
      <c r="H27" s="224">
        <v>5788</v>
      </c>
      <c r="I27" s="224">
        <v>73481</v>
      </c>
      <c r="J27" s="224">
        <v>0</v>
      </c>
      <c r="K27" s="224">
        <v>0</v>
      </c>
      <c r="L27" s="231">
        <v>256</v>
      </c>
      <c r="M27" s="231">
        <v>2262</v>
      </c>
    </row>
    <row r="28" spans="1:13" ht="15.75">
      <c r="A28" s="226">
        <v>11</v>
      </c>
      <c r="B28" s="230" t="s">
        <v>152</v>
      </c>
      <c r="C28" s="224"/>
      <c r="D28" s="224">
        <v>6345</v>
      </c>
      <c r="E28" s="224">
        <v>72653</v>
      </c>
      <c r="F28" s="224">
        <v>0</v>
      </c>
      <c r="G28" s="224">
        <v>0</v>
      </c>
      <c r="H28" s="224">
        <v>6345</v>
      </c>
      <c r="I28" s="224">
        <v>72653</v>
      </c>
      <c r="J28" s="224">
        <v>25</v>
      </c>
      <c r="K28" s="224">
        <v>195</v>
      </c>
      <c r="L28" s="231">
        <v>525</v>
      </c>
      <c r="M28" s="231">
        <v>4625</v>
      </c>
    </row>
    <row r="29" spans="1:13" ht="15.75">
      <c r="A29" s="226">
        <v>12</v>
      </c>
      <c r="B29" s="230" t="s">
        <v>603</v>
      </c>
      <c r="C29" s="224"/>
      <c r="D29" s="224">
        <v>477</v>
      </c>
      <c r="E29" s="224">
        <v>4123</v>
      </c>
      <c r="F29" s="224">
        <v>0</v>
      </c>
      <c r="G29" s="224">
        <v>0</v>
      </c>
      <c r="H29" s="224">
        <v>477</v>
      </c>
      <c r="I29" s="224">
        <v>4123</v>
      </c>
      <c r="J29" s="224">
        <v>0</v>
      </c>
      <c r="K29" s="224">
        <v>0</v>
      </c>
      <c r="L29" s="231">
        <v>113</v>
      </c>
      <c r="M29" s="231">
        <v>1106</v>
      </c>
    </row>
    <row r="30" spans="1:13" ht="15.75">
      <c r="A30" s="226">
        <v>13</v>
      </c>
      <c r="B30" s="230" t="s">
        <v>604</v>
      </c>
      <c r="C30" s="237"/>
      <c r="D30" s="224">
        <v>664</v>
      </c>
      <c r="E30" s="224">
        <v>8644</v>
      </c>
      <c r="F30" s="224">
        <v>0</v>
      </c>
      <c r="G30" s="224">
        <v>0</v>
      </c>
      <c r="H30" s="224">
        <v>664</v>
      </c>
      <c r="I30" s="224">
        <v>8644</v>
      </c>
      <c r="J30" s="224">
        <v>0</v>
      </c>
      <c r="K30" s="224">
        <v>0</v>
      </c>
      <c r="L30" s="231">
        <v>94</v>
      </c>
      <c r="M30" s="231">
        <v>1014</v>
      </c>
    </row>
    <row r="31" spans="1:13" ht="15.75">
      <c r="A31" s="226">
        <v>14</v>
      </c>
      <c r="B31" s="230" t="s">
        <v>157</v>
      </c>
      <c r="C31" s="224"/>
      <c r="D31" s="224">
        <v>3105</v>
      </c>
      <c r="E31" s="224">
        <v>28221</v>
      </c>
      <c r="F31" s="224">
        <v>1578</v>
      </c>
      <c r="G31" s="224">
        <v>207</v>
      </c>
      <c r="H31" s="224">
        <v>4683</v>
      </c>
      <c r="I31" s="224">
        <v>28428</v>
      </c>
      <c r="J31" s="224">
        <v>0</v>
      </c>
      <c r="K31" s="224">
        <v>0</v>
      </c>
      <c r="L31" s="231">
        <v>248</v>
      </c>
      <c r="M31" s="231">
        <v>3975</v>
      </c>
    </row>
    <row r="32" spans="1:13" ht="15.75">
      <c r="A32" s="226">
        <v>15</v>
      </c>
      <c r="B32" s="230" t="s">
        <v>158</v>
      </c>
      <c r="C32" s="224"/>
      <c r="D32" s="224">
        <v>9094</v>
      </c>
      <c r="E32" s="224">
        <v>65033</v>
      </c>
      <c r="F32" s="224">
        <v>0</v>
      </c>
      <c r="G32" s="224">
        <v>0</v>
      </c>
      <c r="H32" s="224">
        <v>9094</v>
      </c>
      <c r="I32" s="224">
        <v>65033</v>
      </c>
      <c r="J32" s="224">
        <v>3</v>
      </c>
      <c r="K32" s="224">
        <v>51</v>
      </c>
      <c r="L32" s="231">
        <v>3047</v>
      </c>
      <c r="M32" s="231">
        <v>12237</v>
      </c>
    </row>
    <row r="33" spans="1:13" ht="15.75">
      <c r="A33" s="226">
        <v>16</v>
      </c>
      <c r="B33" s="230" t="s">
        <v>607</v>
      </c>
      <c r="C33" s="224"/>
      <c r="D33" s="224">
        <v>582</v>
      </c>
      <c r="E33" s="224">
        <v>5085</v>
      </c>
      <c r="F33" s="224">
        <v>0</v>
      </c>
      <c r="G33" s="224">
        <v>0</v>
      </c>
      <c r="H33" s="224">
        <v>582</v>
      </c>
      <c r="I33" s="224">
        <v>5085</v>
      </c>
      <c r="J33" s="224">
        <v>0</v>
      </c>
      <c r="K33" s="224">
        <v>0</v>
      </c>
      <c r="L33" s="231">
        <v>0</v>
      </c>
      <c r="M33" s="231">
        <v>0</v>
      </c>
    </row>
    <row r="34" spans="1:13" ht="15.75">
      <c r="A34" s="226">
        <v>17</v>
      </c>
      <c r="B34" s="230" t="s">
        <v>695</v>
      </c>
      <c r="C34" s="224"/>
      <c r="D34" s="224">
        <v>2085</v>
      </c>
      <c r="E34" s="224">
        <v>18167</v>
      </c>
      <c r="F34" s="224">
        <v>0</v>
      </c>
      <c r="G34" s="224">
        <v>0</v>
      </c>
      <c r="H34" s="224">
        <v>2085</v>
      </c>
      <c r="I34" s="224">
        <v>18167</v>
      </c>
      <c r="J34" s="224"/>
      <c r="K34" s="224"/>
      <c r="L34" s="231">
        <v>428</v>
      </c>
      <c r="M34" s="231">
        <v>12522</v>
      </c>
    </row>
    <row r="35" spans="1:13" ht="15.75">
      <c r="A35" s="226">
        <v>18</v>
      </c>
      <c r="B35" s="230" t="s">
        <v>186</v>
      </c>
      <c r="C35" s="224"/>
      <c r="D35" s="224">
        <v>11961</v>
      </c>
      <c r="E35" s="224">
        <v>117962</v>
      </c>
      <c r="F35" s="224">
        <v>5</v>
      </c>
      <c r="G35" s="224">
        <v>9223</v>
      </c>
      <c r="H35" s="224">
        <v>11966</v>
      </c>
      <c r="I35" s="236">
        <v>127185</v>
      </c>
      <c r="J35" s="224">
        <v>0</v>
      </c>
      <c r="K35" s="224">
        <v>0</v>
      </c>
      <c r="L35" s="231">
        <v>667</v>
      </c>
      <c r="M35" s="231">
        <v>3830</v>
      </c>
    </row>
    <row r="36" spans="1:13" ht="15.75">
      <c r="A36" s="226">
        <v>19</v>
      </c>
      <c r="B36" s="230" t="s">
        <v>696</v>
      </c>
      <c r="C36" s="224"/>
      <c r="D36" s="224">
        <v>417</v>
      </c>
      <c r="E36" s="224">
        <v>4714</v>
      </c>
      <c r="F36" s="224">
        <v>0</v>
      </c>
      <c r="G36" s="224">
        <v>0</v>
      </c>
      <c r="H36" s="224">
        <v>417</v>
      </c>
      <c r="I36" s="236">
        <v>4714</v>
      </c>
      <c r="J36" s="224">
        <v>0</v>
      </c>
      <c r="K36" s="224">
        <v>0</v>
      </c>
      <c r="L36" s="231">
        <v>65</v>
      </c>
      <c r="M36" s="231">
        <v>1284</v>
      </c>
    </row>
    <row r="37" spans="1:13" ht="15.75">
      <c r="A37" s="226"/>
      <c r="B37" s="230" t="s">
        <v>608</v>
      </c>
      <c r="C37" s="224"/>
      <c r="D37" s="224">
        <v>82639</v>
      </c>
      <c r="E37" s="224">
        <v>700538</v>
      </c>
      <c r="F37" s="224">
        <v>1719</v>
      </c>
      <c r="G37" s="224">
        <v>20847</v>
      </c>
      <c r="H37" s="224">
        <v>84358</v>
      </c>
      <c r="I37" s="224">
        <v>721385</v>
      </c>
      <c r="J37" s="224">
        <v>78</v>
      </c>
      <c r="K37" s="224">
        <v>1097</v>
      </c>
      <c r="L37" s="224">
        <v>12625</v>
      </c>
      <c r="M37" s="224">
        <v>122309</v>
      </c>
    </row>
    <row r="38" spans="1:13" ht="15.75">
      <c r="A38" s="226" t="s">
        <v>613</v>
      </c>
      <c r="B38" s="230" t="s">
        <v>614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31"/>
      <c r="M38" s="231"/>
    </row>
    <row r="39" spans="1:13" ht="15.75">
      <c r="A39" s="226">
        <v>1</v>
      </c>
      <c r="B39" s="230" t="s">
        <v>169</v>
      </c>
      <c r="C39" s="224"/>
      <c r="D39" s="224">
        <v>14305</v>
      </c>
      <c r="E39" s="224">
        <v>93205</v>
      </c>
      <c r="F39" s="224">
        <v>0</v>
      </c>
      <c r="G39" s="224">
        <v>0</v>
      </c>
      <c r="H39" s="224">
        <v>14305</v>
      </c>
      <c r="I39" s="224">
        <v>93205</v>
      </c>
      <c r="J39" s="224">
        <v>0</v>
      </c>
      <c r="K39" s="224">
        <v>0</v>
      </c>
      <c r="L39" s="231">
        <v>4097</v>
      </c>
      <c r="M39" s="231">
        <v>26926</v>
      </c>
    </row>
    <row r="40" spans="1:13" s="225" customFormat="1" ht="15.75">
      <c r="A40" s="226">
        <v>2</v>
      </c>
      <c r="B40" s="230" t="s">
        <v>697</v>
      </c>
      <c r="C40" s="224"/>
      <c r="D40" s="224">
        <v>1295</v>
      </c>
      <c r="E40" s="224">
        <v>14173</v>
      </c>
      <c r="F40" s="224">
        <v>3</v>
      </c>
      <c r="G40" s="224">
        <v>5960</v>
      </c>
      <c r="H40" s="224">
        <v>1298</v>
      </c>
      <c r="I40" s="224">
        <v>20133</v>
      </c>
      <c r="J40" s="224">
        <v>0</v>
      </c>
      <c r="K40" s="224">
        <v>0</v>
      </c>
      <c r="L40" s="231">
        <v>0</v>
      </c>
      <c r="M40" s="231">
        <v>0</v>
      </c>
    </row>
    <row r="41" spans="1:13" ht="15.75">
      <c r="A41" s="226">
        <v>3</v>
      </c>
      <c r="B41" s="230" t="s">
        <v>698</v>
      </c>
      <c r="C41" s="224"/>
      <c r="D41" s="224">
        <v>139</v>
      </c>
      <c r="E41" s="224">
        <v>593</v>
      </c>
      <c r="F41" s="224">
        <v>0</v>
      </c>
      <c r="G41" s="224">
        <v>0</v>
      </c>
      <c r="H41" s="224">
        <v>139</v>
      </c>
      <c r="I41" s="224">
        <v>593</v>
      </c>
      <c r="J41" s="224">
        <v>0</v>
      </c>
      <c r="K41" s="224">
        <v>0</v>
      </c>
      <c r="L41" s="231">
        <v>3</v>
      </c>
      <c r="M41" s="231">
        <v>26</v>
      </c>
    </row>
    <row r="42" spans="1:13" ht="15.75">
      <c r="A42" s="226">
        <v>4</v>
      </c>
      <c r="B42" s="230" t="s">
        <v>616</v>
      </c>
      <c r="C42" s="224"/>
      <c r="D42" s="224">
        <v>250</v>
      </c>
      <c r="E42" s="224">
        <v>2107</v>
      </c>
      <c r="F42" s="224">
        <v>42</v>
      </c>
      <c r="G42" s="224">
        <v>946</v>
      </c>
      <c r="H42" s="224">
        <v>292</v>
      </c>
      <c r="I42" s="224">
        <v>3053</v>
      </c>
      <c r="J42" s="224">
        <v>0</v>
      </c>
      <c r="K42" s="224">
        <v>0</v>
      </c>
      <c r="L42" s="231">
        <v>120</v>
      </c>
      <c r="M42" s="231">
        <v>734</v>
      </c>
    </row>
    <row r="43" spans="1:13" ht="15.75">
      <c r="A43" s="226">
        <v>5</v>
      </c>
      <c r="B43" s="230" t="s">
        <v>617</v>
      </c>
      <c r="C43" s="224"/>
      <c r="D43" s="224">
        <v>117</v>
      </c>
      <c r="E43" s="224">
        <v>1065</v>
      </c>
      <c r="F43" s="224">
        <v>0</v>
      </c>
      <c r="G43" s="224">
        <v>0</v>
      </c>
      <c r="H43" s="224">
        <v>117</v>
      </c>
      <c r="I43" s="236">
        <v>1065</v>
      </c>
      <c r="J43" s="224">
        <v>0</v>
      </c>
      <c r="K43" s="224">
        <v>0</v>
      </c>
      <c r="L43" s="231">
        <v>26</v>
      </c>
      <c r="M43" s="231">
        <v>350</v>
      </c>
    </row>
    <row r="44" spans="1:13" ht="15.75">
      <c r="A44" s="226">
        <v>6</v>
      </c>
      <c r="B44" s="230" t="s">
        <v>215</v>
      </c>
      <c r="C44" s="224"/>
      <c r="D44" s="224">
        <v>3468</v>
      </c>
      <c r="E44" s="224">
        <v>29913</v>
      </c>
      <c r="F44" s="231">
        <v>0</v>
      </c>
      <c r="G44" s="231">
        <v>0</v>
      </c>
      <c r="H44" s="224">
        <v>3468</v>
      </c>
      <c r="I44" s="224">
        <v>29913</v>
      </c>
      <c r="J44" s="224">
        <v>0</v>
      </c>
      <c r="K44" s="224">
        <v>0</v>
      </c>
      <c r="L44" s="231">
        <v>542</v>
      </c>
      <c r="M44" s="231">
        <v>7371</v>
      </c>
    </row>
    <row r="45" spans="1:13" ht="15.75">
      <c r="A45" s="226">
        <v>7</v>
      </c>
      <c r="B45" s="230" t="s">
        <v>699</v>
      </c>
      <c r="C45" s="224"/>
      <c r="D45" s="224">
        <v>703</v>
      </c>
      <c r="E45" s="224">
        <v>4856</v>
      </c>
      <c r="F45" s="231">
        <v>0</v>
      </c>
      <c r="G45" s="231">
        <v>0</v>
      </c>
      <c r="H45" s="224">
        <v>703</v>
      </c>
      <c r="I45" s="224">
        <v>4856</v>
      </c>
      <c r="J45" s="224">
        <v>0</v>
      </c>
      <c r="K45" s="224">
        <v>0</v>
      </c>
      <c r="L45" s="231">
        <v>174</v>
      </c>
      <c r="M45" s="231">
        <v>1013</v>
      </c>
    </row>
    <row r="46" spans="1:13" ht="15.75">
      <c r="A46" s="226">
        <v>8</v>
      </c>
      <c r="B46" s="230" t="s">
        <v>218</v>
      </c>
      <c r="C46" s="224"/>
      <c r="D46" s="224">
        <v>412</v>
      </c>
      <c r="E46" s="224">
        <v>5396</v>
      </c>
      <c r="F46" s="224">
        <v>11</v>
      </c>
      <c r="G46" s="224">
        <v>1461</v>
      </c>
      <c r="H46" s="224">
        <v>423</v>
      </c>
      <c r="I46" s="224">
        <v>6857</v>
      </c>
      <c r="J46" s="224">
        <v>0</v>
      </c>
      <c r="K46" s="224">
        <v>0</v>
      </c>
      <c r="L46" s="231">
        <v>40</v>
      </c>
      <c r="M46" s="231">
        <v>405</v>
      </c>
    </row>
    <row r="47" spans="1:13" ht="15.75">
      <c r="A47" s="226">
        <v>9</v>
      </c>
      <c r="B47" s="230" t="s">
        <v>700</v>
      </c>
      <c r="C47" s="224"/>
      <c r="D47" s="224">
        <v>2421</v>
      </c>
      <c r="E47" s="224">
        <v>1167</v>
      </c>
      <c r="F47" s="224">
        <v>685</v>
      </c>
      <c r="G47" s="224">
        <v>8663</v>
      </c>
      <c r="H47" s="224">
        <v>3106</v>
      </c>
      <c r="I47" s="224">
        <v>9830</v>
      </c>
      <c r="J47" s="224">
        <v>0</v>
      </c>
      <c r="K47" s="224">
        <v>0</v>
      </c>
      <c r="L47" s="231">
        <v>2242</v>
      </c>
      <c r="M47" s="231">
        <v>408</v>
      </c>
    </row>
    <row r="48" spans="1:13" ht="15.75">
      <c r="A48" s="226">
        <v>10</v>
      </c>
      <c r="B48" s="230" t="s">
        <v>620</v>
      </c>
      <c r="C48" s="224"/>
      <c r="D48" s="224">
        <v>2361</v>
      </c>
      <c r="E48" s="224">
        <v>8070</v>
      </c>
      <c r="F48" s="224">
        <v>0</v>
      </c>
      <c r="G48" s="224">
        <v>0</v>
      </c>
      <c r="H48" s="224">
        <v>2361</v>
      </c>
      <c r="I48" s="224">
        <v>8070</v>
      </c>
      <c r="J48" s="224">
        <v>0</v>
      </c>
      <c r="K48" s="224">
        <v>0</v>
      </c>
      <c r="L48" s="231">
        <v>160</v>
      </c>
      <c r="M48" s="231">
        <v>2174</v>
      </c>
    </row>
    <row r="49" spans="1:13" ht="15.75">
      <c r="A49" s="226">
        <v>11</v>
      </c>
      <c r="B49" s="230" t="s">
        <v>621</v>
      </c>
      <c r="C49" s="224"/>
      <c r="D49" s="224">
        <v>150</v>
      </c>
      <c r="E49" s="224">
        <v>1080</v>
      </c>
      <c r="F49" s="224">
        <v>0</v>
      </c>
      <c r="G49" s="224">
        <v>0</v>
      </c>
      <c r="H49" s="224">
        <v>150</v>
      </c>
      <c r="I49" s="224">
        <v>1080</v>
      </c>
      <c r="J49" s="224">
        <v>0</v>
      </c>
      <c r="K49" s="224">
        <v>0</v>
      </c>
      <c r="L49" s="231">
        <v>30</v>
      </c>
      <c r="M49" s="231">
        <v>598</v>
      </c>
    </row>
    <row r="50" spans="1:13" ht="15.75">
      <c r="A50" s="226">
        <v>12</v>
      </c>
      <c r="B50" s="230" t="s">
        <v>701</v>
      </c>
      <c r="C50" s="224"/>
      <c r="D50" s="224">
        <v>156</v>
      </c>
      <c r="E50" s="224">
        <v>1138</v>
      </c>
      <c r="F50" s="224">
        <v>1</v>
      </c>
      <c r="G50" s="224">
        <v>5</v>
      </c>
      <c r="H50" s="224">
        <v>157</v>
      </c>
      <c r="I50" s="224">
        <v>1143</v>
      </c>
      <c r="J50" s="224">
        <v>0</v>
      </c>
      <c r="K50" s="224">
        <v>0</v>
      </c>
      <c r="L50" s="231">
        <v>157</v>
      </c>
      <c r="M50" s="231">
        <v>1143</v>
      </c>
    </row>
    <row r="51" spans="1:13" ht="15.75">
      <c r="A51" s="226">
        <v>13</v>
      </c>
      <c r="B51" s="230" t="s">
        <v>702</v>
      </c>
      <c r="C51" s="224"/>
      <c r="D51" s="224">
        <v>7650</v>
      </c>
      <c r="E51" s="224">
        <v>59217</v>
      </c>
      <c r="F51" s="224">
        <v>0</v>
      </c>
      <c r="G51" s="224">
        <v>0</v>
      </c>
      <c r="H51" s="224">
        <v>7650</v>
      </c>
      <c r="I51" s="224">
        <v>59217</v>
      </c>
      <c r="J51" s="224">
        <v>0</v>
      </c>
      <c r="K51" s="224">
        <v>0</v>
      </c>
      <c r="L51" s="231">
        <v>2981</v>
      </c>
      <c r="M51" s="231">
        <v>6599</v>
      </c>
    </row>
    <row r="52" spans="1:13" ht="15.75">
      <c r="A52" s="226">
        <v>14</v>
      </c>
      <c r="B52" s="230" t="s">
        <v>112</v>
      </c>
      <c r="C52" s="224"/>
      <c r="D52" s="224">
        <v>10769</v>
      </c>
      <c r="E52" s="224">
        <v>92386</v>
      </c>
      <c r="F52" s="224">
        <v>0</v>
      </c>
      <c r="G52" s="224">
        <v>0</v>
      </c>
      <c r="H52" s="224">
        <v>10769</v>
      </c>
      <c r="I52" s="224">
        <v>92386</v>
      </c>
      <c r="J52" s="224">
        <v>0</v>
      </c>
      <c r="K52" s="224">
        <v>0</v>
      </c>
      <c r="L52" s="231"/>
      <c r="M52" s="231"/>
    </row>
    <row r="53" spans="1:13" ht="15.75">
      <c r="A53" s="226">
        <v>15</v>
      </c>
      <c r="B53" s="230" t="s">
        <v>194</v>
      </c>
      <c r="C53" s="224"/>
      <c r="D53" s="224">
        <v>12183</v>
      </c>
      <c r="E53" s="224">
        <v>146210</v>
      </c>
      <c r="F53" s="224">
        <v>0</v>
      </c>
      <c r="G53" s="224">
        <v>0</v>
      </c>
      <c r="H53" s="224">
        <v>12183</v>
      </c>
      <c r="I53" s="224">
        <v>146210</v>
      </c>
      <c r="J53" s="224">
        <v>0</v>
      </c>
      <c r="K53" s="224">
        <v>0</v>
      </c>
      <c r="L53" s="231">
        <v>913</v>
      </c>
      <c r="M53" s="231">
        <v>1538</v>
      </c>
    </row>
    <row r="54" spans="1:13" ht="15.75">
      <c r="A54" s="226">
        <v>16</v>
      </c>
      <c r="B54" s="230" t="s">
        <v>625</v>
      </c>
      <c r="C54" s="224"/>
      <c r="D54" s="224">
        <v>62</v>
      </c>
      <c r="E54" s="224">
        <v>584</v>
      </c>
      <c r="F54" s="224">
        <v>0</v>
      </c>
      <c r="G54" s="224">
        <v>0</v>
      </c>
      <c r="H54" s="224">
        <v>62</v>
      </c>
      <c r="I54" s="224">
        <v>584</v>
      </c>
      <c r="J54" s="224">
        <v>0</v>
      </c>
      <c r="K54" s="224">
        <v>0</v>
      </c>
      <c r="L54" s="231">
        <v>0</v>
      </c>
      <c r="M54" s="231">
        <v>0</v>
      </c>
    </row>
    <row r="55" spans="1:13" ht="15.75">
      <c r="A55" s="226">
        <v>17</v>
      </c>
      <c r="B55" s="230" t="s">
        <v>627</v>
      </c>
      <c r="C55" s="224"/>
      <c r="D55" s="224">
        <v>135</v>
      </c>
      <c r="E55" s="224">
        <v>1124</v>
      </c>
      <c r="F55" s="224">
        <v>0</v>
      </c>
      <c r="G55" s="224">
        <v>0</v>
      </c>
      <c r="H55" s="224">
        <v>135</v>
      </c>
      <c r="I55" s="224">
        <v>1124</v>
      </c>
      <c r="J55" s="224"/>
      <c r="K55" s="224"/>
      <c r="L55" s="231">
        <v>8</v>
      </c>
      <c r="M55" s="231">
        <v>90</v>
      </c>
    </row>
    <row r="56" spans="1:13" ht="15.75">
      <c r="A56" s="226"/>
      <c r="B56" s="230" t="s">
        <v>703</v>
      </c>
      <c r="C56" s="224"/>
      <c r="D56" s="224">
        <v>56576</v>
      </c>
      <c r="E56" s="224">
        <v>462284</v>
      </c>
      <c r="F56" s="224">
        <v>742</v>
      </c>
      <c r="G56" s="224">
        <v>17035</v>
      </c>
      <c r="H56" s="224">
        <v>57318</v>
      </c>
      <c r="I56" s="236">
        <v>479319</v>
      </c>
      <c r="J56" s="224">
        <v>0</v>
      </c>
      <c r="K56" s="224">
        <v>0</v>
      </c>
      <c r="L56" s="224">
        <v>11485</v>
      </c>
      <c r="M56" s="224">
        <v>49285</v>
      </c>
    </row>
    <row r="57" spans="1:13" ht="15.75">
      <c r="A57" s="226" t="s">
        <v>629</v>
      </c>
      <c r="B57" s="230" t="s">
        <v>630</v>
      </c>
      <c r="C57" s="652"/>
      <c r="D57" s="652"/>
      <c r="E57" s="652"/>
      <c r="F57" s="652"/>
      <c r="G57" s="652"/>
      <c r="H57" s="652"/>
      <c r="I57" s="652"/>
      <c r="J57" s="652"/>
      <c r="K57" s="652"/>
      <c r="L57" s="231"/>
      <c r="M57" s="231"/>
    </row>
    <row r="58" spans="1:13" ht="15.75">
      <c r="A58" s="226">
        <v>1</v>
      </c>
      <c r="B58" s="228" t="s">
        <v>704</v>
      </c>
      <c r="C58" s="224"/>
      <c r="D58" s="224">
        <v>8276</v>
      </c>
      <c r="E58" s="224">
        <v>43115</v>
      </c>
      <c r="F58" s="224">
        <v>0</v>
      </c>
      <c r="G58" s="224">
        <v>0</v>
      </c>
      <c r="H58" s="224">
        <v>8276</v>
      </c>
      <c r="I58" s="224">
        <v>43115</v>
      </c>
      <c r="J58" s="224">
        <v>2</v>
      </c>
      <c r="K58" s="224">
        <v>56</v>
      </c>
      <c r="L58" s="231">
        <v>2348</v>
      </c>
      <c r="M58" s="231">
        <v>15734</v>
      </c>
    </row>
    <row r="59" spans="1:13" ht="15.75">
      <c r="A59" s="226">
        <v>2</v>
      </c>
      <c r="B59" s="228" t="s">
        <v>163</v>
      </c>
      <c r="C59" s="224"/>
      <c r="D59" s="224">
        <v>12146</v>
      </c>
      <c r="E59" s="224">
        <v>40406</v>
      </c>
      <c r="F59" s="224">
        <v>0</v>
      </c>
      <c r="G59" s="224">
        <v>0</v>
      </c>
      <c r="H59" s="224">
        <v>12146</v>
      </c>
      <c r="I59" s="224">
        <v>40406</v>
      </c>
      <c r="J59" s="224">
        <v>0</v>
      </c>
      <c r="K59" s="224">
        <v>0</v>
      </c>
      <c r="L59" s="231">
        <v>3104</v>
      </c>
      <c r="M59" s="231">
        <v>10689</v>
      </c>
    </row>
    <row r="60" spans="1:13" ht="15" customHeight="1">
      <c r="A60" s="226">
        <v>3</v>
      </c>
      <c r="B60" s="228" t="s">
        <v>705</v>
      </c>
      <c r="C60" s="224"/>
      <c r="D60" s="224">
        <v>7545</v>
      </c>
      <c r="E60" s="224">
        <v>29240</v>
      </c>
      <c r="F60" s="224">
        <v>0</v>
      </c>
      <c r="G60" s="224">
        <v>0</v>
      </c>
      <c r="H60" s="224">
        <v>7545</v>
      </c>
      <c r="I60" s="224">
        <v>29240</v>
      </c>
      <c r="J60" s="224">
        <v>0</v>
      </c>
      <c r="K60" s="224">
        <v>0</v>
      </c>
      <c r="L60" s="231">
        <v>1895</v>
      </c>
      <c r="M60" s="231">
        <v>8388</v>
      </c>
    </row>
    <row r="61" spans="1:13" ht="15.75">
      <c r="A61" s="226"/>
      <c r="B61" s="230" t="s">
        <v>706</v>
      </c>
      <c r="C61" s="224"/>
      <c r="D61" s="224">
        <v>27967</v>
      </c>
      <c r="E61" s="224">
        <v>112761</v>
      </c>
      <c r="F61" s="224">
        <v>0</v>
      </c>
      <c r="G61" s="224">
        <v>0</v>
      </c>
      <c r="H61" s="224">
        <v>27967</v>
      </c>
      <c r="I61" s="224">
        <v>112761</v>
      </c>
      <c r="J61" s="224">
        <v>2</v>
      </c>
      <c r="K61" s="224">
        <v>56</v>
      </c>
      <c r="L61" s="224">
        <v>7347</v>
      </c>
      <c r="M61" s="224">
        <v>34811</v>
      </c>
    </row>
    <row r="62" spans="1:13" ht="15.75">
      <c r="A62" s="226"/>
      <c r="B62" s="230" t="s">
        <v>707</v>
      </c>
      <c r="C62" s="238"/>
      <c r="D62" s="224">
        <v>402709</v>
      </c>
      <c r="E62" s="224">
        <v>2770488</v>
      </c>
      <c r="F62" s="224">
        <v>2526</v>
      </c>
      <c r="G62" s="224">
        <v>105291</v>
      </c>
      <c r="H62" s="224">
        <v>405235</v>
      </c>
      <c r="I62" s="236">
        <v>2875779</v>
      </c>
      <c r="J62" s="224">
        <v>757</v>
      </c>
      <c r="K62" s="236">
        <v>9293</v>
      </c>
      <c r="L62" s="224">
        <v>65085</v>
      </c>
      <c r="M62" s="224">
        <v>453043</v>
      </c>
    </row>
    <row r="63" spans="1:13" ht="15.75">
      <c r="A63" s="231"/>
      <c r="B63" s="230" t="s">
        <v>708</v>
      </c>
      <c r="C63" s="224"/>
      <c r="D63" s="224">
        <v>430676</v>
      </c>
      <c r="E63" s="224">
        <v>2883249</v>
      </c>
      <c r="F63" s="224">
        <v>2526</v>
      </c>
      <c r="G63" s="224">
        <v>105291</v>
      </c>
      <c r="H63" s="224">
        <v>433202</v>
      </c>
      <c r="I63" s="236">
        <v>2988540</v>
      </c>
      <c r="J63" s="224">
        <v>759</v>
      </c>
      <c r="K63" s="236">
        <v>9349</v>
      </c>
      <c r="L63" s="224">
        <v>72432</v>
      </c>
      <c r="M63" s="224">
        <v>487854</v>
      </c>
    </row>
    <row r="64" spans="1:13" ht="15.75">
      <c r="A64" s="226" t="s">
        <v>638</v>
      </c>
      <c r="B64" s="230" t="s">
        <v>639</v>
      </c>
      <c r="C64" s="224"/>
      <c r="D64" s="224"/>
      <c r="E64" s="224"/>
      <c r="F64" s="224"/>
      <c r="G64" s="224"/>
      <c r="H64" s="224"/>
      <c r="I64" s="224"/>
      <c r="J64" s="224"/>
      <c r="K64" s="236"/>
      <c r="L64" s="231"/>
      <c r="M64" s="231"/>
    </row>
    <row r="65" spans="1:13" ht="15.75">
      <c r="A65" s="226">
        <v>1</v>
      </c>
      <c r="B65" s="230" t="s">
        <v>640</v>
      </c>
      <c r="C65" s="224"/>
      <c r="D65" s="224">
        <v>8582</v>
      </c>
      <c r="E65" s="224">
        <v>7521</v>
      </c>
      <c r="F65" s="224">
        <v>0</v>
      </c>
      <c r="G65" s="224">
        <v>0</v>
      </c>
      <c r="H65" s="224">
        <v>8582</v>
      </c>
      <c r="I65" s="224">
        <v>7521</v>
      </c>
      <c r="J65" s="224">
        <v>0</v>
      </c>
      <c r="K65" s="236">
        <v>0</v>
      </c>
      <c r="L65" s="231">
        <v>0</v>
      </c>
      <c r="M65" s="231">
        <v>39</v>
      </c>
    </row>
    <row r="66" spans="1:13" ht="15.75">
      <c r="A66" s="226">
        <v>2</v>
      </c>
      <c r="B66" s="230" t="s">
        <v>641</v>
      </c>
      <c r="C66" s="224"/>
      <c r="D66" s="224">
        <v>3198</v>
      </c>
      <c r="E66" s="224">
        <v>94801</v>
      </c>
      <c r="F66" s="224">
        <v>0</v>
      </c>
      <c r="G66" s="224">
        <v>0</v>
      </c>
      <c r="H66" s="224">
        <v>3198</v>
      </c>
      <c r="I66" s="224">
        <v>94801</v>
      </c>
      <c r="J66" s="224">
        <v>168</v>
      </c>
      <c r="K66" s="236">
        <v>226</v>
      </c>
      <c r="L66" s="224">
        <v>199</v>
      </c>
      <c r="M66" s="231">
        <v>5376</v>
      </c>
    </row>
    <row r="67" spans="1:13" ht="15.75">
      <c r="A67" s="226">
        <v>3</v>
      </c>
      <c r="B67" s="230" t="s">
        <v>709</v>
      </c>
      <c r="C67" s="224"/>
      <c r="D67" s="224"/>
      <c r="E67" s="224"/>
      <c r="F67" s="224"/>
      <c r="G67" s="224"/>
      <c r="H67" s="224"/>
      <c r="I67" s="224"/>
      <c r="J67" s="224"/>
      <c r="K67" s="236"/>
      <c r="L67" s="231">
        <v>0</v>
      </c>
      <c r="M67" s="231">
        <v>0</v>
      </c>
    </row>
    <row r="68" spans="1:13" ht="15.75">
      <c r="A68" s="226">
        <v>4</v>
      </c>
      <c r="B68" s="230" t="s">
        <v>710</v>
      </c>
      <c r="C68" s="224"/>
      <c r="D68" s="224">
        <v>380</v>
      </c>
      <c r="E68" s="224">
        <v>1621</v>
      </c>
      <c r="F68" s="224">
        <v>0</v>
      </c>
      <c r="G68" s="224">
        <v>0</v>
      </c>
      <c r="H68" s="224">
        <v>380</v>
      </c>
      <c r="I68" s="224">
        <v>1621</v>
      </c>
      <c r="J68" s="224">
        <v>0</v>
      </c>
      <c r="K68" s="236">
        <v>0</v>
      </c>
      <c r="L68" s="231">
        <v>13</v>
      </c>
      <c r="M68" s="231">
        <v>154</v>
      </c>
    </row>
    <row r="69" spans="1:13" ht="15.75">
      <c r="A69" s="226"/>
      <c r="B69" s="230" t="s">
        <v>643</v>
      </c>
      <c r="C69" s="224"/>
      <c r="D69" s="224">
        <v>12160</v>
      </c>
      <c r="E69" s="224">
        <v>103943</v>
      </c>
      <c r="F69" s="224">
        <v>0</v>
      </c>
      <c r="G69" s="224">
        <v>0</v>
      </c>
      <c r="H69" s="224">
        <v>12160</v>
      </c>
      <c r="I69" s="224">
        <v>103943</v>
      </c>
      <c r="J69" s="224">
        <v>168</v>
      </c>
      <c r="K69" s="236">
        <v>226</v>
      </c>
      <c r="L69" s="224">
        <v>212</v>
      </c>
      <c r="M69" s="224">
        <v>5569</v>
      </c>
    </row>
    <row r="70" spans="1:13" ht="15.75">
      <c r="A70" s="239" t="s">
        <v>644</v>
      </c>
      <c r="B70" s="230" t="s">
        <v>645</v>
      </c>
      <c r="C70" s="224"/>
      <c r="D70" s="224">
        <v>0</v>
      </c>
      <c r="E70" s="224">
        <v>0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36">
        <v>0</v>
      </c>
      <c r="L70" s="231">
        <v>0</v>
      </c>
      <c r="M70" s="231">
        <v>0</v>
      </c>
    </row>
    <row r="71" spans="1:13" ht="15.75">
      <c r="A71" s="231"/>
      <c r="B71" s="230" t="s">
        <v>711</v>
      </c>
      <c r="C71" s="231"/>
      <c r="D71" s="231">
        <v>442836</v>
      </c>
      <c r="E71" s="231">
        <v>2987192</v>
      </c>
      <c r="F71" s="231">
        <v>2526</v>
      </c>
      <c r="G71" s="231">
        <v>105291</v>
      </c>
      <c r="H71" s="231">
        <v>445362</v>
      </c>
      <c r="I71" s="240">
        <v>3092483</v>
      </c>
      <c r="J71" s="231">
        <v>927</v>
      </c>
      <c r="K71" s="231">
        <v>9575</v>
      </c>
      <c r="L71" s="231">
        <v>72644</v>
      </c>
      <c r="M71" s="231">
        <v>493423</v>
      </c>
    </row>
    <row r="72" spans="1:13" ht="15.75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</row>
  </sheetData>
  <mergeCells count="13">
    <mergeCell ref="H6:I6"/>
    <mergeCell ref="L6:M6"/>
    <mergeCell ref="C57:K57"/>
    <mergeCell ref="A2:M2"/>
    <mergeCell ref="A3:G3"/>
    <mergeCell ref="H3:K3"/>
    <mergeCell ref="A4:K4"/>
    <mergeCell ref="B5:B6"/>
    <mergeCell ref="D5:I5"/>
    <mergeCell ref="J5:K5"/>
    <mergeCell ref="L5:M5"/>
    <mergeCell ref="D6:E6"/>
    <mergeCell ref="F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B26" sqref="B26"/>
    </sheetView>
  </sheetViews>
  <sheetFormatPr defaultRowHeight="15.75"/>
  <cols>
    <col min="1" max="1" width="8.7109375" style="241" customWidth="1"/>
    <col min="2" max="2" width="63.7109375" style="241" customWidth="1"/>
    <col min="3" max="3" width="17.85546875" style="241" customWidth="1"/>
    <col min="4" max="4" width="9.140625" style="241"/>
    <col min="5" max="256" width="9.140625" style="243"/>
    <col min="257" max="257" width="3.85546875" style="243" customWidth="1"/>
    <col min="258" max="258" width="59.42578125" style="243" customWidth="1"/>
    <col min="259" max="259" width="13.28515625" style="243" customWidth="1"/>
    <col min="260" max="512" width="9.140625" style="243"/>
    <col min="513" max="513" width="3.85546875" style="243" customWidth="1"/>
    <col min="514" max="514" width="59.42578125" style="243" customWidth="1"/>
    <col min="515" max="515" width="13.28515625" style="243" customWidth="1"/>
    <col min="516" max="768" width="9.140625" style="243"/>
    <col min="769" max="769" width="3.85546875" style="243" customWidth="1"/>
    <col min="770" max="770" width="59.42578125" style="243" customWidth="1"/>
    <col min="771" max="771" width="13.28515625" style="243" customWidth="1"/>
    <col min="772" max="1024" width="9.140625" style="243"/>
    <col min="1025" max="1025" width="3.85546875" style="243" customWidth="1"/>
    <col min="1026" max="1026" width="59.42578125" style="243" customWidth="1"/>
    <col min="1027" max="1027" width="13.28515625" style="243" customWidth="1"/>
    <col min="1028" max="1280" width="9.140625" style="243"/>
    <col min="1281" max="1281" width="3.85546875" style="243" customWidth="1"/>
    <col min="1282" max="1282" width="59.42578125" style="243" customWidth="1"/>
    <col min="1283" max="1283" width="13.28515625" style="243" customWidth="1"/>
    <col min="1284" max="1536" width="9.140625" style="243"/>
    <col min="1537" max="1537" width="3.85546875" style="243" customWidth="1"/>
    <col min="1538" max="1538" width="59.42578125" style="243" customWidth="1"/>
    <col min="1539" max="1539" width="13.28515625" style="243" customWidth="1"/>
    <col min="1540" max="1792" width="9.140625" style="243"/>
    <col min="1793" max="1793" width="3.85546875" style="243" customWidth="1"/>
    <col min="1794" max="1794" width="59.42578125" style="243" customWidth="1"/>
    <col min="1795" max="1795" width="13.28515625" style="243" customWidth="1"/>
    <col min="1796" max="2048" width="9.140625" style="243"/>
    <col min="2049" max="2049" width="3.85546875" style="243" customWidth="1"/>
    <col min="2050" max="2050" width="59.42578125" style="243" customWidth="1"/>
    <col min="2051" max="2051" width="13.28515625" style="243" customWidth="1"/>
    <col min="2052" max="2304" width="9.140625" style="243"/>
    <col min="2305" max="2305" width="3.85546875" style="243" customWidth="1"/>
    <col min="2306" max="2306" width="59.42578125" style="243" customWidth="1"/>
    <col min="2307" max="2307" width="13.28515625" style="243" customWidth="1"/>
    <col min="2308" max="2560" width="9.140625" style="243"/>
    <col min="2561" max="2561" width="3.85546875" style="243" customWidth="1"/>
    <col min="2562" max="2562" width="59.42578125" style="243" customWidth="1"/>
    <col min="2563" max="2563" width="13.28515625" style="243" customWidth="1"/>
    <col min="2564" max="2816" width="9.140625" style="243"/>
    <col min="2817" max="2817" width="3.85546875" style="243" customWidth="1"/>
    <col min="2818" max="2818" width="59.42578125" style="243" customWidth="1"/>
    <col min="2819" max="2819" width="13.28515625" style="243" customWidth="1"/>
    <col min="2820" max="3072" width="9.140625" style="243"/>
    <col min="3073" max="3073" width="3.85546875" style="243" customWidth="1"/>
    <col min="3074" max="3074" width="59.42578125" style="243" customWidth="1"/>
    <col min="3075" max="3075" width="13.28515625" style="243" customWidth="1"/>
    <col min="3076" max="3328" width="9.140625" style="243"/>
    <col min="3329" max="3329" width="3.85546875" style="243" customWidth="1"/>
    <col min="3330" max="3330" width="59.42578125" style="243" customWidth="1"/>
    <col min="3331" max="3331" width="13.28515625" style="243" customWidth="1"/>
    <col min="3332" max="3584" width="9.140625" style="243"/>
    <col min="3585" max="3585" width="3.85546875" style="243" customWidth="1"/>
    <col min="3586" max="3586" width="59.42578125" style="243" customWidth="1"/>
    <col min="3587" max="3587" width="13.28515625" style="243" customWidth="1"/>
    <col min="3588" max="3840" width="9.140625" style="243"/>
    <col min="3841" max="3841" width="3.85546875" style="243" customWidth="1"/>
    <col min="3842" max="3842" width="59.42578125" style="243" customWidth="1"/>
    <col min="3843" max="3843" width="13.28515625" style="243" customWidth="1"/>
    <col min="3844" max="4096" width="9.140625" style="243"/>
    <col min="4097" max="4097" width="3.85546875" style="243" customWidth="1"/>
    <col min="4098" max="4098" width="59.42578125" style="243" customWidth="1"/>
    <col min="4099" max="4099" width="13.28515625" style="243" customWidth="1"/>
    <col min="4100" max="4352" width="9.140625" style="243"/>
    <col min="4353" max="4353" width="3.85546875" style="243" customWidth="1"/>
    <col min="4354" max="4354" width="59.42578125" style="243" customWidth="1"/>
    <col min="4355" max="4355" width="13.28515625" style="243" customWidth="1"/>
    <col min="4356" max="4608" width="9.140625" style="243"/>
    <col min="4609" max="4609" width="3.85546875" style="243" customWidth="1"/>
    <col min="4610" max="4610" width="59.42578125" style="243" customWidth="1"/>
    <col min="4611" max="4611" width="13.28515625" style="243" customWidth="1"/>
    <col min="4612" max="4864" width="9.140625" style="243"/>
    <col min="4865" max="4865" width="3.85546875" style="243" customWidth="1"/>
    <col min="4866" max="4866" width="59.42578125" style="243" customWidth="1"/>
    <col min="4867" max="4867" width="13.28515625" style="243" customWidth="1"/>
    <col min="4868" max="5120" width="9.140625" style="243"/>
    <col min="5121" max="5121" width="3.85546875" style="243" customWidth="1"/>
    <col min="5122" max="5122" width="59.42578125" style="243" customWidth="1"/>
    <col min="5123" max="5123" width="13.28515625" style="243" customWidth="1"/>
    <col min="5124" max="5376" width="9.140625" style="243"/>
    <col min="5377" max="5377" width="3.85546875" style="243" customWidth="1"/>
    <col min="5378" max="5378" width="59.42578125" style="243" customWidth="1"/>
    <col min="5379" max="5379" width="13.28515625" style="243" customWidth="1"/>
    <col min="5380" max="5632" width="9.140625" style="243"/>
    <col min="5633" max="5633" width="3.85546875" style="243" customWidth="1"/>
    <col min="5634" max="5634" width="59.42578125" style="243" customWidth="1"/>
    <col min="5635" max="5635" width="13.28515625" style="243" customWidth="1"/>
    <col min="5636" max="5888" width="9.140625" style="243"/>
    <col min="5889" max="5889" width="3.85546875" style="243" customWidth="1"/>
    <col min="5890" max="5890" width="59.42578125" style="243" customWidth="1"/>
    <col min="5891" max="5891" width="13.28515625" style="243" customWidth="1"/>
    <col min="5892" max="6144" width="9.140625" style="243"/>
    <col min="6145" max="6145" width="3.85546875" style="243" customWidth="1"/>
    <col min="6146" max="6146" width="59.42578125" style="243" customWidth="1"/>
    <col min="6147" max="6147" width="13.28515625" style="243" customWidth="1"/>
    <col min="6148" max="6400" width="9.140625" style="243"/>
    <col min="6401" max="6401" width="3.85546875" style="243" customWidth="1"/>
    <col min="6402" max="6402" width="59.42578125" style="243" customWidth="1"/>
    <col min="6403" max="6403" width="13.28515625" style="243" customWidth="1"/>
    <col min="6404" max="6656" width="9.140625" style="243"/>
    <col min="6657" max="6657" width="3.85546875" style="243" customWidth="1"/>
    <col min="6658" max="6658" width="59.42578125" style="243" customWidth="1"/>
    <col min="6659" max="6659" width="13.28515625" style="243" customWidth="1"/>
    <col min="6660" max="6912" width="9.140625" style="243"/>
    <col min="6913" max="6913" width="3.85546875" style="243" customWidth="1"/>
    <col min="6914" max="6914" width="59.42578125" style="243" customWidth="1"/>
    <col min="6915" max="6915" width="13.28515625" style="243" customWidth="1"/>
    <col min="6916" max="7168" width="9.140625" style="243"/>
    <col min="7169" max="7169" width="3.85546875" style="243" customWidth="1"/>
    <col min="7170" max="7170" width="59.42578125" style="243" customWidth="1"/>
    <col min="7171" max="7171" width="13.28515625" style="243" customWidth="1"/>
    <col min="7172" max="7424" width="9.140625" style="243"/>
    <col min="7425" max="7425" width="3.85546875" style="243" customWidth="1"/>
    <col min="7426" max="7426" width="59.42578125" style="243" customWidth="1"/>
    <col min="7427" max="7427" width="13.28515625" style="243" customWidth="1"/>
    <col min="7428" max="7680" width="9.140625" style="243"/>
    <col min="7681" max="7681" width="3.85546875" style="243" customWidth="1"/>
    <col min="7682" max="7682" width="59.42578125" style="243" customWidth="1"/>
    <col min="7683" max="7683" width="13.28515625" style="243" customWidth="1"/>
    <col min="7684" max="7936" width="9.140625" style="243"/>
    <col min="7937" max="7937" width="3.85546875" style="243" customWidth="1"/>
    <col min="7938" max="7938" width="59.42578125" style="243" customWidth="1"/>
    <col min="7939" max="7939" width="13.28515625" style="243" customWidth="1"/>
    <col min="7940" max="8192" width="9.140625" style="243"/>
    <col min="8193" max="8193" width="3.85546875" style="243" customWidth="1"/>
    <col min="8194" max="8194" width="59.42578125" style="243" customWidth="1"/>
    <col min="8195" max="8195" width="13.28515625" style="243" customWidth="1"/>
    <col min="8196" max="8448" width="9.140625" style="243"/>
    <col min="8449" max="8449" width="3.85546875" style="243" customWidth="1"/>
    <col min="8450" max="8450" width="59.42578125" style="243" customWidth="1"/>
    <col min="8451" max="8451" width="13.28515625" style="243" customWidth="1"/>
    <col min="8452" max="8704" width="9.140625" style="243"/>
    <col min="8705" max="8705" width="3.85546875" style="243" customWidth="1"/>
    <col min="8706" max="8706" width="59.42578125" style="243" customWidth="1"/>
    <col min="8707" max="8707" width="13.28515625" style="243" customWidth="1"/>
    <col min="8708" max="8960" width="9.140625" style="243"/>
    <col min="8961" max="8961" width="3.85546875" style="243" customWidth="1"/>
    <col min="8962" max="8962" width="59.42578125" style="243" customWidth="1"/>
    <col min="8963" max="8963" width="13.28515625" style="243" customWidth="1"/>
    <col min="8964" max="9216" width="9.140625" style="243"/>
    <col min="9217" max="9217" width="3.85546875" style="243" customWidth="1"/>
    <col min="9218" max="9218" width="59.42578125" style="243" customWidth="1"/>
    <col min="9219" max="9219" width="13.28515625" style="243" customWidth="1"/>
    <col min="9220" max="9472" width="9.140625" style="243"/>
    <col min="9473" max="9473" width="3.85546875" style="243" customWidth="1"/>
    <col min="9474" max="9474" width="59.42578125" style="243" customWidth="1"/>
    <col min="9475" max="9475" width="13.28515625" style="243" customWidth="1"/>
    <col min="9476" max="9728" width="9.140625" style="243"/>
    <col min="9729" max="9729" width="3.85546875" style="243" customWidth="1"/>
    <col min="9730" max="9730" width="59.42578125" style="243" customWidth="1"/>
    <col min="9731" max="9731" width="13.28515625" style="243" customWidth="1"/>
    <col min="9732" max="9984" width="9.140625" style="243"/>
    <col min="9985" max="9985" width="3.85546875" style="243" customWidth="1"/>
    <col min="9986" max="9986" width="59.42578125" style="243" customWidth="1"/>
    <col min="9987" max="9987" width="13.28515625" style="243" customWidth="1"/>
    <col min="9988" max="10240" width="9.140625" style="243"/>
    <col min="10241" max="10241" width="3.85546875" style="243" customWidth="1"/>
    <col min="10242" max="10242" width="59.42578125" style="243" customWidth="1"/>
    <col min="10243" max="10243" width="13.28515625" style="243" customWidth="1"/>
    <col min="10244" max="10496" width="9.140625" style="243"/>
    <col min="10497" max="10497" width="3.85546875" style="243" customWidth="1"/>
    <col min="10498" max="10498" width="59.42578125" style="243" customWidth="1"/>
    <col min="10499" max="10499" width="13.28515625" style="243" customWidth="1"/>
    <col min="10500" max="10752" width="9.140625" style="243"/>
    <col min="10753" max="10753" width="3.85546875" style="243" customWidth="1"/>
    <col min="10754" max="10754" width="59.42578125" style="243" customWidth="1"/>
    <col min="10755" max="10755" width="13.28515625" style="243" customWidth="1"/>
    <col min="10756" max="11008" width="9.140625" style="243"/>
    <col min="11009" max="11009" width="3.85546875" style="243" customWidth="1"/>
    <col min="11010" max="11010" width="59.42578125" style="243" customWidth="1"/>
    <col min="11011" max="11011" width="13.28515625" style="243" customWidth="1"/>
    <col min="11012" max="11264" width="9.140625" style="243"/>
    <col min="11265" max="11265" width="3.85546875" style="243" customWidth="1"/>
    <col min="11266" max="11266" width="59.42578125" style="243" customWidth="1"/>
    <col min="11267" max="11267" width="13.28515625" style="243" customWidth="1"/>
    <col min="11268" max="11520" width="9.140625" style="243"/>
    <col min="11521" max="11521" width="3.85546875" style="243" customWidth="1"/>
    <col min="11522" max="11522" width="59.42578125" style="243" customWidth="1"/>
    <col min="11523" max="11523" width="13.28515625" style="243" customWidth="1"/>
    <col min="11524" max="11776" width="9.140625" style="243"/>
    <col min="11777" max="11777" width="3.85546875" style="243" customWidth="1"/>
    <col min="11778" max="11778" width="59.42578125" style="243" customWidth="1"/>
    <col min="11779" max="11779" width="13.28515625" style="243" customWidth="1"/>
    <col min="11780" max="12032" width="9.140625" style="243"/>
    <col min="12033" max="12033" width="3.85546875" style="243" customWidth="1"/>
    <col min="12034" max="12034" width="59.42578125" style="243" customWidth="1"/>
    <col min="12035" max="12035" width="13.28515625" style="243" customWidth="1"/>
    <col min="12036" max="12288" width="9.140625" style="243"/>
    <col min="12289" max="12289" width="3.85546875" style="243" customWidth="1"/>
    <col min="12290" max="12290" width="59.42578125" style="243" customWidth="1"/>
    <col min="12291" max="12291" width="13.28515625" style="243" customWidth="1"/>
    <col min="12292" max="12544" width="9.140625" style="243"/>
    <col min="12545" max="12545" width="3.85546875" style="243" customWidth="1"/>
    <col min="12546" max="12546" width="59.42578125" style="243" customWidth="1"/>
    <col min="12547" max="12547" width="13.28515625" style="243" customWidth="1"/>
    <col min="12548" max="12800" width="9.140625" style="243"/>
    <col min="12801" max="12801" width="3.85546875" style="243" customWidth="1"/>
    <col min="12802" max="12802" width="59.42578125" style="243" customWidth="1"/>
    <col min="12803" max="12803" width="13.28515625" style="243" customWidth="1"/>
    <col min="12804" max="13056" width="9.140625" style="243"/>
    <col min="13057" max="13057" width="3.85546875" style="243" customWidth="1"/>
    <col min="13058" max="13058" width="59.42578125" style="243" customWidth="1"/>
    <col min="13059" max="13059" width="13.28515625" style="243" customWidth="1"/>
    <col min="13060" max="13312" width="9.140625" style="243"/>
    <col min="13313" max="13313" width="3.85546875" style="243" customWidth="1"/>
    <col min="13314" max="13314" width="59.42578125" style="243" customWidth="1"/>
    <col min="13315" max="13315" width="13.28515625" style="243" customWidth="1"/>
    <col min="13316" max="13568" width="9.140625" style="243"/>
    <col min="13569" max="13569" width="3.85546875" style="243" customWidth="1"/>
    <col min="13570" max="13570" width="59.42578125" style="243" customWidth="1"/>
    <col min="13571" max="13571" width="13.28515625" style="243" customWidth="1"/>
    <col min="13572" max="13824" width="9.140625" style="243"/>
    <col min="13825" max="13825" width="3.85546875" style="243" customWidth="1"/>
    <col min="13826" max="13826" width="59.42578125" style="243" customWidth="1"/>
    <col min="13827" max="13827" width="13.28515625" style="243" customWidth="1"/>
    <col min="13828" max="14080" width="9.140625" style="243"/>
    <col min="14081" max="14081" width="3.85546875" style="243" customWidth="1"/>
    <col min="14082" max="14082" width="59.42578125" style="243" customWidth="1"/>
    <col min="14083" max="14083" width="13.28515625" style="243" customWidth="1"/>
    <col min="14084" max="14336" width="9.140625" style="243"/>
    <col min="14337" max="14337" width="3.85546875" style="243" customWidth="1"/>
    <col min="14338" max="14338" width="59.42578125" style="243" customWidth="1"/>
    <col min="14339" max="14339" width="13.28515625" style="243" customWidth="1"/>
    <col min="14340" max="14592" width="9.140625" style="243"/>
    <col min="14593" max="14593" width="3.85546875" style="243" customWidth="1"/>
    <col min="14594" max="14594" width="59.42578125" style="243" customWidth="1"/>
    <col min="14595" max="14595" width="13.28515625" style="243" customWidth="1"/>
    <col min="14596" max="14848" width="9.140625" style="243"/>
    <col min="14849" max="14849" width="3.85546875" style="243" customWidth="1"/>
    <col min="14850" max="14850" width="59.42578125" style="243" customWidth="1"/>
    <col min="14851" max="14851" width="13.28515625" style="243" customWidth="1"/>
    <col min="14852" max="15104" width="9.140625" style="243"/>
    <col min="15105" max="15105" width="3.85546875" style="243" customWidth="1"/>
    <col min="15106" max="15106" width="59.42578125" style="243" customWidth="1"/>
    <col min="15107" max="15107" width="13.28515625" style="243" customWidth="1"/>
    <col min="15108" max="15360" width="9.140625" style="243"/>
    <col min="15361" max="15361" width="3.85546875" style="243" customWidth="1"/>
    <col min="15362" max="15362" width="59.42578125" style="243" customWidth="1"/>
    <col min="15363" max="15363" width="13.28515625" style="243" customWidth="1"/>
    <col min="15364" max="15616" width="9.140625" style="243"/>
    <col min="15617" max="15617" width="3.85546875" style="243" customWidth="1"/>
    <col min="15618" max="15618" width="59.42578125" style="243" customWidth="1"/>
    <col min="15619" max="15619" width="13.28515625" style="243" customWidth="1"/>
    <col min="15620" max="15872" width="9.140625" style="243"/>
    <col min="15873" max="15873" width="3.85546875" style="243" customWidth="1"/>
    <col min="15874" max="15874" width="59.42578125" style="243" customWidth="1"/>
    <col min="15875" max="15875" width="13.28515625" style="243" customWidth="1"/>
    <col min="15876" max="16128" width="9.140625" style="243"/>
    <col min="16129" max="16129" width="3.85546875" style="243" customWidth="1"/>
    <col min="16130" max="16130" width="59.42578125" style="243" customWidth="1"/>
    <col min="16131" max="16131" width="13.28515625" style="243" customWidth="1"/>
    <col min="16132" max="16384" width="9.140625" style="243"/>
  </cols>
  <sheetData>
    <row r="1" spans="1:4">
      <c r="B1" s="242" t="s">
        <v>712</v>
      </c>
    </row>
    <row r="2" spans="1:4">
      <c r="A2" s="244"/>
      <c r="B2" s="245" t="s">
        <v>713</v>
      </c>
      <c r="C2" s="246" t="s">
        <v>714</v>
      </c>
    </row>
    <row r="3" spans="1:4">
      <c r="A3" s="244"/>
      <c r="B3" s="242" t="s">
        <v>715</v>
      </c>
      <c r="C3" s="246"/>
    </row>
    <row r="4" spans="1:4" ht="30.75" customHeight="1">
      <c r="A4" s="661" t="s">
        <v>716</v>
      </c>
      <c r="B4" s="661"/>
      <c r="C4" s="661"/>
      <c r="D4" s="661"/>
    </row>
    <row r="5" spans="1:4">
      <c r="C5" s="662" t="s">
        <v>717</v>
      </c>
      <c r="D5" s="662"/>
    </row>
    <row r="6" spans="1:4" s="248" customFormat="1" ht="24.75" customHeight="1">
      <c r="A6" s="247" t="s">
        <v>102</v>
      </c>
      <c r="B6" s="247" t="s">
        <v>2</v>
      </c>
      <c r="C6" s="247" t="s">
        <v>718</v>
      </c>
      <c r="D6" s="247" t="s">
        <v>690</v>
      </c>
    </row>
    <row r="7" spans="1:4">
      <c r="A7" s="180"/>
      <c r="B7" s="180"/>
      <c r="C7" s="180"/>
      <c r="D7" s="180"/>
    </row>
    <row r="8" spans="1:4">
      <c r="A8" s="249">
        <v>1</v>
      </c>
      <c r="B8" s="250" t="s">
        <v>719</v>
      </c>
      <c r="C8" s="251">
        <v>42339</v>
      </c>
      <c r="D8" s="251">
        <v>129511</v>
      </c>
    </row>
    <row r="9" spans="1:4">
      <c r="A9" s="249">
        <v>2</v>
      </c>
      <c r="B9" s="250" t="s">
        <v>720</v>
      </c>
      <c r="C9" s="251">
        <v>42284</v>
      </c>
      <c r="D9" s="251">
        <v>129265</v>
      </c>
    </row>
    <row r="10" spans="1:4">
      <c r="A10" s="249">
        <v>3</v>
      </c>
      <c r="B10" s="250" t="s">
        <v>721</v>
      </c>
      <c r="C10" s="251">
        <v>42307</v>
      </c>
      <c r="D10" s="251">
        <v>129136</v>
      </c>
    </row>
    <row r="11" spans="1:4" ht="31.5">
      <c r="A11" s="249">
        <v>4</v>
      </c>
      <c r="B11" s="250" t="s">
        <v>722</v>
      </c>
      <c r="C11" s="251">
        <v>45</v>
      </c>
      <c r="D11" s="251">
        <v>278</v>
      </c>
    </row>
    <row r="12" spans="1:4">
      <c r="A12" s="252">
        <v>5</v>
      </c>
      <c r="B12" s="253" t="s">
        <v>723</v>
      </c>
      <c r="C12" s="254">
        <v>62528</v>
      </c>
      <c r="D12" s="254">
        <v>95619</v>
      </c>
    </row>
    <row r="13" spans="1:4">
      <c r="A13" s="255"/>
      <c r="B13" s="253" t="s">
        <v>724</v>
      </c>
      <c r="C13" s="251"/>
      <c r="D13" s="251"/>
    </row>
    <row r="14" spans="1:4">
      <c r="A14" s="249" t="s">
        <v>725</v>
      </c>
      <c r="B14" s="256" t="s">
        <v>726</v>
      </c>
      <c r="C14" s="251">
        <v>18074</v>
      </c>
      <c r="D14" s="251">
        <v>16499</v>
      </c>
    </row>
    <row r="15" spans="1:4">
      <c r="A15" s="249" t="s">
        <v>727</v>
      </c>
      <c r="B15" s="256" t="s">
        <v>728</v>
      </c>
      <c r="C15" s="251">
        <v>16480</v>
      </c>
      <c r="D15" s="251">
        <v>16116</v>
      </c>
    </row>
    <row r="16" spans="1:4">
      <c r="A16" s="249" t="s">
        <v>729</v>
      </c>
      <c r="B16" s="256" t="s">
        <v>730</v>
      </c>
      <c r="C16" s="251">
        <v>16491</v>
      </c>
      <c r="D16" s="251">
        <v>25451</v>
      </c>
    </row>
    <row r="17" spans="1:4" ht="15.75" customHeight="1">
      <c r="A17" s="249" t="s">
        <v>731</v>
      </c>
      <c r="B17" s="256" t="s">
        <v>732</v>
      </c>
      <c r="C17" s="251">
        <v>11483</v>
      </c>
      <c r="D17" s="251">
        <v>37553</v>
      </c>
    </row>
    <row r="18" spans="1:4">
      <c r="A18" s="249">
        <v>6</v>
      </c>
      <c r="B18" s="253" t="s">
        <v>733</v>
      </c>
      <c r="C18" s="251"/>
      <c r="D18" s="251"/>
    </row>
    <row r="19" spans="1:4">
      <c r="A19" s="249" t="s">
        <v>725</v>
      </c>
      <c r="B19" s="256" t="s">
        <v>734</v>
      </c>
      <c r="C19" s="251">
        <v>4299</v>
      </c>
      <c r="D19" s="251">
        <v>4619</v>
      </c>
    </row>
    <row r="20" spans="1:4">
      <c r="A20" s="249" t="s">
        <v>727</v>
      </c>
      <c r="B20" s="256" t="s">
        <v>735</v>
      </c>
      <c r="C20" s="251">
        <v>2021</v>
      </c>
      <c r="D20" s="251">
        <v>2160</v>
      </c>
    </row>
    <row r="21" spans="1:4">
      <c r="A21" s="249" t="s">
        <v>729</v>
      </c>
      <c r="B21" s="256" t="s">
        <v>736</v>
      </c>
      <c r="C21" s="251">
        <v>12729</v>
      </c>
      <c r="D21" s="251">
        <v>19070</v>
      </c>
    </row>
    <row r="22" spans="1:4">
      <c r="A22" s="249" t="s">
        <v>731</v>
      </c>
      <c r="B22" s="256" t="s">
        <v>737</v>
      </c>
      <c r="C22" s="251">
        <v>5089</v>
      </c>
      <c r="D22" s="251">
        <v>6693</v>
      </c>
    </row>
    <row r="23" spans="1:4">
      <c r="A23" s="249" t="s">
        <v>738</v>
      </c>
      <c r="B23" s="256" t="s">
        <v>739</v>
      </c>
      <c r="C23" s="251">
        <v>19856</v>
      </c>
      <c r="D23" s="251">
        <v>23133</v>
      </c>
    </row>
    <row r="24" spans="1:4">
      <c r="A24" s="249">
        <v>7</v>
      </c>
      <c r="B24" s="253" t="s">
        <v>740</v>
      </c>
      <c r="C24" s="251"/>
      <c r="D24" s="251"/>
    </row>
    <row r="25" spans="1:4">
      <c r="A25" s="249" t="s">
        <v>725</v>
      </c>
      <c r="B25" s="256" t="s">
        <v>741</v>
      </c>
      <c r="C25" s="251">
        <v>3317</v>
      </c>
      <c r="D25" s="251">
        <v>8795</v>
      </c>
    </row>
    <row r="26" spans="1:4">
      <c r="A26" s="249" t="s">
        <v>727</v>
      </c>
      <c r="B26" s="256" t="s">
        <v>742</v>
      </c>
      <c r="C26" s="251">
        <v>26415</v>
      </c>
      <c r="D26" s="251">
        <v>40866</v>
      </c>
    </row>
    <row r="27" spans="1:4">
      <c r="A27" s="249" t="s">
        <v>729</v>
      </c>
      <c r="B27" s="256" t="s">
        <v>743</v>
      </c>
      <c r="C27" s="251">
        <v>7427</v>
      </c>
      <c r="D27" s="251">
        <v>13824</v>
      </c>
    </row>
    <row r="28" spans="1:4">
      <c r="A28" s="249" t="s">
        <v>731</v>
      </c>
      <c r="B28" s="256" t="s">
        <v>744</v>
      </c>
      <c r="C28" s="251">
        <v>3672</v>
      </c>
      <c r="D28" s="251">
        <v>4589</v>
      </c>
    </row>
    <row r="29" spans="1:4">
      <c r="A29" s="249" t="s">
        <v>738</v>
      </c>
      <c r="B29" s="256" t="s">
        <v>745</v>
      </c>
      <c r="C29" s="251">
        <v>11943</v>
      </c>
      <c r="D29" s="251">
        <v>19763</v>
      </c>
    </row>
    <row r="30" spans="1:4">
      <c r="A30" s="249">
        <v>8</v>
      </c>
      <c r="B30" s="253" t="s">
        <v>746</v>
      </c>
      <c r="C30" s="251">
        <v>2006</v>
      </c>
      <c r="D30" s="251">
        <v>11368</v>
      </c>
    </row>
    <row r="31" spans="1:4">
      <c r="A31" s="252"/>
      <c r="B31" s="253"/>
      <c r="C31" s="251"/>
      <c r="D31" s="251"/>
    </row>
    <row r="32" spans="1:4" s="258" customFormat="1" ht="31.5">
      <c r="A32" s="257"/>
      <c r="B32" s="253" t="s">
        <v>747</v>
      </c>
      <c r="C32" s="251">
        <v>227117</v>
      </c>
      <c r="D32" s="251">
        <v>468459</v>
      </c>
    </row>
    <row r="33" spans="1:4" s="258" customFormat="1">
      <c r="A33" s="259"/>
      <c r="B33" s="259"/>
      <c r="C33" s="259"/>
      <c r="D33" s="259"/>
    </row>
    <row r="35" spans="1:4">
      <c r="A35" s="243"/>
    </row>
    <row r="36" spans="1:4">
      <c r="A36" s="243"/>
      <c r="B36" s="244"/>
      <c r="C36" s="244"/>
      <c r="D36" s="244"/>
    </row>
  </sheetData>
  <mergeCells count="2">
    <mergeCell ref="A4:D4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R56"/>
  <sheetViews>
    <sheetView topLeftCell="C34" workbookViewId="0">
      <selection activeCell="Q56" activeCellId="1" sqref="K56 Q56"/>
    </sheetView>
  </sheetViews>
  <sheetFormatPr defaultRowHeight="12.75"/>
  <cols>
    <col min="1" max="1" width="5" style="260" customWidth="1"/>
    <col min="2" max="2" width="34" style="260" customWidth="1"/>
    <col min="3" max="3" width="9.42578125" style="289" customWidth="1"/>
    <col min="4" max="4" width="9.42578125" style="260" customWidth="1"/>
    <col min="5" max="5" width="9.42578125" style="289" customWidth="1"/>
    <col min="6" max="6" width="9.42578125" style="260" customWidth="1"/>
    <col min="7" max="7" width="8.42578125" style="260" customWidth="1"/>
    <col min="8" max="8" width="11.7109375" style="260" customWidth="1"/>
    <col min="9" max="10" width="9.42578125" style="260" customWidth="1"/>
    <col min="11" max="11" width="14.42578125" style="260" customWidth="1"/>
    <col min="12" max="12" width="11.28515625" style="260" customWidth="1"/>
    <col min="13" max="13" width="12.5703125" style="260" customWidth="1"/>
    <col min="14" max="14" width="10.140625" style="260" bestFit="1" customWidth="1"/>
    <col min="15" max="15" width="7.7109375" style="260" customWidth="1"/>
    <col min="16" max="16" width="10.42578125" style="260" bestFit="1" customWidth="1"/>
    <col min="17" max="17" width="7.5703125" style="260" bestFit="1" customWidth="1"/>
    <col min="18" max="18" width="11.5703125" style="260" bestFit="1" customWidth="1"/>
    <col min="19" max="256" width="9.140625" style="260"/>
    <col min="257" max="257" width="5" style="260" customWidth="1"/>
    <col min="258" max="258" width="34" style="260" customWidth="1"/>
    <col min="259" max="262" width="9.42578125" style="260" customWidth="1"/>
    <col min="263" max="263" width="8.42578125" style="260" customWidth="1"/>
    <col min="264" max="264" width="11.7109375" style="260" customWidth="1"/>
    <col min="265" max="266" width="9.42578125" style="260" customWidth="1"/>
    <col min="267" max="267" width="14.42578125" style="260" customWidth="1"/>
    <col min="268" max="268" width="11.28515625" style="260" customWidth="1"/>
    <col min="269" max="269" width="12.5703125" style="260" customWidth="1"/>
    <col min="270" max="270" width="10.140625" style="260" bestFit="1" customWidth="1"/>
    <col min="271" max="271" width="7.7109375" style="260" customWidth="1"/>
    <col min="272" max="272" width="10.42578125" style="260" bestFit="1" customWidth="1"/>
    <col min="273" max="273" width="7.5703125" style="260" bestFit="1" customWidth="1"/>
    <col min="274" max="274" width="11.5703125" style="260" bestFit="1" customWidth="1"/>
    <col min="275" max="512" width="9.140625" style="260"/>
    <col min="513" max="513" width="5" style="260" customWidth="1"/>
    <col min="514" max="514" width="34" style="260" customWidth="1"/>
    <col min="515" max="518" width="9.42578125" style="260" customWidth="1"/>
    <col min="519" max="519" width="8.42578125" style="260" customWidth="1"/>
    <col min="520" max="520" width="11.7109375" style="260" customWidth="1"/>
    <col min="521" max="522" width="9.42578125" style="260" customWidth="1"/>
    <col min="523" max="523" width="14.42578125" style="260" customWidth="1"/>
    <col min="524" max="524" width="11.28515625" style="260" customWidth="1"/>
    <col min="525" max="525" width="12.5703125" style="260" customWidth="1"/>
    <col min="526" max="526" width="10.140625" style="260" bestFit="1" customWidth="1"/>
    <col min="527" max="527" width="7.7109375" style="260" customWidth="1"/>
    <col min="528" max="528" width="10.42578125" style="260" bestFit="1" customWidth="1"/>
    <col min="529" max="529" width="7.5703125" style="260" bestFit="1" customWidth="1"/>
    <col min="530" max="530" width="11.5703125" style="260" bestFit="1" customWidth="1"/>
    <col min="531" max="768" width="9.140625" style="260"/>
    <col min="769" max="769" width="5" style="260" customWidth="1"/>
    <col min="770" max="770" width="34" style="260" customWidth="1"/>
    <col min="771" max="774" width="9.42578125" style="260" customWidth="1"/>
    <col min="775" max="775" width="8.42578125" style="260" customWidth="1"/>
    <col min="776" max="776" width="11.7109375" style="260" customWidth="1"/>
    <col min="777" max="778" width="9.42578125" style="260" customWidth="1"/>
    <col min="779" max="779" width="14.42578125" style="260" customWidth="1"/>
    <col min="780" max="780" width="11.28515625" style="260" customWidth="1"/>
    <col min="781" max="781" width="12.5703125" style="260" customWidth="1"/>
    <col min="782" max="782" width="10.140625" style="260" bestFit="1" customWidth="1"/>
    <col min="783" max="783" width="7.7109375" style="260" customWidth="1"/>
    <col min="784" max="784" width="10.42578125" style="260" bestFit="1" customWidth="1"/>
    <col min="785" max="785" width="7.5703125" style="260" bestFit="1" customWidth="1"/>
    <col min="786" max="786" width="11.5703125" style="260" bestFit="1" customWidth="1"/>
    <col min="787" max="1024" width="9.140625" style="260"/>
    <col min="1025" max="1025" width="5" style="260" customWidth="1"/>
    <col min="1026" max="1026" width="34" style="260" customWidth="1"/>
    <col min="1027" max="1030" width="9.42578125" style="260" customWidth="1"/>
    <col min="1031" max="1031" width="8.42578125" style="260" customWidth="1"/>
    <col min="1032" max="1032" width="11.7109375" style="260" customWidth="1"/>
    <col min="1033" max="1034" width="9.42578125" style="260" customWidth="1"/>
    <col min="1035" max="1035" width="14.42578125" style="260" customWidth="1"/>
    <col min="1036" max="1036" width="11.28515625" style="260" customWidth="1"/>
    <col min="1037" max="1037" width="12.5703125" style="260" customWidth="1"/>
    <col min="1038" max="1038" width="10.140625" style="260" bestFit="1" customWidth="1"/>
    <col min="1039" max="1039" width="7.7109375" style="260" customWidth="1"/>
    <col min="1040" max="1040" width="10.42578125" style="260" bestFit="1" customWidth="1"/>
    <col min="1041" max="1041" width="7.5703125" style="260" bestFit="1" customWidth="1"/>
    <col min="1042" max="1042" width="11.5703125" style="260" bestFit="1" customWidth="1"/>
    <col min="1043" max="1280" width="9.140625" style="260"/>
    <col min="1281" max="1281" width="5" style="260" customWidth="1"/>
    <col min="1282" max="1282" width="34" style="260" customWidth="1"/>
    <col min="1283" max="1286" width="9.42578125" style="260" customWidth="1"/>
    <col min="1287" max="1287" width="8.42578125" style="260" customWidth="1"/>
    <col min="1288" max="1288" width="11.7109375" style="260" customWidth="1"/>
    <col min="1289" max="1290" width="9.42578125" style="260" customWidth="1"/>
    <col min="1291" max="1291" width="14.42578125" style="260" customWidth="1"/>
    <col min="1292" max="1292" width="11.28515625" style="260" customWidth="1"/>
    <col min="1293" max="1293" width="12.5703125" style="260" customWidth="1"/>
    <col min="1294" max="1294" width="10.140625" style="260" bestFit="1" customWidth="1"/>
    <col min="1295" max="1295" width="7.7109375" style="260" customWidth="1"/>
    <col min="1296" max="1296" width="10.42578125" style="260" bestFit="1" customWidth="1"/>
    <col min="1297" max="1297" width="7.5703125" style="260" bestFit="1" customWidth="1"/>
    <col min="1298" max="1298" width="11.5703125" style="260" bestFit="1" customWidth="1"/>
    <col min="1299" max="1536" width="9.140625" style="260"/>
    <col min="1537" max="1537" width="5" style="260" customWidth="1"/>
    <col min="1538" max="1538" width="34" style="260" customWidth="1"/>
    <col min="1539" max="1542" width="9.42578125" style="260" customWidth="1"/>
    <col min="1543" max="1543" width="8.42578125" style="260" customWidth="1"/>
    <col min="1544" max="1544" width="11.7109375" style="260" customWidth="1"/>
    <col min="1545" max="1546" width="9.42578125" style="260" customWidth="1"/>
    <col min="1547" max="1547" width="14.42578125" style="260" customWidth="1"/>
    <col min="1548" max="1548" width="11.28515625" style="260" customWidth="1"/>
    <col min="1549" max="1549" width="12.5703125" style="260" customWidth="1"/>
    <col min="1550" max="1550" width="10.140625" style="260" bestFit="1" customWidth="1"/>
    <col min="1551" max="1551" width="7.7109375" style="260" customWidth="1"/>
    <col min="1552" max="1552" width="10.42578125" style="260" bestFit="1" customWidth="1"/>
    <col min="1553" max="1553" width="7.5703125" style="260" bestFit="1" customWidth="1"/>
    <col min="1554" max="1554" width="11.5703125" style="260" bestFit="1" customWidth="1"/>
    <col min="1555" max="1792" width="9.140625" style="260"/>
    <col min="1793" max="1793" width="5" style="260" customWidth="1"/>
    <col min="1794" max="1794" width="34" style="260" customWidth="1"/>
    <col min="1795" max="1798" width="9.42578125" style="260" customWidth="1"/>
    <col min="1799" max="1799" width="8.42578125" style="260" customWidth="1"/>
    <col min="1800" max="1800" width="11.7109375" style="260" customWidth="1"/>
    <col min="1801" max="1802" width="9.42578125" style="260" customWidth="1"/>
    <col min="1803" max="1803" width="14.42578125" style="260" customWidth="1"/>
    <col min="1804" max="1804" width="11.28515625" style="260" customWidth="1"/>
    <col min="1805" max="1805" width="12.5703125" style="260" customWidth="1"/>
    <col min="1806" max="1806" width="10.140625" style="260" bestFit="1" customWidth="1"/>
    <col min="1807" max="1807" width="7.7109375" style="260" customWidth="1"/>
    <col min="1808" max="1808" width="10.42578125" style="260" bestFit="1" customWidth="1"/>
    <col min="1809" max="1809" width="7.5703125" style="260" bestFit="1" customWidth="1"/>
    <col min="1810" max="1810" width="11.5703125" style="260" bestFit="1" customWidth="1"/>
    <col min="1811" max="2048" width="9.140625" style="260"/>
    <col min="2049" max="2049" width="5" style="260" customWidth="1"/>
    <col min="2050" max="2050" width="34" style="260" customWidth="1"/>
    <col min="2051" max="2054" width="9.42578125" style="260" customWidth="1"/>
    <col min="2055" max="2055" width="8.42578125" style="260" customWidth="1"/>
    <col min="2056" max="2056" width="11.7109375" style="260" customWidth="1"/>
    <col min="2057" max="2058" width="9.42578125" style="260" customWidth="1"/>
    <col min="2059" max="2059" width="14.42578125" style="260" customWidth="1"/>
    <col min="2060" max="2060" width="11.28515625" style="260" customWidth="1"/>
    <col min="2061" max="2061" width="12.5703125" style="260" customWidth="1"/>
    <col min="2062" max="2062" width="10.140625" style="260" bestFit="1" customWidth="1"/>
    <col min="2063" max="2063" width="7.7109375" style="260" customWidth="1"/>
    <col min="2064" max="2064" width="10.42578125" style="260" bestFit="1" customWidth="1"/>
    <col min="2065" max="2065" width="7.5703125" style="260" bestFit="1" customWidth="1"/>
    <col min="2066" max="2066" width="11.5703125" style="260" bestFit="1" customWidth="1"/>
    <col min="2067" max="2304" width="9.140625" style="260"/>
    <col min="2305" max="2305" width="5" style="260" customWidth="1"/>
    <col min="2306" max="2306" width="34" style="260" customWidth="1"/>
    <col min="2307" max="2310" width="9.42578125" style="260" customWidth="1"/>
    <col min="2311" max="2311" width="8.42578125" style="260" customWidth="1"/>
    <col min="2312" max="2312" width="11.7109375" style="260" customWidth="1"/>
    <col min="2313" max="2314" width="9.42578125" style="260" customWidth="1"/>
    <col min="2315" max="2315" width="14.42578125" style="260" customWidth="1"/>
    <col min="2316" max="2316" width="11.28515625" style="260" customWidth="1"/>
    <col min="2317" max="2317" width="12.5703125" style="260" customWidth="1"/>
    <col min="2318" max="2318" width="10.140625" style="260" bestFit="1" customWidth="1"/>
    <col min="2319" max="2319" width="7.7109375" style="260" customWidth="1"/>
    <col min="2320" max="2320" width="10.42578125" style="260" bestFit="1" customWidth="1"/>
    <col min="2321" max="2321" width="7.5703125" style="260" bestFit="1" customWidth="1"/>
    <col min="2322" max="2322" width="11.5703125" style="260" bestFit="1" customWidth="1"/>
    <col min="2323" max="2560" width="9.140625" style="260"/>
    <col min="2561" max="2561" width="5" style="260" customWidth="1"/>
    <col min="2562" max="2562" width="34" style="260" customWidth="1"/>
    <col min="2563" max="2566" width="9.42578125" style="260" customWidth="1"/>
    <col min="2567" max="2567" width="8.42578125" style="260" customWidth="1"/>
    <col min="2568" max="2568" width="11.7109375" style="260" customWidth="1"/>
    <col min="2569" max="2570" width="9.42578125" style="260" customWidth="1"/>
    <col min="2571" max="2571" width="14.42578125" style="260" customWidth="1"/>
    <col min="2572" max="2572" width="11.28515625" style="260" customWidth="1"/>
    <col min="2573" max="2573" width="12.5703125" style="260" customWidth="1"/>
    <col min="2574" max="2574" width="10.140625" style="260" bestFit="1" customWidth="1"/>
    <col min="2575" max="2575" width="7.7109375" style="260" customWidth="1"/>
    <col min="2576" max="2576" width="10.42578125" style="260" bestFit="1" customWidth="1"/>
    <col min="2577" max="2577" width="7.5703125" style="260" bestFit="1" customWidth="1"/>
    <col min="2578" max="2578" width="11.5703125" style="260" bestFit="1" customWidth="1"/>
    <col min="2579" max="2816" width="9.140625" style="260"/>
    <col min="2817" max="2817" width="5" style="260" customWidth="1"/>
    <col min="2818" max="2818" width="34" style="260" customWidth="1"/>
    <col min="2819" max="2822" width="9.42578125" style="260" customWidth="1"/>
    <col min="2823" max="2823" width="8.42578125" style="260" customWidth="1"/>
    <col min="2824" max="2824" width="11.7109375" style="260" customWidth="1"/>
    <col min="2825" max="2826" width="9.42578125" style="260" customWidth="1"/>
    <col min="2827" max="2827" width="14.42578125" style="260" customWidth="1"/>
    <col min="2828" max="2828" width="11.28515625" style="260" customWidth="1"/>
    <col min="2829" max="2829" width="12.5703125" style="260" customWidth="1"/>
    <col min="2830" max="2830" width="10.140625" style="260" bestFit="1" customWidth="1"/>
    <col min="2831" max="2831" width="7.7109375" style="260" customWidth="1"/>
    <col min="2832" max="2832" width="10.42578125" style="260" bestFit="1" customWidth="1"/>
    <col min="2833" max="2833" width="7.5703125" style="260" bestFit="1" customWidth="1"/>
    <col min="2834" max="2834" width="11.5703125" style="260" bestFit="1" customWidth="1"/>
    <col min="2835" max="3072" width="9.140625" style="260"/>
    <col min="3073" max="3073" width="5" style="260" customWidth="1"/>
    <col min="3074" max="3074" width="34" style="260" customWidth="1"/>
    <col min="3075" max="3078" width="9.42578125" style="260" customWidth="1"/>
    <col min="3079" max="3079" width="8.42578125" style="260" customWidth="1"/>
    <col min="3080" max="3080" width="11.7109375" style="260" customWidth="1"/>
    <col min="3081" max="3082" width="9.42578125" style="260" customWidth="1"/>
    <col min="3083" max="3083" width="14.42578125" style="260" customWidth="1"/>
    <col min="3084" max="3084" width="11.28515625" style="260" customWidth="1"/>
    <col min="3085" max="3085" width="12.5703125" style="260" customWidth="1"/>
    <col min="3086" max="3086" width="10.140625" style="260" bestFit="1" customWidth="1"/>
    <col min="3087" max="3087" width="7.7109375" style="260" customWidth="1"/>
    <col min="3088" max="3088" width="10.42578125" style="260" bestFit="1" customWidth="1"/>
    <col min="3089" max="3089" width="7.5703125" style="260" bestFit="1" customWidth="1"/>
    <col min="3090" max="3090" width="11.5703125" style="260" bestFit="1" customWidth="1"/>
    <col min="3091" max="3328" width="9.140625" style="260"/>
    <col min="3329" max="3329" width="5" style="260" customWidth="1"/>
    <col min="3330" max="3330" width="34" style="260" customWidth="1"/>
    <col min="3331" max="3334" width="9.42578125" style="260" customWidth="1"/>
    <col min="3335" max="3335" width="8.42578125" style="260" customWidth="1"/>
    <col min="3336" max="3336" width="11.7109375" style="260" customWidth="1"/>
    <col min="3337" max="3338" width="9.42578125" style="260" customWidth="1"/>
    <col min="3339" max="3339" width="14.42578125" style="260" customWidth="1"/>
    <col min="3340" max="3340" width="11.28515625" style="260" customWidth="1"/>
    <col min="3341" max="3341" width="12.5703125" style="260" customWidth="1"/>
    <col min="3342" max="3342" width="10.140625" style="260" bestFit="1" customWidth="1"/>
    <col min="3343" max="3343" width="7.7109375" style="260" customWidth="1"/>
    <col min="3344" max="3344" width="10.42578125" style="260" bestFit="1" customWidth="1"/>
    <col min="3345" max="3345" width="7.5703125" style="260" bestFit="1" customWidth="1"/>
    <col min="3346" max="3346" width="11.5703125" style="260" bestFit="1" customWidth="1"/>
    <col min="3347" max="3584" width="9.140625" style="260"/>
    <col min="3585" max="3585" width="5" style="260" customWidth="1"/>
    <col min="3586" max="3586" width="34" style="260" customWidth="1"/>
    <col min="3587" max="3590" width="9.42578125" style="260" customWidth="1"/>
    <col min="3591" max="3591" width="8.42578125" style="260" customWidth="1"/>
    <col min="3592" max="3592" width="11.7109375" style="260" customWidth="1"/>
    <col min="3593" max="3594" width="9.42578125" style="260" customWidth="1"/>
    <col min="3595" max="3595" width="14.42578125" style="260" customWidth="1"/>
    <col min="3596" max="3596" width="11.28515625" style="260" customWidth="1"/>
    <col min="3597" max="3597" width="12.5703125" style="260" customWidth="1"/>
    <col min="3598" max="3598" width="10.140625" style="260" bestFit="1" customWidth="1"/>
    <col min="3599" max="3599" width="7.7109375" style="260" customWidth="1"/>
    <col min="3600" max="3600" width="10.42578125" style="260" bestFit="1" customWidth="1"/>
    <col min="3601" max="3601" width="7.5703125" style="260" bestFit="1" customWidth="1"/>
    <col min="3602" max="3602" width="11.5703125" style="260" bestFit="1" customWidth="1"/>
    <col min="3603" max="3840" width="9.140625" style="260"/>
    <col min="3841" max="3841" width="5" style="260" customWidth="1"/>
    <col min="3842" max="3842" width="34" style="260" customWidth="1"/>
    <col min="3843" max="3846" width="9.42578125" style="260" customWidth="1"/>
    <col min="3847" max="3847" width="8.42578125" style="260" customWidth="1"/>
    <col min="3848" max="3848" width="11.7109375" style="260" customWidth="1"/>
    <col min="3849" max="3850" width="9.42578125" style="260" customWidth="1"/>
    <col min="3851" max="3851" width="14.42578125" style="260" customWidth="1"/>
    <col min="3852" max="3852" width="11.28515625" style="260" customWidth="1"/>
    <col min="3853" max="3853" width="12.5703125" style="260" customWidth="1"/>
    <col min="3854" max="3854" width="10.140625" style="260" bestFit="1" customWidth="1"/>
    <col min="3855" max="3855" width="7.7109375" style="260" customWidth="1"/>
    <col min="3856" max="3856" width="10.42578125" style="260" bestFit="1" customWidth="1"/>
    <col min="3857" max="3857" width="7.5703125" style="260" bestFit="1" customWidth="1"/>
    <col min="3858" max="3858" width="11.5703125" style="260" bestFit="1" customWidth="1"/>
    <col min="3859" max="4096" width="9.140625" style="260"/>
    <col min="4097" max="4097" width="5" style="260" customWidth="1"/>
    <col min="4098" max="4098" width="34" style="260" customWidth="1"/>
    <col min="4099" max="4102" width="9.42578125" style="260" customWidth="1"/>
    <col min="4103" max="4103" width="8.42578125" style="260" customWidth="1"/>
    <col min="4104" max="4104" width="11.7109375" style="260" customWidth="1"/>
    <col min="4105" max="4106" width="9.42578125" style="260" customWidth="1"/>
    <col min="4107" max="4107" width="14.42578125" style="260" customWidth="1"/>
    <col min="4108" max="4108" width="11.28515625" style="260" customWidth="1"/>
    <col min="4109" max="4109" width="12.5703125" style="260" customWidth="1"/>
    <col min="4110" max="4110" width="10.140625" style="260" bestFit="1" customWidth="1"/>
    <col min="4111" max="4111" width="7.7109375" style="260" customWidth="1"/>
    <col min="4112" max="4112" width="10.42578125" style="260" bestFit="1" customWidth="1"/>
    <col min="4113" max="4113" width="7.5703125" style="260" bestFit="1" customWidth="1"/>
    <col min="4114" max="4114" width="11.5703125" style="260" bestFit="1" customWidth="1"/>
    <col min="4115" max="4352" width="9.140625" style="260"/>
    <col min="4353" max="4353" width="5" style="260" customWidth="1"/>
    <col min="4354" max="4354" width="34" style="260" customWidth="1"/>
    <col min="4355" max="4358" width="9.42578125" style="260" customWidth="1"/>
    <col min="4359" max="4359" width="8.42578125" style="260" customWidth="1"/>
    <col min="4360" max="4360" width="11.7109375" style="260" customWidth="1"/>
    <col min="4361" max="4362" width="9.42578125" style="260" customWidth="1"/>
    <col min="4363" max="4363" width="14.42578125" style="260" customWidth="1"/>
    <col min="4364" max="4364" width="11.28515625" style="260" customWidth="1"/>
    <col min="4365" max="4365" width="12.5703125" style="260" customWidth="1"/>
    <col min="4366" max="4366" width="10.140625" style="260" bestFit="1" customWidth="1"/>
    <col min="4367" max="4367" width="7.7109375" style="260" customWidth="1"/>
    <col min="4368" max="4368" width="10.42578125" style="260" bestFit="1" customWidth="1"/>
    <col min="4369" max="4369" width="7.5703125" style="260" bestFit="1" customWidth="1"/>
    <col min="4370" max="4370" width="11.5703125" style="260" bestFit="1" customWidth="1"/>
    <col min="4371" max="4608" width="9.140625" style="260"/>
    <col min="4609" max="4609" width="5" style="260" customWidth="1"/>
    <col min="4610" max="4610" width="34" style="260" customWidth="1"/>
    <col min="4611" max="4614" width="9.42578125" style="260" customWidth="1"/>
    <col min="4615" max="4615" width="8.42578125" style="260" customWidth="1"/>
    <col min="4616" max="4616" width="11.7109375" style="260" customWidth="1"/>
    <col min="4617" max="4618" width="9.42578125" style="260" customWidth="1"/>
    <col min="4619" max="4619" width="14.42578125" style="260" customWidth="1"/>
    <col min="4620" max="4620" width="11.28515625" style="260" customWidth="1"/>
    <col min="4621" max="4621" width="12.5703125" style="260" customWidth="1"/>
    <col min="4622" max="4622" width="10.140625" style="260" bestFit="1" customWidth="1"/>
    <col min="4623" max="4623" width="7.7109375" style="260" customWidth="1"/>
    <col min="4624" max="4624" width="10.42578125" style="260" bestFit="1" customWidth="1"/>
    <col min="4625" max="4625" width="7.5703125" style="260" bestFit="1" customWidth="1"/>
    <col min="4626" max="4626" width="11.5703125" style="260" bestFit="1" customWidth="1"/>
    <col min="4627" max="4864" width="9.140625" style="260"/>
    <col min="4865" max="4865" width="5" style="260" customWidth="1"/>
    <col min="4866" max="4866" width="34" style="260" customWidth="1"/>
    <col min="4867" max="4870" width="9.42578125" style="260" customWidth="1"/>
    <col min="4871" max="4871" width="8.42578125" style="260" customWidth="1"/>
    <col min="4872" max="4872" width="11.7109375" style="260" customWidth="1"/>
    <col min="4873" max="4874" width="9.42578125" style="260" customWidth="1"/>
    <col min="4875" max="4875" width="14.42578125" style="260" customWidth="1"/>
    <col min="4876" max="4876" width="11.28515625" style="260" customWidth="1"/>
    <col min="4877" max="4877" width="12.5703125" style="260" customWidth="1"/>
    <col min="4878" max="4878" width="10.140625" style="260" bestFit="1" customWidth="1"/>
    <col min="4879" max="4879" width="7.7109375" style="260" customWidth="1"/>
    <col min="4880" max="4880" width="10.42578125" style="260" bestFit="1" customWidth="1"/>
    <col min="4881" max="4881" width="7.5703125" style="260" bestFit="1" customWidth="1"/>
    <col min="4882" max="4882" width="11.5703125" style="260" bestFit="1" customWidth="1"/>
    <col min="4883" max="5120" width="9.140625" style="260"/>
    <col min="5121" max="5121" width="5" style="260" customWidth="1"/>
    <col min="5122" max="5122" width="34" style="260" customWidth="1"/>
    <col min="5123" max="5126" width="9.42578125" style="260" customWidth="1"/>
    <col min="5127" max="5127" width="8.42578125" style="260" customWidth="1"/>
    <col min="5128" max="5128" width="11.7109375" style="260" customWidth="1"/>
    <col min="5129" max="5130" width="9.42578125" style="260" customWidth="1"/>
    <col min="5131" max="5131" width="14.42578125" style="260" customWidth="1"/>
    <col min="5132" max="5132" width="11.28515625" style="260" customWidth="1"/>
    <col min="5133" max="5133" width="12.5703125" style="260" customWidth="1"/>
    <col min="5134" max="5134" width="10.140625" style="260" bestFit="1" customWidth="1"/>
    <col min="5135" max="5135" width="7.7109375" style="260" customWidth="1"/>
    <col min="5136" max="5136" width="10.42578125" style="260" bestFit="1" customWidth="1"/>
    <col min="5137" max="5137" width="7.5703125" style="260" bestFit="1" customWidth="1"/>
    <col min="5138" max="5138" width="11.5703125" style="260" bestFit="1" customWidth="1"/>
    <col min="5139" max="5376" width="9.140625" style="260"/>
    <col min="5377" max="5377" width="5" style="260" customWidth="1"/>
    <col min="5378" max="5378" width="34" style="260" customWidth="1"/>
    <col min="5379" max="5382" width="9.42578125" style="260" customWidth="1"/>
    <col min="5383" max="5383" width="8.42578125" style="260" customWidth="1"/>
    <col min="5384" max="5384" width="11.7109375" style="260" customWidth="1"/>
    <col min="5385" max="5386" width="9.42578125" style="260" customWidth="1"/>
    <col min="5387" max="5387" width="14.42578125" style="260" customWidth="1"/>
    <col min="5388" max="5388" width="11.28515625" style="260" customWidth="1"/>
    <col min="5389" max="5389" width="12.5703125" style="260" customWidth="1"/>
    <col min="5390" max="5390" width="10.140625" style="260" bestFit="1" customWidth="1"/>
    <col min="5391" max="5391" width="7.7109375" style="260" customWidth="1"/>
    <col min="5392" max="5392" width="10.42578125" style="260" bestFit="1" customWidth="1"/>
    <col min="5393" max="5393" width="7.5703125" style="260" bestFit="1" customWidth="1"/>
    <col min="5394" max="5394" width="11.5703125" style="260" bestFit="1" customWidth="1"/>
    <col min="5395" max="5632" width="9.140625" style="260"/>
    <col min="5633" max="5633" width="5" style="260" customWidth="1"/>
    <col min="5634" max="5634" width="34" style="260" customWidth="1"/>
    <col min="5635" max="5638" width="9.42578125" style="260" customWidth="1"/>
    <col min="5639" max="5639" width="8.42578125" style="260" customWidth="1"/>
    <col min="5640" max="5640" width="11.7109375" style="260" customWidth="1"/>
    <col min="5641" max="5642" width="9.42578125" style="260" customWidth="1"/>
    <col min="5643" max="5643" width="14.42578125" style="260" customWidth="1"/>
    <col min="5644" max="5644" width="11.28515625" style="260" customWidth="1"/>
    <col min="5645" max="5645" width="12.5703125" style="260" customWidth="1"/>
    <col min="5646" max="5646" width="10.140625" style="260" bestFit="1" customWidth="1"/>
    <col min="5647" max="5647" width="7.7109375" style="260" customWidth="1"/>
    <col min="5648" max="5648" width="10.42578125" style="260" bestFit="1" customWidth="1"/>
    <col min="5649" max="5649" width="7.5703125" style="260" bestFit="1" customWidth="1"/>
    <col min="5650" max="5650" width="11.5703125" style="260" bestFit="1" customWidth="1"/>
    <col min="5651" max="5888" width="9.140625" style="260"/>
    <col min="5889" max="5889" width="5" style="260" customWidth="1"/>
    <col min="5890" max="5890" width="34" style="260" customWidth="1"/>
    <col min="5891" max="5894" width="9.42578125" style="260" customWidth="1"/>
    <col min="5895" max="5895" width="8.42578125" style="260" customWidth="1"/>
    <col min="5896" max="5896" width="11.7109375" style="260" customWidth="1"/>
    <col min="5897" max="5898" width="9.42578125" style="260" customWidth="1"/>
    <col min="5899" max="5899" width="14.42578125" style="260" customWidth="1"/>
    <col min="5900" max="5900" width="11.28515625" style="260" customWidth="1"/>
    <col min="5901" max="5901" width="12.5703125" style="260" customWidth="1"/>
    <col min="5902" max="5902" width="10.140625" style="260" bestFit="1" customWidth="1"/>
    <col min="5903" max="5903" width="7.7109375" style="260" customWidth="1"/>
    <col min="5904" max="5904" width="10.42578125" style="260" bestFit="1" customWidth="1"/>
    <col min="5905" max="5905" width="7.5703125" style="260" bestFit="1" customWidth="1"/>
    <col min="5906" max="5906" width="11.5703125" style="260" bestFit="1" customWidth="1"/>
    <col min="5907" max="6144" width="9.140625" style="260"/>
    <col min="6145" max="6145" width="5" style="260" customWidth="1"/>
    <col min="6146" max="6146" width="34" style="260" customWidth="1"/>
    <col min="6147" max="6150" width="9.42578125" style="260" customWidth="1"/>
    <col min="6151" max="6151" width="8.42578125" style="260" customWidth="1"/>
    <col min="6152" max="6152" width="11.7109375" style="260" customWidth="1"/>
    <col min="6153" max="6154" width="9.42578125" style="260" customWidth="1"/>
    <col min="6155" max="6155" width="14.42578125" style="260" customWidth="1"/>
    <col min="6156" max="6156" width="11.28515625" style="260" customWidth="1"/>
    <col min="6157" max="6157" width="12.5703125" style="260" customWidth="1"/>
    <col min="6158" max="6158" width="10.140625" style="260" bestFit="1" customWidth="1"/>
    <col min="6159" max="6159" width="7.7109375" style="260" customWidth="1"/>
    <col min="6160" max="6160" width="10.42578125" style="260" bestFit="1" customWidth="1"/>
    <col min="6161" max="6161" width="7.5703125" style="260" bestFit="1" customWidth="1"/>
    <col min="6162" max="6162" width="11.5703125" style="260" bestFit="1" customWidth="1"/>
    <col min="6163" max="6400" width="9.140625" style="260"/>
    <col min="6401" max="6401" width="5" style="260" customWidth="1"/>
    <col min="6402" max="6402" width="34" style="260" customWidth="1"/>
    <col min="6403" max="6406" width="9.42578125" style="260" customWidth="1"/>
    <col min="6407" max="6407" width="8.42578125" style="260" customWidth="1"/>
    <col min="6408" max="6408" width="11.7109375" style="260" customWidth="1"/>
    <col min="6409" max="6410" width="9.42578125" style="260" customWidth="1"/>
    <col min="6411" max="6411" width="14.42578125" style="260" customWidth="1"/>
    <col min="6412" max="6412" width="11.28515625" style="260" customWidth="1"/>
    <col min="6413" max="6413" width="12.5703125" style="260" customWidth="1"/>
    <col min="6414" max="6414" width="10.140625" style="260" bestFit="1" customWidth="1"/>
    <col min="6415" max="6415" width="7.7109375" style="260" customWidth="1"/>
    <col min="6416" max="6416" width="10.42578125" style="260" bestFit="1" customWidth="1"/>
    <col min="6417" max="6417" width="7.5703125" style="260" bestFit="1" customWidth="1"/>
    <col min="6418" max="6418" width="11.5703125" style="260" bestFit="1" customWidth="1"/>
    <col min="6419" max="6656" width="9.140625" style="260"/>
    <col min="6657" max="6657" width="5" style="260" customWidth="1"/>
    <col min="6658" max="6658" width="34" style="260" customWidth="1"/>
    <col min="6659" max="6662" width="9.42578125" style="260" customWidth="1"/>
    <col min="6663" max="6663" width="8.42578125" style="260" customWidth="1"/>
    <col min="6664" max="6664" width="11.7109375" style="260" customWidth="1"/>
    <col min="6665" max="6666" width="9.42578125" style="260" customWidth="1"/>
    <col min="6667" max="6667" width="14.42578125" style="260" customWidth="1"/>
    <col min="6668" max="6668" width="11.28515625" style="260" customWidth="1"/>
    <col min="6669" max="6669" width="12.5703125" style="260" customWidth="1"/>
    <col min="6670" max="6670" width="10.140625" style="260" bestFit="1" customWidth="1"/>
    <col min="6671" max="6671" width="7.7109375" style="260" customWidth="1"/>
    <col min="6672" max="6672" width="10.42578125" style="260" bestFit="1" customWidth="1"/>
    <col min="6673" max="6673" width="7.5703125" style="260" bestFit="1" customWidth="1"/>
    <col min="6674" max="6674" width="11.5703125" style="260" bestFit="1" customWidth="1"/>
    <col min="6675" max="6912" width="9.140625" style="260"/>
    <col min="6913" max="6913" width="5" style="260" customWidth="1"/>
    <col min="6914" max="6914" width="34" style="260" customWidth="1"/>
    <col min="6915" max="6918" width="9.42578125" style="260" customWidth="1"/>
    <col min="6919" max="6919" width="8.42578125" style="260" customWidth="1"/>
    <col min="6920" max="6920" width="11.7109375" style="260" customWidth="1"/>
    <col min="6921" max="6922" width="9.42578125" style="260" customWidth="1"/>
    <col min="6923" max="6923" width="14.42578125" style="260" customWidth="1"/>
    <col min="6924" max="6924" width="11.28515625" style="260" customWidth="1"/>
    <col min="6925" max="6925" width="12.5703125" style="260" customWidth="1"/>
    <col min="6926" max="6926" width="10.140625" style="260" bestFit="1" customWidth="1"/>
    <col min="6927" max="6927" width="7.7109375" style="260" customWidth="1"/>
    <col min="6928" max="6928" width="10.42578125" style="260" bestFit="1" customWidth="1"/>
    <col min="6929" max="6929" width="7.5703125" style="260" bestFit="1" customWidth="1"/>
    <col min="6930" max="6930" width="11.5703125" style="260" bestFit="1" customWidth="1"/>
    <col min="6931" max="7168" width="9.140625" style="260"/>
    <col min="7169" max="7169" width="5" style="260" customWidth="1"/>
    <col min="7170" max="7170" width="34" style="260" customWidth="1"/>
    <col min="7171" max="7174" width="9.42578125" style="260" customWidth="1"/>
    <col min="7175" max="7175" width="8.42578125" style="260" customWidth="1"/>
    <col min="7176" max="7176" width="11.7109375" style="260" customWidth="1"/>
    <col min="7177" max="7178" width="9.42578125" style="260" customWidth="1"/>
    <col min="7179" max="7179" width="14.42578125" style="260" customWidth="1"/>
    <col min="7180" max="7180" width="11.28515625" style="260" customWidth="1"/>
    <col min="7181" max="7181" width="12.5703125" style="260" customWidth="1"/>
    <col min="7182" max="7182" width="10.140625" style="260" bestFit="1" customWidth="1"/>
    <col min="7183" max="7183" width="7.7109375" style="260" customWidth="1"/>
    <col min="7184" max="7184" width="10.42578125" style="260" bestFit="1" customWidth="1"/>
    <col min="7185" max="7185" width="7.5703125" style="260" bestFit="1" customWidth="1"/>
    <col min="7186" max="7186" width="11.5703125" style="260" bestFit="1" customWidth="1"/>
    <col min="7187" max="7424" width="9.140625" style="260"/>
    <col min="7425" max="7425" width="5" style="260" customWidth="1"/>
    <col min="7426" max="7426" width="34" style="260" customWidth="1"/>
    <col min="7427" max="7430" width="9.42578125" style="260" customWidth="1"/>
    <col min="7431" max="7431" width="8.42578125" style="260" customWidth="1"/>
    <col min="7432" max="7432" width="11.7109375" style="260" customWidth="1"/>
    <col min="7433" max="7434" width="9.42578125" style="260" customWidth="1"/>
    <col min="7435" max="7435" width="14.42578125" style="260" customWidth="1"/>
    <col min="7436" max="7436" width="11.28515625" style="260" customWidth="1"/>
    <col min="7437" max="7437" width="12.5703125" style="260" customWidth="1"/>
    <col min="7438" max="7438" width="10.140625" style="260" bestFit="1" customWidth="1"/>
    <col min="7439" max="7439" width="7.7109375" style="260" customWidth="1"/>
    <col min="7440" max="7440" width="10.42578125" style="260" bestFit="1" customWidth="1"/>
    <col min="7441" max="7441" width="7.5703125" style="260" bestFit="1" customWidth="1"/>
    <col min="7442" max="7442" width="11.5703125" style="260" bestFit="1" customWidth="1"/>
    <col min="7443" max="7680" width="9.140625" style="260"/>
    <col min="7681" max="7681" width="5" style="260" customWidth="1"/>
    <col min="7682" max="7682" width="34" style="260" customWidth="1"/>
    <col min="7683" max="7686" width="9.42578125" style="260" customWidth="1"/>
    <col min="7687" max="7687" width="8.42578125" style="260" customWidth="1"/>
    <col min="7688" max="7688" width="11.7109375" style="260" customWidth="1"/>
    <col min="7689" max="7690" width="9.42578125" style="260" customWidth="1"/>
    <col min="7691" max="7691" width="14.42578125" style="260" customWidth="1"/>
    <col min="7692" max="7692" width="11.28515625" style="260" customWidth="1"/>
    <col min="7693" max="7693" width="12.5703125" style="260" customWidth="1"/>
    <col min="7694" max="7694" width="10.140625" style="260" bestFit="1" customWidth="1"/>
    <col min="7695" max="7695" width="7.7109375" style="260" customWidth="1"/>
    <col min="7696" max="7696" width="10.42578125" style="260" bestFit="1" customWidth="1"/>
    <col min="7697" max="7697" width="7.5703125" style="260" bestFit="1" customWidth="1"/>
    <col min="7698" max="7698" width="11.5703125" style="260" bestFit="1" customWidth="1"/>
    <col min="7699" max="7936" width="9.140625" style="260"/>
    <col min="7937" max="7937" width="5" style="260" customWidth="1"/>
    <col min="7938" max="7938" width="34" style="260" customWidth="1"/>
    <col min="7939" max="7942" width="9.42578125" style="260" customWidth="1"/>
    <col min="7943" max="7943" width="8.42578125" style="260" customWidth="1"/>
    <col min="7944" max="7944" width="11.7109375" style="260" customWidth="1"/>
    <col min="7945" max="7946" width="9.42578125" style="260" customWidth="1"/>
    <col min="7947" max="7947" width="14.42578125" style="260" customWidth="1"/>
    <col min="7948" max="7948" width="11.28515625" style="260" customWidth="1"/>
    <col min="7949" max="7949" width="12.5703125" style="260" customWidth="1"/>
    <col min="7950" max="7950" width="10.140625" style="260" bestFit="1" customWidth="1"/>
    <col min="7951" max="7951" width="7.7109375" style="260" customWidth="1"/>
    <col min="7952" max="7952" width="10.42578125" style="260" bestFit="1" customWidth="1"/>
    <col min="7953" max="7953" width="7.5703125" style="260" bestFit="1" customWidth="1"/>
    <col min="7954" max="7954" width="11.5703125" style="260" bestFit="1" customWidth="1"/>
    <col min="7955" max="8192" width="9.140625" style="260"/>
    <col min="8193" max="8193" width="5" style="260" customWidth="1"/>
    <col min="8194" max="8194" width="34" style="260" customWidth="1"/>
    <col min="8195" max="8198" width="9.42578125" style="260" customWidth="1"/>
    <col min="8199" max="8199" width="8.42578125" style="260" customWidth="1"/>
    <col min="8200" max="8200" width="11.7109375" style="260" customWidth="1"/>
    <col min="8201" max="8202" width="9.42578125" style="260" customWidth="1"/>
    <col min="8203" max="8203" width="14.42578125" style="260" customWidth="1"/>
    <col min="8204" max="8204" width="11.28515625" style="260" customWidth="1"/>
    <col min="8205" max="8205" width="12.5703125" style="260" customWidth="1"/>
    <col min="8206" max="8206" width="10.140625" style="260" bestFit="1" customWidth="1"/>
    <col min="8207" max="8207" width="7.7109375" style="260" customWidth="1"/>
    <col min="8208" max="8208" width="10.42578125" style="260" bestFit="1" customWidth="1"/>
    <col min="8209" max="8209" width="7.5703125" style="260" bestFit="1" customWidth="1"/>
    <col min="8210" max="8210" width="11.5703125" style="260" bestFit="1" customWidth="1"/>
    <col min="8211" max="8448" width="9.140625" style="260"/>
    <col min="8449" max="8449" width="5" style="260" customWidth="1"/>
    <col min="8450" max="8450" width="34" style="260" customWidth="1"/>
    <col min="8451" max="8454" width="9.42578125" style="260" customWidth="1"/>
    <col min="8455" max="8455" width="8.42578125" style="260" customWidth="1"/>
    <col min="8456" max="8456" width="11.7109375" style="260" customWidth="1"/>
    <col min="8457" max="8458" width="9.42578125" style="260" customWidth="1"/>
    <col min="8459" max="8459" width="14.42578125" style="260" customWidth="1"/>
    <col min="8460" max="8460" width="11.28515625" style="260" customWidth="1"/>
    <col min="8461" max="8461" width="12.5703125" style="260" customWidth="1"/>
    <col min="8462" max="8462" width="10.140625" style="260" bestFit="1" customWidth="1"/>
    <col min="8463" max="8463" width="7.7109375" style="260" customWidth="1"/>
    <col min="8464" max="8464" width="10.42578125" style="260" bestFit="1" customWidth="1"/>
    <col min="8465" max="8465" width="7.5703125" style="260" bestFit="1" customWidth="1"/>
    <col min="8466" max="8466" width="11.5703125" style="260" bestFit="1" customWidth="1"/>
    <col min="8467" max="8704" width="9.140625" style="260"/>
    <col min="8705" max="8705" width="5" style="260" customWidth="1"/>
    <col min="8706" max="8706" width="34" style="260" customWidth="1"/>
    <col min="8707" max="8710" width="9.42578125" style="260" customWidth="1"/>
    <col min="8711" max="8711" width="8.42578125" style="260" customWidth="1"/>
    <col min="8712" max="8712" width="11.7109375" style="260" customWidth="1"/>
    <col min="8713" max="8714" width="9.42578125" style="260" customWidth="1"/>
    <col min="8715" max="8715" width="14.42578125" style="260" customWidth="1"/>
    <col min="8716" max="8716" width="11.28515625" style="260" customWidth="1"/>
    <col min="8717" max="8717" width="12.5703125" style="260" customWidth="1"/>
    <col min="8718" max="8718" width="10.140625" style="260" bestFit="1" customWidth="1"/>
    <col min="8719" max="8719" width="7.7109375" style="260" customWidth="1"/>
    <col min="8720" max="8720" width="10.42578125" style="260" bestFit="1" customWidth="1"/>
    <col min="8721" max="8721" width="7.5703125" style="260" bestFit="1" customWidth="1"/>
    <col min="8722" max="8722" width="11.5703125" style="260" bestFit="1" customWidth="1"/>
    <col min="8723" max="8960" width="9.140625" style="260"/>
    <col min="8961" max="8961" width="5" style="260" customWidth="1"/>
    <col min="8962" max="8962" width="34" style="260" customWidth="1"/>
    <col min="8963" max="8966" width="9.42578125" style="260" customWidth="1"/>
    <col min="8967" max="8967" width="8.42578125" style="260" customWidth="1"/>
    <col min="8968" max="8968" width="11.7109375" style="260" customWidth="1"/>
    <col min="8969" max="8970" width="9.42578125" style="260" customWidth="1"/>
    <col min="8971" max="8971" width="14.42578125" style="260" customWidth="1"/>
    <col min="8972" max="8972" width="11.28515625" style="260" customWidth="1"/>
    <col min="8973" max="8973" width="12.5703125" style="260" customWidth="1"/>
    <col min="8974" max="8974" width="10.140625" style="260" bestFit="1" customWidth="1"/>
    <col min="8975" max="8975" width="7.7109375" style="260" customWidth="1"/>
    <col min="8976" max="8976" width="10.42578125" style="260" bestFit="1" customWidth="1"/>
    <col min="8977" max="8977" width="7.5703125" style="260" bestFit="1" customWidth="1"/>
    <col min="8978" max="8978" width="11.5703125" style="260" bestFit="1" customWidth="1"/>
    <col min="8979" max="9216" width="9.140625" style="260"/>
    <col min="9217" max="9217" width="5" style="260" customWidth="1"/>
    <col min="9218" max="9218" width="34" style="260" customWidth="1"/>
    <col min="9219" max="9222" width="9.42578125" style="260" customWidth="1"/>
    <col min="9223" max="9223" width="8.42578125" style="260" customWidth="1"/>
    <col min="9224" max="9224" width="11.7109375" style="260" customWidth="1"/>
    <col min="9225" max="9226" width="9.42578125" style="260" customWidth="1"/>
    <col min="9227" max="9227" width="14.42578125" style="260" customWidth="1"/>
    <col min="9228" max="9228" width="11.28515625" style="260" customWidth="1"/>
    <col min="9229" max="9229" width="12.5703125" style="260" customWidth="1"/>
    <col min="9230" max="9230" width="10.140625" style="260" bestFit="1" customWidth="1"/>
    <col min="9231" max="9231" width="7.7109375" style="260" customWidth="1"/>
    <col min="9232" max="9232" width="10.42578125" style="260" bestFit="1" customWidth="1"/>
    <col min="9233" max="9233" width="7.5703125" style="260" bestFit="1" customWidth="1"/>
    <col min="9234" max="9234" width="11.5703125" style="260" bestFit="1" customWidth="1"/>
    <col min="9235" max="9472" width="9.140625" style="260"/>
    <col min="9473" max="9473" width="5" style="260" customWidth="1"/>
    <col min="9474" max="9474" width="34" style="260" customWidth="1"/>
    <col min="9475" max="9478" width="9.42578125" style="260" customWidth="1"/>
    <col min="9479" max="9479" width="8.42578125" style="260" customWidth="1"/>
    <col min="9480" max="9480" width="11.7109375" style="260" customWidth="1"/>
    <col min="9481" max="9482" width="9.42578125" style="260" customWidth="1"/>
    <col min="9483" max="9483" width="14.42578125" style="260" customWidth="1"/>
    <col min="9484" max="9484" width="11.28515625" style="260" customWidth="1"/>
    <col min="9485" max="9485" width="12.5703125" style="260" customWidth="1"/>
    <col min="9486" max="9486" width="10.140625" style="260" bestFit="1" customWidth="1"/>
    <col min="9487" max="9487" width="7.7109375" style="260" customWidth="1"/>
    <col min="9488" max="9488" width="10.42578125" style="260" bestFit="1" customWidth="1"/>
    <col min="9489" max="9489" width="7.5703125" style="260" bestFit="1" customWidth="1"/>
    <col min="9490" max="9490" width="11.5703125" style="260" bestFit="1" customWidth="1"/>
    <col min="9491" max="9728" width="9.140625" style="260"/>
    <col min="9729" max="9729" width="5" style="260" customWidth="1"/>
    <col min="9730" max="9730" width="34" style="260" customWidth="1"/>
    <col min="9731" max="9734" width="9.42578125" style="260" customWidth="1"/>
    <col min="9735" max="9735" width="8.42578125" style="260" customWidth="1"/>
    <col min="9736" max="9736" width="11.7109375" style="260" customWidth="1"/>
    <col min="9737" max="9738" width="9.42578125" style="260" customWidth="1"/>
    <col min="9739" max="9739" width="14.42578125" style="260" customWidth="1"/>
    <col min="9740" max="9740" width="11.28515625" style="260" customWidth="1"/>
    <col min="9741" max="9741" width="12.5703125" style="260" customWidth="1"/>
    <col min="9742" max="9742" width="10.140625" style="260" bestFit="1" customWidth="1"/>
    <col min="9743" max="9743" width="7.7109375" style="260" customWidth="1"/>
    <col min="9744" max="9744" width="10.42578125" style="260" bestFit="1" customWidth="1"/>
    <col min="9745" max="9745" width="7.5703125" style="260" bestFit="1" customWidth="1"/>
    <col min="9746" max="9746" width="11.5703125" style="260" bestFit="1" customWidth="1"/>
    <col min="9747" max="9984" width="9.140625" style="260"/>
    <col min="9985" max="9985" width="5" style="260" customWidth="1"/>
    <col min="9986" max="9986" width="34" style="260" customWidth="1"/>
    <col min="9987" max="9990" width="9.42578125" style="260" customWidth="1"/>
    <col min="9991" max="9991" width="8.42578125" style="260" customWidth="1"/>
    <col min="9992" max="9992" width="11.7109375" style="260" customWidth="1"/>
    <col min="9993" max="9994" width="9.42578125" style="260" customWidth="1"/>
    <col min="9995" max="9995" width="14.42578125" style="260" customWidth="1"/>
    <col min="9996" max="9996" width="11.28515625" style="260" customWidth="1"/>
    <col min="9997" max="9997" width="12.5703125" style="260" customWidth="1"/>
    <col min="9998" max="9998" width="10.140625" style="260" bestFit="1" customWidth="1"/>
    <col min="9999" max="9999" width="7.7109375" style="260" customWidth="1"/>
    <col min="10000" max="10000" width="10.42578125" style="260" bestFit="1" customWidth="1"/>
    <col min="10001" max="10001" width="7.5703125" style="260" bestFit="1" customWidth="1"/>
    <col min="10002" max="10002" width="11.5703125" style="260" bestFit="1" customWidth="1"/>
    <col min="10003" max="10240" width="9.140625" style="260"/>
    <col min="10241" max="10241" width="5" style="260" customWidth="1"/>
    <col min="10242" max="10242" width="34" style="260" customWidth="1"/>
    <col min="10243" max="10246" width="9.42578125" style="260" customWidth="1"/>
    <col min="10247" max="10247" width="8.42578125" style="260" customWidth="1"/>
    <col min="10248" max="10248" width="11.7109375" style="260" customWidth="1"/>
    <col min="10249" max="10250" width="9.42578125" style="260" customWidth="1"/>
    <col min="10251" max="10251" width="14.42578125" style="260" customWidth="1"/>
    <col min="10252" max="10252" width="11.28515625" style="260" customWidth="1"/>
    <col min="10253" max="10253" width="12.5703125" style="260" customWidth="1"/>
    <col min="10254" max="10254" width="10.140625" style="260" bestFit="1" customWidth="1"/>
    <col min="10255" max="10255" width="7.7109375" style="260" customWidth="1"/>
    <col min="10256" max="10256" width="10.42578125" style="260" bestFit="1" customWidth="1"/>
    <col min="10257" max="10257" width="7.5703125" style="260" bestFit="1" customWidth="1"/>
    <col min="10258" max="10258" width="11.5703125" style="260" bestFit="1" customWidth="1"/>
    <col min="10259" max="10496" width="9.140625" style="260"/>
    <col min="10497" max="10497" width="5" style="260" customWidth="1"/>
    <col min="10498" max="10498" width="34" style="260" customWidth="1"/>
    <col min="10499" max="10502" width="9.42578125" style="260" customWidth="1"/>
    <col min="10503" max="10503" width="8.42578125" style="260" customWidth="1"/>
    <col min="10504" max="10504" width="11.7109375" style="260" customWidth="1"/>
    <col min="10505" max="10506" width="9.42578125" style="260" customWidth="1"/>
    <col min="10507" max="10507" width="14.42578125" style="260" customWidth="1"/>
    <col min="10508" max="10508" width="11.28515625" style="260" customWidth="1"/>
    <col min="10509" max="10509" width="12.5703125" style="260" customWidth="1"/>
    <col min="10510" max="10510" width="10.140625" style="260" bestFit="1" customWidth="1"/>
    <col min="10511" max="10511" width="7.7109375" style="260" customWidth="1"/>
    <col min="10512" max="10512" width="10.42578125" style="260" bestFit="1" customWidth="1"/>
    <col min="10513" max="10513" width="7.5703125" style="260" bestFit="1" customWidth="1"/>
    <col min="10514" max="10514" width="11.5703125" style="260" bestFit="1" customWidth="1"/>
    <col min="10515" max="10752" width="9.140625" style="260"/>
    <col min="10753" max="10753" width="5" style="260" customWidth="1"/>
    <col min="10754" max="10754" width="34" style="260" customWidth="1"/>
    <col min="10755" max="10758" width="9.42578125" style="260" customWidth="1"/>
    <col min="10759" max="10759" width="8.42578125" style="260" customWidth="1"/>
    <col min="10760" max="10760" width="11.7109375" style="260" customWidth="1"/>
    <col min="10761" max="10762" width="9.42578125" style="260" customWidth="1"/>
    <col min="10763" max="10763" width="14.42578125" style="260" customWidth="1"/>
    <col min="10764" max="10764" width="11.28515625" style="260" customWidth="1"/>
    <col min="10765" max="10765" width="12.5703125" style="260" customWidth="1"/>
    <col min="10766" max="10766" width="10.140625" style="260" bestFit="1" customWidth="1"/>
    <col min="10767" max="10767" width="7.7109375" style="260" customWidth="1"/>
    <col min="10768" max="10768" width="10.42578125" style="260" bestFit="1" customWidth="1"/>
    <col min="10769" max="10769" width="7.5703125" style="260" bestFit="1" customWidth="1"/>
    <col min="10770" max="10770" width="11.5703125" style="260" bestFit="1" customWidth="1"/>
    <col min="10771" max="11008" width="9.140625" style="260"/>
    <col min="11009" max="11009" width="5" style="260" customWidth="1"/>
    <col min="11010" max="11010" width="34" style="260" customWidth="1"/>
    <col min="11011" max="11014" width="9.42578125" style="260" customWidth="1"/>
    <col min="11015" max="11015" width="8.42578125" style="260" customWidth="1"/>
    <col min="11016" max="11016" width="11.7109375" style="260" customWidth="1"/>
    <col min="11017" max="11018" width="9.42578125" style="260" customWidth="1"/>
    <col min="11019" max="11019" width="14.42578125" style="260" customWidth="1"/>
    <col min="11020" max="11020" width="11.28515625" style="260" customWidth="1"/>
    <col min="11021" max="11021" width="12.5703125" style="260" customWidth="1"/>
    <col min="11022" max="11022" width="10.140625" style="260" bestFit="1" customWidth="1"/>
    <col min="11023" max="11023" width="7.7109375" style="260" customWidth="1"/>
    <col min="11024" max="11024" width="10.42578125" style="260" bestFit="1" customWidth="1"/>
    <col min="11025" max="11025" width="7.5703125" style="260" bestFit="1" customWidth="1"/>
    <col min="11026" max="11026" width="11.5703125" style="260" bestFit="1" customWidth="1"/>
    <col min="11027" max="11264" width="9.140625" style="260"/>
    <col min="11265" max="11265" width="5" style="260" customWidth="1"/>
    <col min="11266" max="11266" width="34" style="260" customWidth="1"/>
    <col min="11267" max="11270" width="9.42578125" style="260" customWidth="1"/>
    <col min="11271" max="11271" width="8.42578125" style="260" customWidth="1"/>
    <col min="11272" max="11272" width="11.7109375" style="260" customWidth="1"/>
    <col min="11273" max="11274" width="9.42578125" style="260" customWidth="1"/>
    <col min="11275" max="11275" width="14.42578125" style="260" customWidth="1"/>
    <col min="11276" max="11276" width="11.28515625" style="260" customWidth="1"/>
    <col min="11277" max="11277" width="12.5703125" style="260" customWidth="1"/>
    <col min="11278" max="11278" width="10.140625" style="260" bestFit="1" customWidth="1"/>
    <col min="11279" max="11279" width="7.7109375" style="260" customWidth="1"/>
    <col min="11280" max="11280" width="10.42578125" style="260" bestFit="1" customWidth="1"/>
    <col min="11281" max="11281" width="7.5703125" style="260" bestFit="1" customWidth="1"/>
    <col min="11282" max="11282" width="11.5703125" style="260" bestFit="1" customWidth="1"/>
    <col min="11283" max="11520" width="9.140625" style="260"/>
    <col min="11521" max="11521" width="5" style="260" customWidth="1"/>
    <col min="11522" max="11522" width="34" style="260" customWidth="1"/>
    <col min="11523" max="11526" width="9.42578125" style="260" customWidth="1"/>
    <col min="11527" max="11527" width="8.42578125" style="260" customWidth="1"/>
    <col min="11528" max="11528" width="11.7109375" style="260" customWidth="1"/>
    <col min="11529" max="11530" width="9.42578125" style="260" customWidth="1"/>
    <col min="11531" max="11531" width="14.42578125" style="260" customWidth="1"/>
    <col min="11532" max="11532" width="11.28515625" style="260" customWidth="1"/>
    <col min="11533" max="11533" width="12.5703125" style="260" customWidth="1"/>
    <col min="11534" max="11534" width="10.140625" style="260" bestFit="1" customWidth="1"/>
    <col min="11535" max="11535" width="7.7109375" style="260" customWidth="1"/>
    <col min="11536" max="11536" width="10.42578125" style="260" bestFit="1" customWidth="1"/>
    <col min="11537" max="11537" width="7.5703125" style="260" bestFit="1" customWidth="1"/>
    <col min="11538" max="11538" width="11.5703125" style="260" bestFit="1" customWidth="1"/>
    <col min="11539" max="11776" width="9.140625" style="260"/>
    <col min="11777" max="11777" width="5" style="260" customWidth="1"/>
    <col min="11778" max="11778" width="34" style="260" customWidth="1"/>
    <col min="11779" max="11782" width="9.42578125" style="260" customWidth="1"/>
    <col min="11783" max="11783" width="8.42578125" style="260" customWidth="1"/>
    <col min="11784" max="11784" width="11.7109375" style="260" customWidth="1"/>
    <col min="11785" max="11786" width="9.42578125" style="260" customWidth="1"/>
    <col min="11787" max="11787" width="14.42578125" style="260" customWidth="1"/>
    <col min="11788" max="11788" width="11.28515625" style="260" customWidth="1"/>
    <col min="11789" max="11789" width="12.5703125" style="260" customWidth="1"/>
    <col min="11790" max="11790" width="10.140625" style="260" bestFit="1" customWidth="1"/>
    <col min="11791" max="11791" width="7.7109375" style="260" customWidth="1"/>
    <col min="11792" max="11792" width="10.42578125" style="260" bestFit="1" customWidth="1"/>
    <col min="11793" max="11793" width="7.5703125" style="260" bestFit="1" customWidth="1"/>
    <col min="11794" max="11794" width="11.5703125" style="260" bestFit="1" customWidth="1"/>
    <col min="11795" max="12032" width="9.140625" style="260"/>
    <col min="12033" max="12033" width="5" style="260" customWidth="1"/>
    <col min="12034" max="12034" width="34" style="260" customWidth="1"/>
    <col min="12035" max="12038" width="9.42578125" style="260" customWidth="1"/>
    <col min="12039" max="12039" width="8.42578125" style="260" customWidth="1"/>
    <col min="12040" max="12040" width="11.7109375" style="260" customWidth="1"/>
    <col min="12041" max="12042" width="9.42578125" style="260" customWidth="1"/>
    <col min="12043" max="12043" width="14.42578125" style="260" customWidth="1"/>
    <col min="12044" max="12044" width="11.28515625" style="260" customWidth="1"/>
    <col min="12045" max="12045" width="12.5703125" style="260" customWidth="1"/>
    <col min="12046" max="12046" width="10.140625" style="260" bestFit="1" customWidth="1"/>
    <col min="12047" max="12047" width="7.7109375" style="260" customWidth="1"/>
    <col min="12048" max="12048" width="10.42578125" style="260" bestFit="1" customWidth="1"/>
    <col min="12049" max="12049" width="7.5703125" style="260" bestFit="1" customWidth="1"/>
    <col min="12050" max="12050" width="11.5703125" style="260" bestFit="1" customWidth="1"/>
    <col min="12051" max="12288" width="9.140625" style="260"/>
    <col min="12289" max="12289" width="5" style="260" customWidth="1"/>
    <col min="12290" max="12290" width="34" style="260" customWidth="1"/>
    <col min="12291" max="12294" width="9.42578125" style="260" customWidth="1"/>
    <col min="12295" max="12295" width="8.42578125" style="260" customWidth="1"/>
    <col min="12296" max="12296" width="11.7109375" style="260" customWidth="1"/>
    <col min="12297" max="12298" width="9.42578125" style="260" customWidth="1"/>
    <col min="12299" max="12299" width="14.42578125" style="260" customWidth="1"/>
    <col min="12300" max="12300" width="11.28515625" style="260" customWidth="1"/>
    <col min="12301" max="12301" width="12.5703125" style="260" customWidth="1"/>
    <col min="12302" max="12302" width="10.140625" style="260" bestFit="1" customWidth="1"/>
    <col min="12303" max="12303" width="7.7109375" style="260" customWidth="1"/>
    <col min="12304" max="12304" width="10.42578125" style="260" bestFit="1" customWidth="1"/>
    <col min="12305" max="12305" width="7.5703125" style="260" bestFit="1" customWidth="1"/>
    <col min="12306" max="12306" width="11.5703125" style="260" bestFit="1" customWidth="1"/>
    <col min="12307" max="12544" width="9.140625" style="260"/>
    <col min="12545" max="12545" width="5" style="260" customWidth="1"/>
    <col min="12546" max="12546" width="34" style="260" customWidth="1"/>
    <col min="12547" max="12550" width="9.42578125" style="260" customWidth="1"/>
    <col min="12551" max="12551" width="8.42578125" style="260" customWidth="1"/>
    <col min="12552" max="12552" width="11.7109375" style="260" customWidth="1"/>
    <col min="12553" max="12554" width="9.42578125" style="260" customWidth="1"/>
    <col min="12555" max="12555" width="14.42578125" style="260" customWidth="1"/>
    <col min="12556" max="12556" width="11.28515625" style="260" customWidth="1"/>
    <col min="12557" max="12557" width="12.5703125" style="260" customWidth="1"/>
    <col min="12558" max="12558" width="10.140625" style="260" bestFit="1" customWidth="1"/>
    <col min="12559" max="12559" width="7.7109375" style="260" customWidth="1"/>
    <col min="12560" max="12560" width="10.42578125" style="260" bestFit="1" customWidth="1"/>
    <col min="12561" max="12561" width="7.5703125" style="260" bestFit="1" customWidth="1"/>
    <col min="12562" max="12562" width="11.5703125" style="260" bestFit="1" customWidth="1"/>
    <col min="12563" max="12800" width="9.140625" style="260"/>
    <col min="12801" max="12801" width="5" style="260" customWidth="1"/>
    <col min="12802" max="12802" width="34" style="260" customWidth="1"/>
    <col min="12803" max="12806" width="9.42578125" style="260" customWidth="1"/>
    <col min="12807" max="12807" width="8.42578125" style="260" customWidth="1"/>
    <col min="12808" max="12808" width="11.7109375" style="260" customWidth="1"/>
    <col min="12809" max="12810" width="9.42578125" style="260" customWidth="1"/>
    <col min="12811" max="12811" width="14.42578125" style="260" customWidth="1"/>
    <col min="12812" max="12812" width="11.28515625" style="260" customWidth="1"/>
    <col min="12813" max="12813" width="12.5703125" style="260" customWidth="1"/>
    <col min="12814" max="12814" width="10.140625" style="260" bestFit="1" customWidth="1"/>
    <col min="12815" max="12815" width="7.7109375" style="260" customWidth="1"/>
    <col min="12816" max="12816" width="10.42578125" style="260" bestFit="1" customWidth="1"/>
    <col min="12817" max="12817" width="7.5703125" style="260" bestFit="1" customWidth="1"/>
    <col min="12818" max="12818" width="11.5703125" style="260" bestFit="1" customWidth="1"/>
    <col min="12819" max="13056" width="9.140625" style="260"/>
    <col min="13057" max="13057" width="5" style="260" customWidth="1"/>
    <col min="13058" max="13058" width="34" style="260" customWidth="1"/>
    <col min="13059" max="13062" width="9.42578125" style="260" customWidth="1"/>
    <col min="13063" max="13063" width="8.42578125" style="260" customWidth="1"/>
    <col min="13064" max="13064" width="11.7109375" style="260" customWidth="1"/>
    <col min="13065" max="13066" width="9.42578125" style="260" customWidth="1"/>
    <col min="13067" max="13067" width="14.42578125" style="260" customWidth="1"/>
    <col min="13068" max="13068" width="11.28515625" style="260" customWidth="1"/>
    <col min="13069" max="13069" width="12.5703125" style="260" customWidth="1"/>
    <col min="13070" max="13070" width="10.140625" style="260" bestFit="1" customWidth="1"/>
    <col min="13071" max="13071" width="7.7109375" style="260" customWidth="1"/>
    <col min="13072" max="13072" width="10.42578125" style="260" bestFit="1" customWidth="1"/>
    <col min="13073" max="13073" width="7.5703125" style="260" bestFit="1" customWidth="1"/>
    <col min="13074" max="13074" width="11.5703125" style="260" bestFit="1" customWidth="1"/>
    <col min="13075" max="13312" width="9.140625" style="260"/>
    <col min="13313" max="13313" width="5" style="260" customWidth="1"/>
    <col min="13314" max="13314" width="34" style="260" customWidth="1"/>
    <col min="13315" max="13318" width="9.42578125" style="260" customWidth="1"/>
    <col min="13319" max="13319" width="8.42578125" style="260" customWidth="1"/>
    <col min="13320" max="13320" width="11.7109375" style="260" customWidth="1"/>
    <col min="13321" max="13322" width="9.42578125" style="260" customWidth="1"/>
    <col min="13323" max="13323" width="14.42578125" style="260" customWidth="1"/>
    <col min="13324" max="13324" width="11.28515625" style="260" customWidth="1"/>
    <col min="13325" max="13325" width="12.5703125" style="260" customWidth="1"/>
    <col min="13326" max="13326" width="10.140625" style="260" bestFit="1" customWidth="1"/>
    <col min="13327" max="13327" width="7.7109375" style="260" customWidth="1"/>
    <col min="13328" max="13328" width="10.42578125" style="260" bestFit="1" customWidth="1"/>
    <col min="13329" max="13329" width="7.5703125" style="260" bestFit="1" customWidth="1"/>
    <col min="13330" max="13330" width="11.5703125" style="260" bestFit="1" customWidth="1"/>
    <col min="13331" max="13568" width="9.140625" style="260"/>
    <col min="13569" max="13569" width="5" style="260" customWidth="1"/>
    <col min="13570" max="13570" width="34" style="260" customWidth="1"/>
    <col min="13571" max="13574" width="9.42578125" style="260" customWidth="1"/>
    <col min="13575" max="13575" width="8.42578125" style="260" customWidth="1"/>
    <col min="13576" max="13576" width="11.7109375" style="260" customWidth="1"/>
    <col min="13577" max="13578" width="9.42578125" style="260" customWidth="1"/>
    <col min="13579" max="13579" width="14.42578125" style="260" customWidth="1"/>
    <col min="13580" max="13580" width="11.28515625" style="260" customWidth="1"/>
    <col min="13581" max="13581" width="12.5703125" style="260" customWidth="1"/>
    <col min="13582" max="13582" width="10.140625" style="260" bestFit="1" customWidth="1"/>
    <col min="13583" max="13583" width="7.7109375" style="260" customWidth="1"/>
    <col min="13584" max="13584" width="10.42578125" style="260" bestFit="1" customWidth="1"/>
    <col min="13585" max="13585" width="7.5703125" style="260" bestFit="1" customWidth="1"/>
    <col min="13586" max="13586" width="11.5703125" style="260" bestFit="1" customWidth="1"/>
    <col min="13587" max="13824" width="9.140625" style="260"/>
    <col min="13825" max="13825" width="5" style="260" customWidth="1"/>
    <col min="13826" max="13826" width="34" style="260" customWidth="1"/>
    <col min="13827" max="13830" width="9.42578125" style="260" customWidth="1"/>
    <col min="13831" max="13831" width="8.42578125" style="260" customWidth="1"/>
    <col min="13832" max="13832" width="11.7109375" style="260" customWidth="1"/>
    <col min="13833" max="13834" width="9.42578125" style="260" customWidth="1"/>
    <col min="13835" max="13835" width="14.42578125" style="260" customWidth="1"/>
    <col min="13836" max="13836" width="11.28515625" style="260" customWidth="1"/>
    <col min="13837" max="13837" width="12.5703125" style="260" customWidth="1"/>
    <col min="13838" max="13838" width="10.140625" style="260" bestFit="1" customWidth="1"/>
    <col min="13839" max="13839" width="7.7109375" style="260" customWidth="1"/>
    <col min="13840" max="13840" width="10.42578125" style="260" bestFit="1" customWidth="1"/>
    <col min="13841" max="13841" width="7.5703125" style="260" bestFit="1" customWidth="1"/>
    <col min="13842" max="13842" width="11.5703125" style="260" bestFit="1" customWidth="1"/>
    <col min="13843" max="14080" width="9.140625" style="260"/>
    <col min="14081" max="14081" width="5" style="260" customWidth="1"/>
    <col min="14082" max="14082" width="34" style="260" customWidth="1"/>
    <col min="14083" max="14086" width="9.42578125" style="260" customWidth="1"/>
    <col min="14087" max="14087" width="8.42578125" style="260" customWidth="1"/>
    <col min="14088" max="14088" width="11.7109375" style="260" customWidth="1"/>
    <col min="14089" max="14090" width="9.42578125" style="260" customWidth="1"/>
    <col min="14091" max="14091" width="14.42578125" style="260" customWidth="1"/>
    <col min="14092" max="14092" width="11.28515625" style="260" customWidth="1"/>
    <col min="14093" max="14093" width="12.5703125" style="260" customWidth="1"/>
    <col min="14094" max="14094" width="10.140625" style="260" bestFit="1" customWidth="1"/>
    <col min="14095" max="14095" width="7.7109375" style="260" customWidth="1"/>
    <col min="14096" max="14096" width="10.42578125" style="260" bestFit="1" customWidth="1"/>
    <col min="14097" max="14097" width="7.5703125" style="260" bestFit="1" customWidth="1"/>
    <col min="14098" max="14098" width="11.5703125" style="260" bestFit="1" customWidth="1"/>
    <col min="14099" max="14336" width="9.140625" style="260"/>
    <col min="14337" max="14337" width="5" style="260" customWidth="1"/>
    <col min="14338" max="14338" width="34" style="260" customWidth="1"/>
    <col min="14339" max="14342" width="9.42578125" style="260" customWidth="1"/>
    <col min="14343" max="14343" width="8.42578125" style="260" customWidth="1"/>
    <col min="14344" max="14344" width="11.7109375" style="260" customWidth="1"/>
    <col min="14345" max="14346" width="9.42578125" style="260" customWidth="1"/>
    <col min="14347" max="14347" width="14.42578125" style="260" customWidth="1"/>
    <col min="14348" max="14348" width="11.28515625" style="260" customWidth="1"/>
    <col min="14349" max="14349" width="12.5703125" style="260" customWidth="1"/>
    <col min="14350" max="14350" width="10.140625" style="260" bestFit="1" customWidth="1"/>
    <col min="14351" max="14351" width="7.7109375" style="260" customWidth="1"/>
    <col min="14352" max="14352" width="10.42578125" style="260" bestFit="1" customWidth="1"/>
    <col min="14353" max="14353" width="7.5703125" style="260" bestFit="1" customWidth="1"/>
    <col min="14354" max="14354" width="11.5703125" style="260" bestFit="1" customWidth="1"/>
    <col min="14355" max="14592" width="9.140625" style="260"/>
    <col min="14593" max="14593" width="5" style="260" customWidth="1"/>
    <col min="14594" max="14594" width="34" style="260" customWidth="1"/>
    <col min="14595" max="14598" width="9.42578125" style="260" customWidth="1"/>
    <col min="14599" max="14599" width="8.42578125" style="260" customWidth="1"/>
    <col min="14600" max="14600" width="11.7109375" style="260" customWidth="1"/>
    <col min="14601" max="14602" width="9.42578125" style="260" customWidth="1"/>
    <col min="14603" max="14603" width="14.42578125" style="260" customWidth="1"/>
    <col min="14604" max="14604" width="11.28515625" style="260" customWidth="1"/>
    <col min="14605" max="14605" width="12.5703125" style="260" customWidth="1"/>
    <col min="14606" max="14606" width="10.140625" style="260" bestFit="1" customWidth="1"/>
    <col min="14607" max="14607" width="7.7109375" style="260" customWidth="1"/>
    <col min="14608" max="14608" width="10.42578125" style="260" bestFit="1" customWidth="1"/>
    <col min="14609" max="14609" width="7.5703125" style="260" bestFit="1" customWidth="1"/>
    <col min="14610" max="14610" width="11.5703125" style="260" bestFit="1" customWidth="1"/>
    <col min="14611" max="14848" width="9.140625" style="260"/>
    <col min="14849" max="14849" width="5" style="260" customWidth="1"/>
    <col min="14850" max="14850" width="34" style="260" customWidth="1"/>
    <col min="14851" max="14854" width="9.42578125" style="260" customWidth="1"/>
    <col min="14855" max="14855" width="8.42578125" style="260" customWidth="1"/>
    <col min="14856" max="14856" width="11.7109375" style="260" customWidth="1"/>
    <col min="14857" max="14858" width="9.42578125" style="260" customWidth="1"/>
    <col min="14859" max="14859" width="14.42578125" style="260" customWidth="1"/>
    <col min="14860" max="14860" width="11.28515625" style="260" customWidth="1"/>
    <col min="14861" max="14861" width="12.5703125" style="260" customWidth="1"/>
    <col min="14862" max="14862" width="10.140625" style="260" bestFit="1" customWidth="1"/>
    <col min="14863" max="14863" width="7.7109375" style="260" customWidth="1"/>
    <col min="14864" max="14864" width="10.42578125" style="260" bestFit="1" customWidth="1"/>
    <col min="14865" max="14865" width="7.5703125" style="260" bestFit="1" customWidth="1"/>
    <col min="14866" max="14866" width="11.5703125" style="260" bestFit="1" customWidth="1"/>
    <col min="14867" max="15104" width="9.140625" style="260"/>
    <col min="15105" max="15105" width="5" style="260" customWidth="1"/>
    <col min="15106" max="15106" width="34" style="260" customWidth="1"/>
    <col min="15107" max="15110" width="9.42578125" style="260" customWidth="1"/>
    <col min="15111" max="15111" width="8.42578125" style="260" customWidth="1"/>
    <col min="15112" max="15112" width="11.7109375" style="260" customWidth="1"/>
    <col min="15113" max="15114" width="9.42578125" style="260" customWidth="1"/>
    <col min="15115" max="15115" width="14.42578125" style="260" customWidth="1"/>
    <col min="15116" max="15116" width="11.28515625" style="260" customWidth="1"/>
    <col min="15117" max="15117" width="12.5703125" style="260" customWidth="1"/>
    <col min="15118" max="15118" width="10.140625" style="260" bestFit="1" customWidth="1"/>
    <col min="15119" max="15119" width="7.7109375" style="260" customWidth="1"/>
    <col min="15120" max="15120" width="10.42578125" style="260" bestFit="1" customWidth="1"/>
    <col min="15121" max="15121" width="7.5703125" style="260" bestFit="1" customWidth="1"/>
    <col min="15122" max="15122" width="11.5703125" style="260" bestFit="1" customWidth="1"/>
    <col min="15123" max="15360" width="9.140625" style="260"/>
    <col min="15361" max="15361" width="5" style="260" customWidth="1"/>
    <col min="15362" max="15362" width="34" style="260" customWidth="1"/>
    <col min="15363" max="15366" width="9.42578125" style="260" customWidth="1"/>
    <col min="15367" max="15367" width="8.42578125" style="260" customWidth="1"/>
    <col min="15368" max="15368" width="11.7109375" style="260" customWidth="1"/>
    <col min="15369" max="15370" width="9.42578125" style="260" customWidth="1"/>
    <col min="15371" max="15371" width="14.42578125" style="260" customWidth="1"/>
    <col min="15372" max="15372" width="11.28515625" style="260" customWidth="1"/>
    <col min="15373" max="15373" width="12.5703125" style="260" customWidth="1"/>
    <col min="15374" max="15374" width="10.140625" style="260" bestFit="1" customWidth="1"/>
    <col min="15375" max="15375" width="7.7109375" style="260" customWidth="1"/>
    <col min="15376" max="15376" width="10.42578125" style="260" bestFit="1" customWidth="1"/>
    <col min="15377" max="15377" width="7.5703125" style="260" bestFit="1" customWidth="1"/>
    <col min="15378" max="15378" width="11.5703125" style="260" bestFit="1" customWidth="1"/>
    <col min="15379" max="15616" width="9.140625" style="260"/>
    <col min="15617" max="15617" width="5" style="260" customWidth="1"/>
    <col min="15618" max="15618" width="34" style="260" customWidth="1"/>
    <col min="15619" max="15622" width="9.42578125" style="260" customWidth="1"/>
    <col min="15623" max="15623" width="8.42578125" style="260" customWidth="1"/>
    <col min="15624" max="15624" width="11.7109375" style="260" customWidth="1"/>
    <col min="15625" max="15626" width="9.42578125" style="260" customWidth="1"/>
    <col min="15627" max="15627" width="14.42578125" style="260" customWidth="1"/>
    <col min="15628" max="15628" width="11.28515625" style="260" customWidth="1"/>
    <col min="15629" max="15629" width="12.5703125" style="260" customWidth="1"/>
    <col min="15630" max="15630" width="10.140625" style="260" bestFit="1" customWidth="1"/>
    <col min="15631" max="15631" width="7.7109375" style="260" customWidth="1"/>
    <col min="15632" max="15632" width="10.42578125" style="260" bestFit="1" customWidth="1"/>
    <col min="15633" max="15633" width="7.5703125" style="260" bestFit="1" customWidth="1"/>
    <col min="15634" max="15634" width="11.5703125" style="260" bestFit="1" customWidth="1"/>
    <col min="15635" max="15872" width="9.140625" style="260"/>
    <col min="15873" max="15873" width="5" style="260" customWidth="1"/>
    <col min="15874" max="15874" width="34" style="260" customWidth="1"/>
    <col min="15875" max="15878" width="9.42578125" style="260" customWidth="1"/>
    <col min="15879" max="15879" width="8.42578125" style="260" customWidth="1"/>
    <col min="15880" max="15880" width="11.7109375" style="260" customWidth="1"/>
    <col min="15881" max="15882" width="9.42578125" style="260" customWidth="1"/>
    <col min="15883" max="15883" width="14.42578125" style="260" customWidth="1"/>
    <col min="15884" max="15884" width="11.28515625" style="260" customWidth="1"/>
    <col min="15885" max="15885" width="12.5703125" style="260" customWidth="1"/>
    <col min="15886" max="15886" width="10.140625" style="260" bestFit="1" customWidth="1"/>
    <col min="15887" max="15887" width="7.7109375" style="260" customWidth="1"/>
    <col min="15888" max="15888" width="10.42578125" style="260" bestFit="1" customWidth="1"/>
    <col min="15889" max="15889" width="7.5703125" style="260" bestFit="1" customWidth="1"/>
    <col min="15890" max="15890" width="11.5703125" style="260" bestFit="1" customWidth="1"/>
    <col min="15891" max="16128" width="9.140625" style="260"/>
    <col min="16129" max="16129" width="5" style="260" customWidth="1"/>
    <col min="16130" max="16130" width="34" style="260" customWidth="1"/>
    <col min="16131" max="16134" width="9.42578125" style="260" customWidth="1"/>
    <col min="16135" max="16135" width="8.42578125" style="260" customWidth="1"/>
    <col min="16136" max="16136" width="11.7109375" style="260" customWidth="1"/>
    <col min="16137" max="16138" width="9.42578125" style="260" customWidth="1"/>
    <col min="16139" max="16139" width="14.42578125" style="260" customWidth="1"/>
    <col min="16140" max="16140" width="11.28515625" style="260" customWidth="1"/>
    <col min="16141" max="16141" width="12.5703125" style="260" customWidth="1"/>
    <col min="16142" max="16142" width="10.140625" style="260" bestFit="1" customWidth="1"/>
    <col min="16143" max="16143" width="7.7109375" style="260" customWidth="1"/>
    <col min="16144" max="16144" width="10.42578125" style="260" bestFit="1" customWidth="1"/>
    <col min="16145" max="16145" width="7.5703125" style="260" bestFit="1" customWidth="1"/>
    <col min="16146" max="16146" width="11.5703125" style="260" bestFit="1" customWidth="1"/>
    <col min="16147" max="16384" width="9.140625" style="260"/>
  </cols>
  <sheetData>
    <row r="3" spans="1:18" ht="15" customHeight="1">
      <c r="A3" s="673"/>
      <c r="B3" s="674"/>
      <c r="C3" s="669" t="s">
        <v>648</v>
      </c>
      <c r="D3" s="670"/>
      <c r="E3" s="670"/>
      <c r="F3" s="670"/>
      <c r="G3" s="670"/>
      <c r="H3" s="670"/>
      <c r="I3" s="670"/>
      <c r="J3" s="671"/>
      <c r="K3" s="669" t="s">
        <v>577</v>
      </c>
      <c r="L3" s="670"/>
      <c r="M3" s="670"/>
      <c r="N3" s="670"/>
      <c r="O3" s="670"/>
      <c r="P3" s="670"/>
      <c r="Q3" s="670"/>
      <c r="R3" s="671"/>
    </row>
    <row r="4" spans="1:18" ht="15" customHeight="1">
      <c r="A4" s="675"/>
      <c r="B4" s="676"/>
      <c r="C4" s="669" t="s">
        <v>748</v>
      </c>
      <c r="D4" s="670"/>
      <c r="E4" s="670"/>
      <c r="F4" s="670"/>
      <c r="G4" s="670"/>
      <c r="H4" s="670"/>
      <c r="I4" s="670"/>
      <c r="J4" s="671"/>
      <c r="K4" s="669" t="s">
        <v>748</v>
      </c>
      <c r="L4" s="670"/>
      <c r="M4" s="670"/>
      <c r="N4" s="670"/>
      <c r="O4" s="670"/>
      <c r="P4" s="670"/>
      <c r="Q4" s="670"/>
      <c r="R4" s="671"/>
    </row>
    <row r="5" spans="1:18">
      <c r="A5" s="675"/>
      <c r="B5" s="676"/>
      <c r="C5" s="679"/>
      <c r="D5" s="680"/>
      <c r="E5" s="680"/>
      <c r="F5" s="680"/>
      <c r="G5" s="680"/>
      <c r="H5" s="680"/>
      <c r="I5" s="680"/>
      <c r="J5" s="681"/>
      <c r="K5" s="261"/>
      <c r="L5" s="262"/>
      <c r="M5" s="261"/>
      <c r="N5" s="262"/>
      <c r="O5" s="262"/>
      <c r="P5" s="262"/>
      <c r="Q5" s="262"/>
      <c r="R5" s="262"/>
    </row>
    <row r="6" spans="1:18">
      <c r="A6" s="675"/>
      <c r="B6" s="676"/>
      <c r="C6" s="666" t="s">
        <v>749</v>
      </c>
      <c r="D6" s="667"/>
      <c r="E6" s="667"/>
      <c r="F6" s="667"/>
      <c r="G6" s="667"/>
      <c r="H6" s="667"/>
      <c r="I6" s="667"/>
      <c r="J6" s="668"/>
      <c r="K6" s="666" t="s">
        <v>750</v>
      </c>
      <c r="L6" s="667"/>
      <c r="M6" s="667"/>
      <c r="N6" s="667"/>
      <c r="O6" s="667"/>
      <c r="P6" s="667"/>
      <c r="Q6" s="667"/>
      <c r="R6" s="668"/>
    </row>
    <row r="7" spans="1:18">
      <c r="A7" s="675"/>
      <c r="B7" s="676"/>
      <c r="C7" s="263"/>
      <c r="D7" s="263"/>
      <c r="E7" s="263"/>
      <c r="F7" s="263"/>
      <c r="G7" s="263" t="s">
        <v>751</v>
      </c>
      <c r="H7" s="262"/>
      <c r="I7" s="262"/>
      <c r="J7" s="262"/>
      <c r="K7" s="666"/>
      <c r="L7" s="667"/>
      <c r="M7" s="668"/>
      <c r="N7" s="263"/>
      <c r="O7" s="263" t="s">
        <v>751</v>
      </c>
      <c r="P7" s="262"/>
      <c r="Q7" s="682"/>
      <c r="R7" s="683"/>
    </row>
    <row r="8" spans="1:18">
      <c r="A8" s="675"/>
      <c r="B8" s="676"/>
      <c r="C8" s="666" t="s">
        <v>752</v>
      </c>
      <c r="D8" s="667"/>
      <c r="E8" s="667"/>
      <c r="F8" s="668"/>
      <c r="G8" s="666" t="s">
        <v>753</v>
      </c>
      <c r="H8" s="667"/>
      <c r="I8" s="667"/>
      <c r="J8" s="668"/>
      <c r="K8" s="262"/>
      <c r="L8" s="262"/>
      <c r="M8" s="669" t="s">
        <v>754</v>
      </c>
      <c r="N8" s="670"/>
      <c r="O8" s="670"/>
      <c r="P8" s="670"/>
      <c r="Q8" s="670"/>
      <c r="R8" s="671"/>
    </row>
    <row r="9" spans="1:18" ht="50.25" customHeight="1">
      <c r="A9" s="677"/>
      <c r="B9" s="678"/>
      <c r="C9" s="672" t="s">
        <v>755</v>
      </c>
      <c r="D9" s="672"/>
      <c r="E9" s="672" t="s">
        <v>756</v>
      </c>
      <c r="F9" s="672"/>
      <c r="G9" s="672" t="s">
        <v>757</v>
      </c>
      <c r="H9" s="672"/>
      <c r="I9" s="672" t="s">
        <v>758</v>
      </c>
      <c r="J9" s="672"/>
      <c r="K9" s="672" t="s">
        <v>759</v>
      </c>
      <c r="L9" s="672"/>
      <c r="M9" s="672" t="s">
        <v>760</v>
      </c>
      <c r="N9" s="672"/>
      <c r="O9" s="672" t="s">
        <v>761</v>
      </c>
      <c r="P9" s="672"/>
      <c r="Q9" s="663" t="s">
        <v>762</v>
      </c>
      <c r="R9" s="663"/>
    </row>
    <row r="10" spans="1:18" ht="15.75" customHeight="1">
      <c r="A10" s="264"/>
      <c r="B10" s="265"/>
      <c r="C10" s="664"/>
      <c r="D10" s="664"/>
      <c r="E10" s="664"/>
      <c r="F10" s="664"/>
      <c r="G10" s="265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6"/>
    </row>
    <row r="11" spans="1:18">
      <c r="A11" s="264" t="s">
        <v>587</v>
      </c>
      <c r="B11" s="265" t="s">
        <v>583</v>
      </c>
      <c r="C11" s="263" t="s">
        <v>763</v>
      </c>
      <c r="D11" s="267" t="s">
        <v>690</v>
      </c>
      <c r="E11" s="263" t="s">
        <v>763</v>
      </c>
      <c r="F11" s="267" t="s">
        <v>690</v>
      </c>
      <c r="G11" s="263" t="s">
        <v>763</v>
      </c>
      <c r="H11" s="267" t="s">
        <v>690</v>
      </c>
      <c r="I11" s="263" t="s">
        <v>763</v>
      </c>
      <c r="J11" s="267" t="s">
        <v>690</v>
      </c>
      <c r="K11" s="263" t="s">
        <v>763</v>
      </c>
      <c r="L11" s="267" t="s">
        <v>690</v>
      </c>
      <c r="M11" s="263" t="s">
        <v>763</v>
      </c>
      <c r="N11" s="267" t="s">
        <v>690</v>
      </c>
      <c r="O11" s="263" t="s">
        <v>763</v>
      </c>
      <c r="P11" s="267" t="s">
        <v>690</v>
      </c>
      <c r="Q11" s="263" t="s">
        <v>763</v>
      </c>
      <c r="R11" s="267" t="s">
        <v>690</v>
      </c>
    </row>
    <row r="12" spans="1:18">
      <c r="A12" s="264" t="s">
        <v>596</v>
      </c>
      <c r="B12" s="268" t="s">
        <v>597</v>
      </c>
      <c r="C12" s="269"/>
      <c r="D12" s="270"/>
      <c r="E12" s="261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</row>
    <row r="13" spans="1:18">
      <c r="A13" s="271">
        <v>1</v>
      </c>
      <c r="B13" s="272" t="s">
        <v>109</v>
      </c>
      <c r="C13" s="269">
        <v>8628</v>
      </c>
      <c r="D13" s="269">
        <v>75666</v>
      </c>
      <c r="E13" s="269">
        <v>91099</v>
      </c>
      <c r="F13" s="269">
        <v>203505</v>
      </c>
      <c r="G13" s="269">
        <v>4975</v>
      </c>
      <c r="H13" s="269">
        <v>207701</v>
      </c>
      <c r="I13" s="269">
        <v>6081</v>
      </c>
      <c r="J13" s="269">
        <v>105019</v>
      </c>
      <c r="K13" s="269">
        <v>110783</v>
      </c>
      <c r="L13" s="269">
        <v>591891</v>
      </c>
      <c r="M13" s="269">
        <v>677</v>
      </c>
      <c r="N13" s="269">
        <v>280931</v>
      </c>
      <c r="O13" s="269">
        <v>335</v>
      </c>
      <c r="P13" s="269">
        <v>63710</v>
      </c>
      <c r="Q13" s="269">
        <v>1012</v>
      </c>
      <c r="R13" s="269">
        <v>344641</v>
      </c>
    </row>
    <row r="14" spans="1:18">
      <c r="A14" s="271">
        <v>2</v>
      </c>
      <c r="B14" s="272" t="s">
        <v>150</v>
      </c>
      <c r="C14" s="269">
        <v>1304</v>
      </c>
      <c r="D14" s="269">
        <v>15329</v>
      </c>
      <c r="E14" s="269">
        <v>21238</v>
      </c>
      <c r="F14" s="269">
        <v>88656</v>
      </c>
      <c r="G14" s="269">
        <v>2216</v>
      </c>
      <c r="H14" s="269">
        <v>100801</v>
      </c>
      <c r="I14" s="269">
        <v>38041</v>
      </c>
      <c r="J14" s="269">
        <v>193548</v>
      </c>
      <c r="K14" s="269">
        <v>62799</v>
      </c>
      <c r="L14" s="269">
        <v>398334</v>
      </c>
      <c r="M14" s="269">
        <v>106</v>
      </c>
      <c r="N14" s="269">
        <v>8745</v>
      </c>
      <c r="O14" s="269">
        <v>55</v>
      </c>
      <c r="P14" s="269">
        <v>14141</v>
      </c>
      <c r="Q14" s="269">
        <v>161</v>
      </c>
      <c r="R14" s="269">
        <v>22886</v>
      </c>
    </row>
    <row r="15" spans="1:18">
      <c r="A15" s="271">
        <v>3</v>
      </c>
      <c r="B15" s="272" t="s">
        <v>156</v>
      </c>
      <c r="C15" s="269">
        <v>9543</v>
      </c>
      <c r="D15" s="269">
        <v>49478</v>
      </c>
      <c r="E15" s="269">
        <v>164117</v>
      </c>
      <c r="F15" s="269">
        <v>219198</v>
      </c>
      <c r="G15" s="269">
        <v>986</v>
      </c>
      <c r="H15" s="269">
        <v>48952</v>
      </c>
      <c r="I15" s="269">
        <v>2706</v>
      </c>
      <c r="J15" s="269">
        <v>173362</v>
      </c>
      <c r="K15" s="269">
        <v>177352</v>
      </c>
      <c r="L15" s="269">
        <v>490990</v>
      </c>
      <c r="M15" s="269">
        <v>85</v>
      </c>
      <c r="N15" s="269">
        <v>14500</v>
      </c>
      <c r="O15" s="269">
        <v>91</v>
      </c>
      <c r="P15" s="269">
        <v>12913</v>
      </c>
      <c r="Q15" s="269">
        <v>176</v>
      </c>
      <c r="R15" s="269">
        <v>27413</v>
      </c>
    </row>
    <row r="16" spans="1:18">
      <c r="A16" s="271">
        <v>4</v>
      </c>
      <c r="B16" s="272" t="s">
        <v>153</v>
      </c>
      <c r="C16" s="269">
        <v>1310</v>
      </c>
      <c r="D16" s="269">
        <v>13254</v>
      </c>
      <c r="E16" s="269">
        <v>22135</v>
      </c>
      <c r="F16" s="269">
        <v>26028</v>
      </c>
      <c r="G16" s="269">
        <v>388</v>
      </c>
      <c r="H16" s="269">
        <v>22633</v>
      </c>
      <c r="I16" s="269">
        <v>312</v>
      </c>
      <c r="J16" s="269">
        <v>8118</v>
      </c>
      <c r="K16" s="269">
        <v>24145</v>
      </c>
      <c r="L16" s="269">
        <v>70033</v>
      </c>
      <c r="M16" s="269">
        <v>21</v>
      </c>
      <c r="N16" s="269">
        <v>16553</v>
      </c>
      <c r="O16" s="269">
        <v>41</v>
      </c>
      <c r="P16" s="269">
        <v>935</v>
      </c>
      <c r="Q16" s="269">
        <v>62</v>
      </c>
      <c r="R16" s="269">
        <v>17488</v>
      </c>
    </row>
    <row r="17" spans="1:18">
      <c r="A17" s="271">
        <v>5</v>
      </c>
      <c r="B17" s="272" t="s">
        <v>154</v>
      </c>
      <c r="C17" s="269">
        <v>6535</v>
      </c>
      <c r="D17" s="269">
        <v>139100</v>
      </c>
      <c r="E17" s="269">
        <v>21927</v>
      </c>
      <c r="F17" s="269">
        <v>47828</v>
      </c>
      <c r="G17" s="269">
        <v>2861</v>
      </c>
      <c r="H17" s="269">
        <v>225660</v>
      </c>
      <c r="I17" s="269">
        <v>1159</v>
      </c>
      <c r="J17" s="269">
        <v>14844</v>
      </c>
      <c r="K17" s="269">
        <v>32482</v>
      </c>
      <c r="L17" s="269">
        <v>427432</v>
      </c>
      <c r="M17" s="269">
        <v>307</v>
      </c>
      <c r="N17" s="269">
        <v>80478</v>
      </c>
      <c r="O17" s="269">
        <v>9</v>
      </c>
      <c r="P17" s="269">
        <v>460</v>
      </c>
      <c r="Q17" s="269">
        <v>316</v>
      </c>
      <c r="R17" s="269">
        <v>80938</v>
      </c>
    </row>
    <row r="18" spans="1:18">
      <c r="A18" s="271">
        <v>6</v>
      </c>
      <c r="B18" s="272" t="s">
        <v>155</v>
      </c>
      <c r="C18" s="269">
        <v>8587</v>
      </c>
      <c r="D18" s="269">
        <v>74763</v>
      </c>
      <c r="E18" s="269">
        <v>54729</v>
      </c>
      <c r="F18" s="269">
        <v>109547</v>
      </c>
      <c r="G18" s="269">
        <v>1552</v>
      </c>
      <c r="H18" s="269">
        <v>104877</v>
      </c>
      <c r="I18" s="269">
        <v>2109</v>
      </c>
      <c r="J18" s="269">
        <v>49029</v>
      </c>
      <c r="K18" s="269">
        <v>66977</v>
      </c>
      <c r="L18" s="269">
        <v>338216</v>
      </c>
      <c r="M18" s="269">
        <v>18</v>
      </c>
      <c r="N18" s="269">
        <v>22331</v>
      </c>
      <c r="O18" s="269">
        <v>9</v>
      </c>
      <c r="P18" s="269">
        <v>20113</v>
      </c>
      <c r="Q18" s="269">
        <v>27</v>
      </c>
      <c r="R18" s="269">
        <v>42444</v>
      </c>
    </row>
    <row r="19" spans="1:18">
      <c r="A19" s="271">
        <v>7</v>
      </c>
      <c r="B19" s="272" t="s">
        <v>126</v>
      </c>
      <c r="C19" s="269">
        <v>3646</v>
      </c>
      <c r="D19" s="269">
        <v>20304</v>
      </c>
      <c r="E19" s="269">
        <v>64378</v>
      </c>
      <c r="F19" s="269">
        <v>129193</v>
      </c>
      <c r="G19" s="269">
        <v>811</v>
      </c>
      <c r="H19" s="269">
        <v>37086</v>
      </c>
      <c r="I19" s="269">
        <v>3073</v>
      </c>
      <c r="J19" s="269">
        <v>77299</v>
      </c>
      <c r="K19" s="269">
        <v>71908</v>
      </c>
      <c r="L19" s="269">
        <v>263882</v>
      </c>
      <c r="M19" s="269">
        <v>43</v>
      </c>
      <c r="N19" s="269">
        <v>6017</v>
      </c>
      <c r="O19" s="269">
        <v>61</v>
      </c>
      <c r="P19" s="269">
        <v>9705</v>
      </c>
      <c r="Q19" s="269">
        <v>104</v>
      </c>
      <c r="R19" s="269">
        <v>15722</v>
      </c>
    </row>
    <row r="20" spans="1:18">
      <c r="A20" s="271"/>
      <c r="B20" s="268" t="s">
        <v>601</v>
      </c>
      <c r="C20" s="273">
        <v>39553</v>
      </c>
      <c r="D20" s="273">
        <v>387894</v>
      </c>
      <c r="E20" s="273">
        <v>439623</v>
      </c>
      <c r="F20" s="273">
        <v>823955</v>
      </c>
      <c r="G20" s="273">
        <v>13789</v>
      </c>
      <c r="H20" s="273">
        <v>747710</v>
      </c>
      <c r="I20" s="273">
        <v>53481</v>
      </c>
      <c r="J20" s="273">
        <v>621219</v>
      </c>
      <c r="K20" s="273">
        <v>546446</v>
      </c>
      <c r="L20" s="273">
        <v>2580778</v>
      </c>
      <c r="M20" s="273">
        <v>1257</v>
      </c>
      <c r="N20" s="273">
        <v>429555</v>
      </c>
      <c r="O20" s="273">
        <v>601</v>
      </c>
      <c r="P20" s="273">
        <v>121977</v>
      </c>
      <c r="Q20" s="273">
        <v>1858</v>
      </c>
      <c r="R20" s="273">
        <v>551532</v>
      </c>
    </row>
    <row r="21" spans="1:18" ht="15.75">
      <c r="A21" s="274" t="s">
        <v>693</v>
      </c>
      <c r="B21" s="275" t="s">
        <v>694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2"/>
      <c r="N21" s="262"/>
      <c r="O21" s="269"/>
      <c r="P21" s="269"/>
      <c r="Q21" s="269"/>
      <c r="R21" s="269"/>
    </row>
    <row r="22" spans="1:18" ht="15.75">
      <c r="A22" s="276">
        <v>1</v>
      </c>
      <c r="B22" s="277" t="s">
        <v>105</v>
      </c>
      <c r="C22" s="269">
        <v>1050</v>
      </c>
      <c r="D22" s="269">
        <v>8787</v>
      </c>
      <c r="E22" s="269">
        <v>3605</v>
      </c>
      <c r="F22" s="269">
        <v>6793</v>
      </c>
      <c r="G22" s="269">
        <v>92</v>
      </c>
      <c r="H22" s="269">
        <v>16088</v>
      </c>
      <c r="I22" s="269">
        <v>421</v>
      </c>
      <c r="J22" s="269">
        <v>8238</v>
      </c>
      <c r="K22" s="269">
        <v>5168</v>
      </c>
      <c r="L22" s="269">
        <v>39906</v>
      </c>
      <c r="M22" s="269">
        <v>0</v>
      </c>
      <c r="N22" s="269">
        <v>0</v>
      </c>
      <c r="O22" s="269">
        <v>4</v>
      </c>
      <c r="P22" s="269">
        <v>1022</v>
      </c>
      <c r="Q22" s="269">
        <v>4</v>
      </c>
      <c r="R22" s="269">
        <v>1022</v>
      </c>
    </row>
    <row r="23" spans="1:18" ht="15.75">
      <c r="A23" s="278">
        <v>2</v>
      </c>
      <c r="B23" s="279" t="s">
        <v>145</v>
      </c>
      <c r="C23" s="269">
        <v>479</v>
      </c>
      <c r="D23" s="269">
        <v>5157</v>
      </c>
      <c r="E23" s="269">
        <v>1394</v>
      </c>
      <c r="F23" s="269">
        <v>6550</v>
      </c>
      <c r="G23" s="269">
        <v>251</v>
      </c>
      <c r="H23" s="269">
        <v>18825</v>
      </c>
      <c r="I23" s="269">
        <v>390</v>
      </c>
      <c r="J23" s="269">
        <v>29224</v>
      </c>
      <c r="K23" s="269">
        <v>2514</v>
      </c>
      <c r="L23" s="269">
        <v>59756</v>
      </c>
      <c r="M23" s="269">
        <v>28</v>
      </c>
      <c r="N23" s="269">
        <v>19618</v>
      </c>
      <c r="O23" s="269">
        <v>15</v>
      </c>
      <c r="P23" s="269">
        <v>4502</v>
      </c>
      <c r="Q23" s="269">
        <v>43</v>
      </c>
      <c r="R23" s="269">
        <v>24120</v>
      </c>
    </row>
    <row r="24" spans="1:18" ht="15.75">
      <c r="A24" s="276">
        <v>3</v>
      </c>
      <c r="B24" s="279" t="s">
        <v>146</v>
      </c>
      <c r="C24" s="269">
        <v>659</v>
      </c>
      <c r="D24" s="269">
        <v>8071</v>
      </c>
      <c r="E24" s="269">
        <v>5623</v>
      </c>
      <c r="F24" s="269">
        <v>28247</v>
      </c>
      <c r="G24" s="269">
        <v>354</v>
      </c>
      <c r="H24" s="269">
        <v>25519</v>
      </c>
      <c r="I24" s="269">
        <v>546</v>
      </c>
      <c r="J24" s="269">
        <v>18388</v>
      </c>
      <c r="K24" s="269">
        <v>7182</v>
      </c>
      <c r="L24" s="269">
        <v>80225</v>
      </c>
      <c r="M24" s="269">
        <v>30</v>
      </c>
      <c r="N24" s="269">
        <v>6189</v>
      </c>
      <c r="O24" s="269">
        <v>25</v>
      </c>
      <c r="P24" s="269">
        <v>2925</v>
      </c>
      <c r="Q24" s="269">
        <v>55</v>
      </c>
      <c r="R24" s="269">
        <v>9114</v>
      </c>
    </row>
    <row r="25" spans="1:18" ht="15.75">
      <c r="A25" s="278">
        <v>4</v>
      </c>
      <c r="B25" s="279" t="s">
        <v>147</v>
      </c>
      <c r="C25" s="269">
        <v>6079</v>
      </c>
      <c r="D25" s="269">
        <v>34102</v>
      </c>
      <c r="E25" s="269">
        <v>5809</v>
      </c>
      <c r="F25" s="269">
        <v>10839</v>
      </c>
      <c r="G25" s="269">
        <v>931</v>
      </c>
      <c r="H25" s="269">
        <v>44025</v>
      </c>
      <c r="I25" s="269">
        <v>785</v>
      </c>
      <c r="J25" s="269">
        <v>21912</v>
      </c>
      <c r="K25" s="269">
        <v>13604</v>
      </c>
      <c r="L25" s="269">
        <v>110878</v>
      </c>
      <c r="M25" s="269">
        <v>70</v>
      </c>
      <c r="N25" s="269">
        <v>15714</v>
      </c>
      <c r="O25" s="269">
        <v>58</v>
      </c>
      <c r="P25" s="269">
        <v>5788</v>
      </c>
      <c r="Q25" s="269">
        <v>128</v>
      </c>
      <c r="R25" s="269">
        <v>21502</v>
      </c>
    </row>
    <row r="26" spans="1:18" ht="15.75">
      <c r="A26" s="276">
        <v>5</v>
      </c>
      <c r="B26" s="277" t="s">
        <v>148</v>
      </c>
      <c r="C26" s="269">
        <v>1101</v>
      </c>
      <c r="D26" s="269">
        <v>9801</v>
      </c>
      <c r="E26" s="269">
        <v>3055</v>
      </c>
      <c r="F26" s="269">
        <v>19351</v>
      </c>
      <c r="G26" s="269">
        <v>294</v>
      </c>
      <c r="H26" s="269">
        <v>21103</v>
      </c>
      <c r="I26" s="269">
        <v>776</v>
      </c>
      <c r="J26" s="269">
        <v>16536</v>
      </c>
      <c r="K26" s="269">
        <v>5226</v>
      </c>
      <c r="L26" s="269">
        <v>66791</v>
      </c>
      <c r="M26" s="269">
        <v>88</v>
      </c>
      <c r="N26" s="269">
        <v>14989</v>
      </c>
      <c r="O26" s="269">
        <v>182</v>
      </c>
      <c r="P26" s="269">
        <v>3915</v>
      </c>
      <c r="Q26" s="269">
        <v>270</v>
      </c>
      <c r="R26" s="269">
        <v>18904</v>
      </c>
    </row>
    <row r="27" spans="1:18" ht="15.75">
      <c r="A27" s="278">
        <v>6</v>
      </c>
      <c r="B27" s="279" t="s">
        <v>149</v>
      </c>
      <c r="C27" s="269">
        <v>627</v>
      </c>
      <c r="D27" s="269">
        <v>3721</v>
      </c>
      <c r="E27" s="269">
        <v>4586</v>
      </c>
      <c r="F27" s="269">
        <v>7224</v>
      </c>
      <c r="G27" s="269">
        <v>393</v>
      </c>
      <c r="H27" s="269">
        <v>12060</v>
      </c>
      <c r="I27" s="269">
        <v>1408</v>
      </c>
      <c r="J27" s="269">
        <v>20983</v>
      </c>
      <c r="K27" s="269">
        <v>7014</v>
      </c>
      <c r="L27" s="269">
        <v>43988</v>
      </c>
      <c r="M27" s="269">
        <v>10</v>
      </c>
      <c r="N27" s="269">
        <v>1105</v>
      </c>
      <c r="O27" s="269">
        <v>0</v>
      </c>
      <c r="P27" s="269">
        <v>0</v>
      </c>
      <c r="Q27" s="269">
        <v>10</v>
      </c>
      <c r="R27" s="269">
        <v>1105</v>
      </c>
    </row>
    <row r="28" spans="1:18" ht="15.75">
      <c r="A28" s="276">
        <v>7</v>
      </c>
      <c r="B28" s="277" t="s">
        <v>214</v>
      </c>
      <c r="C28" s="269">
        <v>416</v>
      </c>
      <c r="D28" s="269">
        <v>7178</v>
      </c>
      <c r="E28" s="269">
        <v>3003</v>
      </c>
      <c r="F28" s="269">
        <v>6417</v>
      </c>
      <c r="G28" s="269">
        <v>116</v>
      </c>
      <c r="H28" s="269">
        <v>4568</v>
      </c>
      <c r="I28" s="269">
        <v>94</v>
      </c>
      <c r="J28" s="269">
        <v>1389</v>
      </c>
      <c r="K28" s="269">
        <v>3629</v>
      </c>
      <c r="L28" s="269">
        <v>19552</v>
      </c>
      <c r="M28" s="269">
        <v>11</v>
      </c>
      <c r="N28" s="269">
        <v>8914</v>
      </c>
      <c r="O28" s="269">
        <v>0</v>
      </c>
      <c r="P28" s="269">
        <v>0</v>
      </c>
      <c r="Q28" s="269">
        <v>11</v>
      </c>
      <c r="R28" s="269">
        <v>8914</v>
      </c>
    </row>
    <row r="29" spans="1:18" ht="15.75">
      <c r="A29" s="278">
        <v>8</v>
      </c>
      <c r="B29" s="277" t="s">
        <v>114</v>
      </c>
      <c r="C29" s="269">
        <v>296</v>
      </c>
      <c r="D29" s="269">
        <v>2538</v>
      </c>
      <c r="E29" s="269">
        <v>3565</v>
      </c>
      <c r="F29" s="269">
        <v>11352</v>
      </c>
      <c r="G29" s="269">
        <v>1329</v>
      </c>
      <c r="H29" s="269">
        <v>20183</v>
      </c>
      <c r="I29" s="269">
        <v>2529</v>
      </c>
      <c r="J29" s="269">
        <v>17726</v>
      </c>
      <c r="K29" s="269">
        <v>7719</v>
      </c>
      <c r="L29" s="269">
        <v>51799</v>
      </c>
      <c r="M29" s="269">
        <v>6</v>
      </c>
      <c r="N29" s="269">
        <v>375</v>
      </c>
      <c r="O29" s="269">
        <v>14</v>
      </c>
      <c r="P29" s="269">
        <v>5475</v>
      </c>
      <c r="Q29" s="269">
        <v>20</v>
      </c>
      <c r="R29" s="269">
        <v>5850</v>
      </c>
    </row>
    <row r="30" spans="1:18" ht="15.75">
      <c r="A30" s="276">
        <v>9</v>
      </c>
      <c r="B30" s="277" t="s">
        <v>151</v>
      </c>
      <c r="C30" s="269">
        <v>1942</v>
      </c>
      <c r="D30" s="269">
        <v>11276</v>
      </c>
      <c r="E30" s="269">
        <v>14568</v>
      </c>
      <c r="F30" s="269">
        <v>25565</v>
      </c>
      <c r="G30" s="269">
        <v>365</v>
      </c>
      <c r="H30" s="269">
        <v>17398</v>
      </c>
      <c r="I30" s="269">
        <v>744</v>
      </c>
      <c r="J30" s="269">
        <v>19098</v>
      </c>
      <c r="K30" s="269">
        <v>17619</v>
      </c>
      <c r="L30" s="269">
        <v>73337</v>
      </c>
      <c r="M30" s="269">
        <v>29</v>
      </c>
      <c r="N30" s="269">
        <v>7802</v>
      </c>
      <c r="O30" s="269">
        <v>10</v>
      </c>
      <c r="P30" s="269">
        <v>4245</v>
      </c>
      <c r="Q30" s="269">
        <v>39</v>
      </c>
      <c r="R30" s="269">
        <v>12047</v>
      </c>
    </row>
    <row r="31" spans="1:18" ht="15.75">
      <c r="A31" s="278">
        <v>10</v>
      </c>
      <c r="B31" s="277" t="s">
        <v>220</v>
      </c>
      <c r="C31" s="269">
        <v>227</v>
      </c>
      <c r="D31" s="269">
        <v>3374</v>
      </c>
      <c r="E31" s="269">
        <v>2691</v>
      </c>
      <c r="F31" s="269">
        <v>8800</v>
      </c>
      <c r="G31" s="269">
        <v>159</v>
      </c>
      <c r="H31" s="269">
        <v>5811</v>
      </c>
      <c r="I31" s="269">
        <v>239</v>
      </c>
      <c r="J31" s="269">
        <v>6121</v>
      </c>
      <c r="K31" s="269">
        <v>3316</v>
      </c>
      <c r="L31" s="269">
        <v>24106</v>
      </c>
      <c r="M31" s="269">
        <v>4</v>
      </c>
      <c r="N31" s="269">
        <v>356</v>
      </c>
      <c r="O31" s="269">
        <v>10</v>
      </c>
      <c r="P31" s="269">
        <v>3598</v>
      </c>
      <c r="Q31" s="269">
        <v>14</v>
      </c>
      <c r="R31" s="269">
        <v>3954</v>
      </c>
    </row>
    <row r="32" spans="1:18" ht="15.75">
      <c r="A32" s="276">
        <v>11</v>
      </c>
      <c r="B32" s="277" t="s">
        <v>152</v>
      </c>
      <c r="C32" s="269">
        <v>585</v>
      </c>
      <c r="D32" s="269">
        <v>49640</v>
      </c>
      <c r="E32" s="269">
        <v>4373</v>
      </c>
      <c r="F32" s="269">
        <v>21283</v>
      </c>
      <c r="G32" s="269">
        <v>195</v>
      </c>
      <c r="H32" s="269">
        <v>23665</v>
      </c>
      <c r="I32" s="269">
        <v>125</v>
      </c>
      <c r="J32" s="269">
        <v>7699</v>
      </c>
      <c r="K32" s="269">
        <v>5278</v>
      </c>
      <c r="L32" s="269">
        <v>102287</v>
      </c>
      <c r="M32" s="269">
        <v>56</v>
      </c>
      <c r="N32" s="269">
        <v>42282</v>
      </c>
      <c r="O32" s="269">
        <v>24</v>
      </c>
      <c r="P32" s="269">
        <v>10545</v>
      </c>
      <c r="Q32" s="269">
        <v>80</v>
      </c>
      <c r="R32" s="269">
        <v>52827</v>
      </c>
    </row>
    <row r="33" spans="1:18" ht="15.75">
      <c r="A33" s="278">
        <v>12</v>
      </c>
      <c r="B33" s="277" t="s">
        <v>603</v>
      </c>
      <c r="C33" s="269">
        <v>3</v>
      </c>
      <c r="D33" s="269">
        <v>54</v>
      </c>
      <c r="E33" s="269">
        <v>269</v>
      </c>
      <c r="F33" s="269">
        <v>3796</v>
      </c>
      <c r="G33" s="269">
        <v>19</v>
      </c>
      <c r="H33" s="269">
        <v>774</v>
      </c>
      <c r="I33" s="269">
        <v>69</v>
      </c>
      <c r="J33" s="269">
        <v>1033</v>
      </c>
      <c r="K33" s="269">
        <v>360</v>
      </c>
      <c r="L33" s="269">
        <v>5657</v>
      </c>
      <c r="M33" s="269">
        <v>2</v>
      </c>
      <c r="N33" s="269">
        <v>70</v>
      </c>
      <c r="O33" s="269">
        <v>1</v>
      </c>
      <c r="P33" s="269">
        <v>9</v>
      </c>
      <c r="Q33" s="269">
        <v>3</v>
      </c>
      <c r="R33" s="269">
        <v>79</v>
      </c>
    </row>
    <row r="34" spans="1:18" ht="15.75">
      <c r="A34" s="276">
        <v>13</v>
      </c>
      <c r="B34" s="279" t="s">
        <v>764</v>
      </c>
      <c r="C34" s="269">
        <v>72</v>
      </c>
      <c r="D34" s="269">
        <v>763</v>
      </c>
      <c r="E34" s="269">
        <v>145</v>
      </c>
      <c r="F34" s="269">
        <v>906</v>
      </c>
      <c r="G34" s="269">
        <v>109</v>
      </c>
      <c r="H34" s="269">
        <v>5072</v>
      </c>
      <c r="I34" s="269">
        <v>48</v>
      </c>
      <c r="J34" s="269">
        <v>1124</v>
      </c>
      <c r="K34" s="269">
        <v>374</v>
      </c>
      <c r="L34" s="269">
        <v>7865</v>
      </c>
      <c r="M34" s="269">
        <v>8</v>
      </c>
      <c r="N34" s="269">
        <v>26</v>
      </c>
      <c r="O34" s="269">
        <v>9</v>
      </c>
      <c r="P34" s="269">
        <v>2949</v>
      </c>
      <c r="Q34" s="269">
        <v>17</v>
      </c>
      <c r="R34" s="269">
        <v>2975</v>
      </c>
    </row>
    <row r="35" spans="1:18" ht="15.75">
      <c r="A35" s="278">
        <v>14</v>
      </c>
      <c r="B35" s="279" t="s">
        <v>765</v>
      </c>
      <c r="C35" s="269">
        <v>22</v>
      </c>
      <c r="D35" s="269">
        <v>401</v>
      </c>
      <c r="E35" s="269">
        <v>27</v>
      </c>
      <c r="F35" s="269">
        <v>192</v>
      </c>
      <c r="G35" s="269">
        <v>18</v>
      </c>
      <c r="H35" s="269">
        <v>769</v>
      </c>
      <c r="I35" s="269">
        <v>6</v>
      </c>
      <c r="J35" s="269">
        <v>189</v>
      </c>
      <c r="K35" s="269">
        <v>73</v>
      </c>
      <c r="L35" s="269">
        <v>1551</v>
      </c>
      <c r="M35" s="269">
        <v>12</v>
      </c>
      <c r="N35" s="269">
        <v>20789</v>
      </c>
      <c r="O35" s="269">
        <v>0</v>
      </c>
      <c r="P35" s="269">
        <v>0</v>
      </c>
      <c r="Q35" s="269">
        <v>12</v>
      </c>
      <c r="R35" s="269">
        <v>20789</v>
      </c>
    </row>
    <row r="36" spans="1:18" ht="15.75">
      <c r="A36" s="276">
        <v>15</v>
      </c>
      <c r="B36" s="279" t="s">
        <v>766</v>
      </c>
      <c r="C36" s="269">
        <v>124</v>
      </c>
      <c r="D36" s="269">
        <v>1994</v>
      </c>
      <c r="E36" s="269">
        <v>508</v>
      </c>
      <c r="F36" s="269">
        <v>2011</v>
      </c>
      <c r="G36" s="269">
        <v>42</v>
      </c>
      <c r="H36" s="269">
        <v>1632</v>
      </c>
      <c r="I36" s="269">
        <v>89</v>
      </c>
      <c r="J36" s="269">
        <v>1488</v>
      </c>
      <c r="K36" s="269">
        <v>763</v>
      </c>
      <c r="L36" s="269">
        <v>7125</v>
      </c>
      <c r="M36" s="269">
        <v>5</v>
      </c>
      <c r="N36" s="269">
        <v>307</v>
      </c>
      <c r="O36" s="269">
        <v>24</v>
      </c>
      <c r="P36" s="269">
        <v>524</v>
      </c>
      <c r="Q36" s="269">
        <v>29</v>
      </c>
      <c r="R36" s="269">
        <v>831</v>
      </c>
    </row>
    <row r="37" spans="1:18" ht="15.75">
      <c r="A37" s="278">
        <v>16</v>
      </c>
      <c r="B37" s="277" t="s">
        <v>157</v>
      </c>
      <c r="C37" s="269">
        <v>1549</v>
      </c>
      <c r="D37" s="269">
        <v>12631</v>
      </c>
      <c r="E37" s="269">
        <v>8937</v>
      </c>
      <c r="F37" s="269">
        <v>17583</v>
      </c>
      <c r="G37" s="269">
        <v>672</v>
      </c>
      <c r="H37" s="269">
        <v>7502</v>
      </c>
      <c r="I37" s="269">
        <v>1347</v>
      </c>
      <c r="J37" s="269">
        <v>9794</v>
      </c>
      <c r="K37" s="269">
        <v>12505</v>
      </c>
      <c r="L37" s="269">
        <v>47510</v>
      </c>
      <c r="M37" s="269">
        <v>7</v>
      </c>
      <c r="N37" s="269">
        <v>2149</v>
      </c>
      <c r="O37" s="269">
        <v>12</v>
      </c>
      <c r="P37" s="269">
        <v>137</v>
      </c>
      <c r="Q37" s="269">
        <v>19</v>
      </c>
      <c r="R37" s="269">
        <v>2286</v>
      </c>
    </row>
    <row r="38" spans="1:18" ht="15.75">
      <c r="A38" s="276">
        <v>17</v>
      </c>
      <c r="B38" s="277" t="s">
        <v>158</v>
      </c>
      <c r="C38" s="269">
        <v>1250</v>
      </c>
      <c r="D38" s="269">
        <v>5867</v>
      </c>
      <c r="E38" s="269">
        <v>10617</v>
      </c>
      <c r="F38" s="269">
        <v>27740</v>
      </c>
      <c r="G38" s="269">
        <v>650</v>
      </c>
      <c r="H38" s="269">
        <v>23110</v>
      </c>
      <c r="I38" s="269">
        <v>1626</v>
      </c>
      <c r="J38" s="269">
        <v>48875</v>
      </c>
      <c r="K38" s="269">
        <v>14143</v>
      </c>
      <c r="L38" s="269">
        <v>105592</v>
      </c>
      <c r="M38" s="269">
        <v>79</v>
      </c>
      <c r="N38" s="269">
        <v>14073</v>
      </c>
      <c r="O38" s="269">
        <v>94</v>
      </c>
      <c r="P38" s="269">
        <v>6492</v>
      </c>
      <c r="Q38" s="269">
        <v>173</v>
      </c>
      <c r="R38" s="269">
        <v>20565</v>
      </c>
    </row>
    <row r="39" spans="1:18" ht="15.75">
      <c r="A39" s="278">
        <v>18</v>
      </c>
      <c r="B39" s="277" t="s">
        <v>607</v>
      </c>
      <c r="C39" s="269">
        <v>694</v>
      </c>
      <c r="D39" s="269">
        <v>7331</v>
      </c>
      <c r="E39" s="269">
        <v>2634</v>
      </c>
      <c r="F39" s="269">
        <v>10106</v>
      </c>
      <c r="G39" s="269">
        <v>297</v>
      </c>
      <c r="H39" s="269">
        <v>28878</v>
      </c>
      <c r="I39" s="269">
        <v>356</v>
      </c>
      <c r="J39" s="269">
        <v>11153</v>
      </c>
      <c r="K39" s="269">
        <v>3981</v>
      </c>
      <c r="L39" s="269">
        <v>57468</v>
      </c>
      <c r="M39" s="269">
        <v>0</v>
      </c>
      <c r="N39" s="269">
        <v>0</v>
      </c>
      <c r="O39" s="269">
        <v>0</v>
      </c>
      <c r="P39" s="269">
        <v>0</v>
      </c>
      <c r="Q39" s="269">
        <v>0</v>
      </c>
      <c r="R39" s="269">
        <v>0</v>
      </c>
    </row>
    <row r="40" spans="1:18" ht="15.75">
      <c r="A40" s="276">
        <v>19</v>
      </c>
      <c r="B40" s="277" t="s">
        <v>186</v>
      </c>
      <c r="C40" s="269">
        <v>1650</v>
      </c>
      <c r="D40" s="269">
        <v>2688</v>
      </c>
      <c r="E40" s="269">
        <v>1457</v>
      </c>
      <c r="F40" s="269">
        <v>5026</v>
      </c>
      <c r="G40" s="269">
        <v>815</v>
      </c>
      <c r="H40" s="269">
        <v>30027</v>
      </c>
      <c r="I40" s="269">
        <v>657</v>
      </c>
      <c r="J40" s="269">
        <v>8490</v>
      </c>
      <c r="K40" s="269">
        <v>4579</v>
      </c>
      <c r="L40" s="269">
        <v>46231</v>
      </c>
      <c r="M40" s="269">
        <v>61</v>
      </c>
      <c r="N40" s="269">
        <v>52836</v>
      </c>
      <c r="O40" s="269">
        <v>16</v>
      </c>
      <c r="P40" s="269">
        <v>4563</v>
      </c>
      <c r="Q40" s="269">
        <v>77</v>
      </c>
      <c r="R40" s="269">
        <v>57399</v>
      </c>
    </row>
    <row r="41" spans="1:18" ht="15.75">
      <c r="A41" s="278"/>
      <c r="B41" s="275" t="s">
        <v>608</v>
      </c>
      <c r="C41" s="273">
        <v>18825</v>
      </c>
      <c r="D41" s="273">
        <v>175374</v>
      </c>
      <c r="E41" s="273">
        <v>76866</v>
      </c>
      <c r="F41" s="273">
        <v>219781</v>
      </c>
      <c r="G41" s="273">
        <v>7101</v>
      </c>
      <c r="H41" s="273">
        <v>307009</v>
      </c>
      <c r="I41" s="273">
        <v>12255</v>
      </c>
      <c r="J41" s="273">
        <v>249460</v>
      </c>
      <c r="K41" s="273">
        <v>115047</v>
      </c>
      <c r="L41" s="273">
        <v>951624</v>
      </c>
      <c r="M41" s="273">
        <v>506</v>
      </c>
      <c r="N41" s="273">
        <v>207594</v>
      </c>
      <c r="O41" s="273">
        <v>498</v>
      </c>
      <c r="P41" s="273">
        <v>56689</v>
      </c>
      <c r="Q41" s="273">
        <v>1004</v>
      </c>
      <c r="R41" s="273">
        <v>264283</v>
      </c>
    </row>
    <row r="42" spans="1:18" ht="15.75">
      <c r="A42" s="274" t="s">
        <v>613</v>
      </c>
      <c r="B42" s="275" t="s">
        <v>614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</row>
    <row r="43" spans="1:18" ht="15.75">
      <c r="A43" s="276">
        <v>1</v>
      </c>
      <c r="B43" s="277" t="s">
        <v>169</v>
      </c>
      <c r="C43" s="269">
        <v>2134</v>
      </c>
      <c r="D43" s="269">
        <v>19047</v>
      </c>
      <c r="E43" s="269">
        <v>19848</v>
      </c>
      <c r="F43" s="269">
        <v>54465</v>
      </c>
      <c r="G43" s="269">
        <v>601</v>
      </c>
      <c r="H43" s="269">
        <v>47293</v>
      </c>
      <c r="I43" s="269">
        <v>2804</v>
      </c>
      <c r="J43" s="269">
        <v>57320</v>
      </c>
      <c r="K43" s="269">
        <v>25387</v>
      </c>
      <c r="L43" s="269">
        <v>178125</v>
      </c>
      <c r="M43" s="269">
        <v>44</v>
      </c>
      <c r="N43" s="269">
        <v>3381</v>
      </c>
      <c r="O43" s="269">
        <v>242</v>
      </c>
      <c r="P43" s="269">
        <v>26028</v>
      </c>
      <c r="Q43" s="269">
        <v>286</v>
      </c>
      <c r="R43" s="269">
        <v>29409</v>
      </c>
    </row>
    <row r="44" spans="1:18" ht="15.75">
      <c r="A44" s="276">
        <v>2</v>
      </c>
      <c r="B44" s="277" t="s">
        <v>697</v>
      </c>
      <c r="C44" s="269">
        <v>58</v>
      </c>
      <c r="D44" s="269">
        <v>3688</v>
      </c>
      <c r="E44" s="269">
        <v>321</v>
      </c>
      <c r="F44" s="269">
        <v>11638</v>
      </c>
      <c r="G44" s="269">
        <v>57</v>
      </c>
      <c r="H44" s="269">
        <v>12211</v>
      </c>
      <c r="I44" s="269">
        <v>13</v>
      </c>
      <c r="J44" s="269">
        <v>1585</v>
      </c>
      <c r="K44" s="269">
        <v>449</v>
      </c>
      <c r="L44" s="269">
        <v>29122</v>
      </c>
      <c r="M44" s="269">
        <v>1</v>
      </c>
      <c r="N44" s="269">
        <v>194</v>
      </c>
      <c r="O44" s="269">
        <v>0</v>
      </c>
      <c r="P44" s="269">
        <v>0</v>
      </c>
      <c r="Q44" s="269">
        <v>1</v>
      </c>
      <c r="R44" s="269">
        <v>194</v>
      </c>
    </row>
    <row r="45" spans="1:18" ht="15.75">
      <c r="A45" s="278">
        <v>3</v>
      </c>
      <c r="B45" s="279" t="s">
        <v>614</v>
      </c>
      <c r="C45" s="269">
        <v>4842</v>
      </c>
      <c r="D45" s="269">
        <v>66892</v>
      </c>
      <c r="E45" s="269">
        <v>74055</v>
      </c>
      <c r="F45" s="269">
        <v>158919</v>
      </c>
      <c r="G45" s="269">
        <v>2597</v>
      </c>
      <c r="H45" s="269">
        <v>143426</v>
      </c>
      <c r="I45" s="269">
        <v>14711</v>
      </c>
      <c r="J45" s="269">
        <v>258001</v>
      </c>
      <c r="K45" s="269">
        <v>96205</v>
      </c>
      <c r="L45" s="269">
        <v>627238</v>
      </c>
      <c r="M45" s="269">
        <v>257</v>
      </c>
      <c r="N45" s="269">
        <v>43225</v>
      </c>
      <c r="O45" s="269">
        <v>746</v>
      </c>
      <c r="P45" s="269">
        <v>65783</v>
      </c>
      <c r="Q45" s="269">
        <v>1003</v>
      </c>
      <c r="R45" s="269">
        <v>109008</v>
      </c>
    </row>
    <row r="46" spans="1:18" ht="15.75">
      <c r="A46" s="280"/>
      <c r="B46" s="275" t="s">
        <v>703</v>
      </c>
      <c r="C46" s="273">
        <v>7034</v>
      </c>
      <c r="D46" s="273">
        <v>89627</v>
      </c>
      <c r="E46" s="273">
        <v>94224</v>
      </c>
      <c r="F46" s="273">
        <v>225022</v>
      </c>
      <c r="G46" s="273">
        <v>3255</v>
      </c>
      <c r="H46" s="273">
        <v>202930</v>
      </c>
      <c r="I46" s="273">
        <v>17528</v>
      </c>
      <c r="J46" s="273">
        <v>316906</v>
      </c>
      <c r="K46" s="273">
        <v>122041</v>
      </c>
      <c r="L46" s="273">
        <v>834485</v>
      </c>
      <c r="M46" s="273">
        <v>302</v>
      </c>
      <c r="N46" s="273">
        <v>46800</v>
      </c>
      <c r="O46" s="273">
        <v>988</v>
      </c>
      <c r="P46" s="273">
        <v>91811</v>
      </c>
      <c r="Q46" s="273">
        <v>1290</v>
      </c>
      <c r="R46" s="273">
        <v>138611</v>
      </c>
    </row>
    <row r="47" spans="1:18">
      <c r="A47" s="281"/>
      <c r="B47" s="282" t="s">
        <v>767</v>
      </c>
      <c r="C47" s="273">
        <v>65412</v>
      </c>
      <c r="D47" s="273">
        <v>652895</v>
      </c>
      <c r="E47" s="273">
        <v>610713</v>
      </c>
      <c r="F47" s="273">
        <v>1268758</v>
      </c>
      <c r="G47" s="273">
        <v>24145</v>
      </c>
      <c r="H47" s="273">
        <v>1257649</v>
      </c>
      <c r="I47" s="273">
        <v>83264</v>
      </c>
      <c r="J47" s="273">
        <v>1187585</v>
      </c>
      <c r="K47" s="273">
        <v>783534</v>
      </c>
      <c r="L47" s="273">
        <v>4366887</v>
      </c>
      <c r="M47" s="273">
        <v>2065</v>
      </c>
      <c r="N47" s="273">
        <v>683949</v>
      </c>
      <c r="O47" s="273">
        <v>2087</v>
      </c>
      <c r="P47" s="273">
        <v>270477</v>
      </c>
      <c r="Q47" s="273">
        <v>4152</v>
      </c>
      <c r="R47" s="273">
        <v>954426</v>
      </c>
    </row>
    <row r="48" spans="1:18">
      <c r="A48" s="283" t="s">
        <v>629</v>
      </c>
      <c r="B48" s="282" t="s">
        <v>630</v>
      </c>
      <c r="C48" s="269"/>
      <c r="D48" s="284"/>
      <c r="E48" s="261"/>
      <c r="F48" s="262"/>
      <c r="G48" s="262"/>
      <c r="H48" s="262"/>
      <c r="I48" s="262"/>
      <c r="J48" s="262"/>
      <c r="K48" s="262"/>
      <c r="L48" s="262"/>
      <c r="M48" s="262"/>
      <c r="N48" s="262"/>
      <c r="O48" s="269"/>
      <c r="P48" s="269"/>
      <c r="Q48" s="269"/>
      <c r="R48" s="269"/>
    </row>
    <row r="49" spans="1:18">
      <c r="A49" s="281">
        <v>1</v>
      </c>
      <c r="B49" s="285" t="s">
        <v>704</v>
      </c>
      <c r="C49" s="269">
        <v>4516</v>
      </c>
      <c r="D49" s="269">
        <v>15079</v>
      </c>
      <c r="E49" s="269">
        <v>11497</v>
      </c>
      <c r="F49" s="269">
        <v>18599</v>
      </c>
      <c r="G49" s="269">
        <v>3</v>
      </c>
      <c r="H49" s="269">
        <v>258</v>
      </c>
      <c r="I49" s="269">
        <v>11</v>
      </c>
      <c r="J49" s="269">
        <v>789</v>
      </c>
      <c r="K49" s="269">
        <v>16027</v>
      </c>
      <c r="L49" s="269">
        <v>34725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69">
        <v>0</v>
      </c>
    </row>
    <row r="50" spans="1:18">
      <c r="A50" s="281">
        <v>2</v>
      </c>
      <c r="B50" s="285" t="s">
        <v>633</v>
      </c>
      <c r="C50" s="269">
        <v>9312</v>
      </c>
      <c r="D50" s="269">
        <v>12748</v>
      </c>
      <c r="E50" s="269">
        <v>58865</v>
      </c>
      <c r="F50" s="269">
        <v>68316</v>
      </c>
      <c r="G50" s="269">
        <v>89</v>
      </c>
      <c r="H50" s="269">
        <v>718</v>
      </c>
      <c r="I50" s="269">
        <v>85</v>
      </c>
      <c r="J50" s="269">
        <v>1314</v>
      </c>
      <c r="K50" s="269">
        <v>68351</v>
      </c>
      <c r="L50" s="269">
        <v>83096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</row>
    <row r="51" spans="1:18">
      <c r="A51" s="281">
        <v>3</v>
      </c>
      <c r="B51" s="285" t="s">
        <v>677</v>
      </c>
      <c r="C51" s="269">
        <v>1614</v>
      </c>
      <c r="D51" s="269">
        <v>1269</v>
      </c>
      <c r="E51" s="269">
        <v>79736</v>
      </c>
      <c r="F51" s="269">
        <v>44336</v>
      </c>
      <c r="G51" s="269">
        <v>44</v>
      </c>
      <c r="H51" s="269">
        <v>4415</v>
      </c>
      <c r="I51" s="269">
        <v>851</v>
      </c>
      <c r="J51" s="269">
        <v>23235</v>
      </c>
      <c r="K51" s="269">
        <v>82245</v>
      </c>
      <c r="L51" s="269">
        <v>73255</v>
      </c>
      <c r="M51" s="269">
        <v>2</v>
      </c>
      <c r="N51" s="269">
        <v>1148</v>
      </c>
      <c r="O51" s="269">
        <v>278</v>
      </c>
      <c r="P51" s="269">
        <v>2651</v>
      </c>
      <c r="Q51" s="269">
        <v>280</v>
      </c>
      <c r="R51" s="269">
        <v>3799</v>
      </c>
    </row>
    <row r="52" spans="1:18">
      <c r="A52" s="281"/>
      <c r="B52" s="282" t="s">
        <v>635</v>
      </c>
      <c r="C52" s="273">
        <v>15442</v>
      </c>
      <c r="D52" s="273">
        <v>29096</v>
      </c>
      <c r="E52" s="273">
        <v>150098</v>
      </c>
      <c r="F52" s="273">
        <v>131251</v>
      </c>
      <c r="G52" s="273">
        <v>136</v>
      </c>
      <c r="H52" s="273">
        <v>5391</v>
      </c>
      <c r="I52" s="273">
        <v>947</v>
      </c>
      <c r="J52" s="273">
        <v>25338</v>
      </c>
      <c r="K52" s="273">
        <v>166623</v>
      </c>
      <c r="L52" s="273">
        <v>191076</v>
      </c>
      <c r="M52" s="273">
        <v>2</v>
      </c>
      <c r="N52" s="273">
        <v>1148</v>
      </c>
      <c r="O52" s="273">
        <v>278</v>
      </c>
      <c r="P52" s="273">
        <v>2651</v>
      </c>
      <c r="Q52" s="273">
        <v>280</v>
      </c>
      <c r="R52" s="273">
        <v>3799</v>
      </c>
    </row>
    <row r="53" spans="1:18">
      <c r="A53" s="665" t="s">
        <v>768</v>
      </c>
      <c r="B53" s="665"/>
      <c r="C53" s="273">
        <v>80854</v>
      </c>
      <c r="D53" s="273">
        <v>681991</v>
      </c>
      <c r="E53" s="273">
        <v>760811</v>
      </c>
      <c r="F53" s="273">
        <v>1400009</v>
      </c>
      <c r="G53" s="273">
        <v>24281</v>
      </c>
      <c r="H53" s="273">
        <v>1263040</v>
      </c>
      <c r="I53" s="273">
        <v>84211</v>
      </c>
      <c r="J53" s="273">
        <v>1212923</v>
      </c>
      <c r="K53" s="273">
        <v>950157</v>
      </c>
      <c r="L53" s="273">
        <v>4557963</v>
      </c>
      <c r="M53" s="273">
        <v>2067</v>
      </c>
      <c r="N53" s="273">
        <v>685097</v>
      </c>
      <c r="O53" s="273">
        <v>2365</v>
      </c>
      <c r="P53" s="273">
        <v>273128</v>
      </c>
      <c r="Q53" s="273">
        <v>4432</v>
      </c>
      <c r="R53" s="273">
        <v>958225</v>
      </c>
    </row>
    <row r="54" spans="1:18" ht="15.75">
      <c r="A54" s="278" t="s">
        <v>638</v>
      </c>
      <c r="B54" s="275" t="s">
        <v>769</v>
      </c>
      <c r="C54" s="261">
        <v>1036</v>
      </c>
      <c r="D54" s="261">
        <v>15437</v>
      </c>
      <c r="E54" s="261">
        <v>620</v>
      </c>
      <c r="F54" s="261">
        <v>6492</v>
      </c>
      <c r="G54" s="261">
        <v>0</v>
      </c>
      <c r="H54" s="261">
        <v>0</v>
      </c>
      <c r="I54" s="261">
        <v>0</v>
      </c>
      <c r="J54" s="261">
        <v>0</v>
      </c>
      <c r="K54" s="261">
        <v>1656</v>
      </c>
      <c r="L54" s="261">
        <v>21929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</row>
    <row r="55" spans="1:18" ht="15.75">
      <c r="A55" s="286" t="s">
        <v>644</v>
      </c>
      <c r="B55" s="287" t="s">
        <v>645</v>
      </c>
      <c r="C55" s="261">
        <v>4626</v>
      </c>
      <c r="D55" s="261">
        <v>25329</v>
      </c>
      <c r="E55" s="261">
        <v>1015</v>
      </c>
      <c r="F55" s="261">
        <v>8800</v>
      </c>
      <c r="G55" s="261">
        <v>3389</v>
      </c>
      <c r="H55" s="261">
        <v>79941</v>
      </c>
      <c r="I55" s="261">
        <v>1053</v>
      </c>
      <c r="J55" s="261">
        <v>35501</v>
      </c>
      <c r="K55" s="261">
        <v>10083</v>
      </c>
      <c r="L55" s="261">
        <v>149571</v>
      </c>
      <c r="M55" s="261">
        <v>74</v>
      </c>
      <c r="N55" s="261">
        <v>7978</v>
      </c>
      <c r="O55" s="261">
        <v>81</v>
      </c>
      <c r="P55" s="261">
        <v>9405</v>
      </c>
      <c r="Q55" s="261">
        <v>155</v>
      </c>
      <c r="R55" s="261">
        <v>17383</v>
      </c>
    </row>
    <row r="56" spans="1:18">
      <c r="A56" s="262"/>
      <c r="B56" s="265" t="s">
        <v>256</v>
      </c>
      <c r="C56" s="288">
        <v>86516</v>
      </c>
      <c r="D56" s="288">
        <v>722757</v>
      </c>
      <c r="E56" s="288">
        <v>762446</v>
      </c>
      <c r="F56" s="288">
        <v>1415301</v>
      </c>
      <c r="G56" s="288">
        <v>27670</v>
      </c>
      <c r="H56" s="288">
        <v>1342981</v>
      </c>
      <c r="I56" s="288">
        <v>85264</v>
      </c>
      <c r="J56" s="288">
        <v>1248424</v>
      </c>
      <c r="K56" s="288">
        <v>961896</v>
      </c>
      <c r="L56" s="288">
        <v>4729463</v>
      </c>
      <c r="M56" s="288">
        <v>2141</v>
      </c>
      <c r="N56" s="288">
        <v>693075</v>
      </c>
      <c r="O56" s="288">
        <v>2446</v>
      </c>
      <c r="P56" s="288">
        <v>282533</v>
      </c>
      <c r="Q56" s="288">
        <v>4587</v>
      </c>
      <c r="R56" s="288">
        <v>975608</v>
      </c>
    </row>
  </sheetData>
  <mergeCells count="24">
    <mergeCell ref="K7:M7"/>
    <mergeCell ref="Q7:R7"/>
    <mergeCell ref="K3:R3"/>
    <mergeCell ref="C4:J4"/>
    <mergeCell ref="K4:R4"/>
    <mergeCell ref="C5:J5"/>
    <mergeCell ref="C6:J6"/>
    <mergeCell ref="K6:R6"/>
    <mergeCell ref="Q9:R9"/>
    <mergeCell ref="C10:D10"/>
    <mergeCell ref="E10:F10"/>
    <mergeCell ref="A53:B53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A3:B9"/>
    <mergeCell ref="C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1"/>
  <sheetViews>
    <sheetView topLeftCell="D61" workbookViewId="0">
      <selection activeCell="G72" sqref="G72"/>
    </sheetView>
  </sheetViews>
  <sheetFormatPr defaultRowHeight="15"/>
  <cols>
    <col min="1" max="1" width="11.5703125" style="178" bestFit="1" customWidth="1"/>
    <col min="2" max="2" width="34.28515625" style="178" customWidth="1"/>
    <col min="3" max="3" width="13.7109375" style="178" bestFit="1" customWidth="1"/>
    <col min="4" max="4" width="12" style="178" bestFit="1" customWidth="1"/>
    <col min="5" max="5" width="12.7109375" style="178" bestFit="1" customWidth="1"/>
    <col min="6" max="6" width="13.28515625" style="178" bestFit="1" customWidth="1"/>
    <col min="7" max="7" width="11.7109375" style="178" bestFit="1" customWidth="1"/>
    <col min="8" max="11" width="12" style="178" bestFit="1" customWidth="1"/>
    <col min="12" max="12" width="13.28515625" style="178" bestFit="1" customWidth="1"/>
    <col min="13" max="14" width="12" style="178" bestFit="1" customWidth="1"/>
    <col min="15" max="15" width="13.7109375" style="178" bestFit="1" customWidth="1"/>
    <col min="16" max="16" width="10.5703125" style="178" customWidth="1"/>
    <col min="17" max="17" width="12.140625" style="178" customWidth="1"/>
    <col min="18" max="256" width="9.140625" style="178"/>
    <col min="257" max="257" width="11.5703125" style="178" bestFit="1" customWidth="1"/>
    <col min="258" max="258" width="34.28515625" style="178" customWidth="1"/>
    <col min="259" max="259" width="13.7109375" style="178" bestFit="1" customWidth="1"/>
    <col min="260" max="260" width="12" style="178" bestFit="1" customWidth="1"/>
    <col min="261" max="261" width="12.7109375" style="178" bestFit="1" customWidth="1"/>
    <col min="262" max="262" width="13.28515625" style="178" bestFit="1" customWidth="1"/>
    <col min="263" max="263" width="11.7109375" style="178" bestFit="1" customWidth="1"/>
    <col min="264" max="267" width="12" style="178" bestFit="1" customWidth="1"/>
    <col min="268" max="268" width="13.28515625" style="178" bestFit="1" customWidth="1"/>
    <col min="269" max="270" width="12" style="178" bestFit="1" customWidth="1"/>
    <col min="271" max="271" width="13.7109375" style="178" bestFit="1" customWidth="1"/>
    <col min="272" max="512" width="9.140625" style="178"/>
    <col min="513" max="513" width="11.5703125" style="178" bestFit="1" customWidth="1"/>
    <col min="514" max="514" width="34.28515625" style="178" customWidth="1"/>
    <col min="515" max="515" width="13.7109375" style="178" bestFit="1" customWidth="1"/>
    <col min="516" max="516" width="12" style="178" bestFit="1" customWidth="1"/>
    <col min="517" max="517" width="12.7109375" style="178" bestFit="1" customWidth="1"/>
    <col min="518" max="518" width="13.28515625" style="178" bestFit="1" customWidth="1"/>
    <col min="519" max="519" width="11.7109375" style="178" bestFit="1" customWidth="1"/>
    <col min="520" max="523" width="12" style="178" bestFit="1" customWidth="1"/>
    <col min="524" max="524" width="13.28515625" style="178" bestFit="1" customWidth="1"/>
    <col min="525" max="526" width="12" style="178" bestFit="1" customWidth="1"/>
    <col min="527" max="527" width="13.7109375" style="178" bestFit="1" customWidth="1"/>
    <col min="528" max="768" width="9.140625" style="178"/>
    <col min="769" max="769" width="11.5703125" style="178" bestFit="1" customWidth="1"/>
    <col min="770" max="770" width="34.28515625" style="178" customWidth="1"/>
    <col min="771" max="771" width="13.7109375" style="178" bestFit="1" customWidth="1"/>
    <col min="772" max="772" width="12" style="178" bestFit="1" customWidth="1"/>
    <col min="773" max="773" width="12.7109375" style="178" bestFit="1" customWidth="1"/>
    <col min="774" max="774" width="13.28515625" style="178" bestFit="1" customWidth="1"/>
    <col min="775" max="775" width="11.7109375" style="178" bestFit="1" customWidth="1"/>
    <col min="776" max="779" width="12" style="178" bestFit="1" customWidth="1"/>
    <col min="780" max="780" width="13.28515625" style="178" bestFit="1" customWidth="1"/>
    <col min="781" max="782" width="12" style="178" bestFit="1" customWidth="1"/>
    <col min="783" max="783" width="13.7109375" style="178" bestFit="1" customWidth="1"/>
    <col min="784" max="1024" width="9.140625" style="178"/>
    <col min="1025" max="1025" width="11.5703125" style="178" bestFit="1" customWidth="1"/>
    <col min="1026" max="1026" width="34.28515625" style="178" customWidth="1"/>
    <col min="1027" max="1027" width="13.7109375" style="178" bestFit="1" customWidth="1"/>
    <col min="1028" max="1028" width="12" style="178" bestFit="1" customWidth="1"/>
    <col min="1029" max="1029" width="12.7109375" style="178" bestFit="1" customWidth="1"/>
    <col min="1030" max="1030" width="13.28515625" style="178" bestFit="1" customWidth="1"/>
    <col min="1031" max="1031" width="11.7109375" style="178" bestFit="1" customWidth="1"/>
    <col min="1032" max="1035" width="12" style="178" bestFit="1" customWidth="1"/>
    <col min="1036" max="1036" width="13.28515625" style="178" bestFit="1" customWidth="1"/>
    <col min="1037" max="1038" width="12" style="178" bestFit="1" customWidth="1"/>
    <col min="1039" max="1039" width="13.7109375" style="178" bestFit="1" customWidth="1"/>
    <col min="1040" max="1280" width="9.140625" style="178"/>
    <col min="1281" max="1281" width="11.5703125" style="178" bestFit="1" customWidth="1"/>
    <col min="1282" max="1282" width="34.28515625" style="178" customWidth="1"/>
    <col min="1283" max="1283" width="13.7109375" style="178" bestFit="1" customWidth="1"/>
    <col min="1284" max="1284" width="12" style="178" bestFit="1" customWidth="1"/>
    <col min="1285" max="1285" width="12.7109375" style="178" bestFit="1" customWidth="1"/>
    <col min="1286" max="1286" width="13.28515625" style="178" bestFit="1" customWidth="1"/>
    <col min="1287" max="1287" width="11.7109375" style="178" bestFit="1" customWidth="1"/>
    <col min="1288" max="1291" width="12" style="178" bestFit="1" customWidth="1"/>
    <col min="1292" max="1292" width="13.28515625" style="178" bestFit="1" customWidth="1"/>
    <col min="1293" max="1294" width="12" style="178" bestFit="1" customWidth="1"/>
    <col min="1295" max="1295" width="13.7109375" style="178" bestFit="1" customWidth="1"/>
    <col min="1296" max="1536" width="9.140625" style="178"/>
    <col min="1537" max="1537" width="11.5703125" style="178" bestFit="1" customWidth="1"/>
    <col min="1538" max="1538" width="34.28515625" style="178" customWidth="1"/>
    <col min="1539" max="1539" width="13.7109375" style="178" bestFit="1" customWidth="1"/>
    <col min="1540" max="1540" width="12" style="178" bestFit="1" customWidth="1"/>
    <col min="1541" max="1541" width="12.7109375" style="178" bestFit="1" customWidth="1"/>
    <col min="1542" max="1542" width="13.28515625" style="178" bestFit="1" customWidth="1"/>
    <col min="1543" max="1543" width="11.7109375" style="178" bestFit="1" customWidth="1"/>
    <col min="1544" max="1547" width="12" style="178" bestFit="1" customWidth="1"/>
    <col min="1548" max="1548" width="13.28515625" style="178" bestFit="1" customWidth="1"/>
    <col min="1549" max="1550" width="12" style="178" bestFit="1" customWidth="1"/>
    <col min="1551" max="1551" width="13.7109375" style="178" bestFit="1" customWidth="1"/>
    <col min="1552" max="1792" width="9.140625" style="178"/>
    <col min="1793" max="1793" width="11.5703125" style="178" bestFit="1" customWidth="1"/>
    <col min="1794" max="1794" width="34.28515625" style="178" customWidth="1"/>
    <col min="1795" max="1795" width="13.7109375" style="178" bestFit="1" customWidth="1"/>
    <col min="1796" max="1796" width="12" style="178" bestFit="1" customWidth="1"/>
    <col min="1797" max="1797" width="12.7109375" style="178" bestFit="1" customWidth="1"/>
    <col min="1798" max="1798" width="13.28515625" style="178" bestFit="1" customWidth="1"/>
    <col min="1799" max="1799" width="11.7109375" style="178" bestFit="1" customWidth="1"/>
    <col min="1800" max="1803" width="12" style="178" bestFit="1" customWidth="1"/>
    <col min="1804" max="1804" width="13.28515625" style="178" bestFit="1" customWidth="1"/>
    <col min="1805" max="1806" width="12" style="178" bestFit="1" customWidth="1"/>
    <col min="1807" max="1807" width="13.7109375" style="178" bestFit="1" customWidth="1"/>
    <col min="1808" max="2048" width="9.140625" style="178"/>
    <col min="2049" max="2049" width="11.5703125" style="178" bestFit="1" customWidth="1"/>
    <col min="2050" max="2050" width="34.28515625" style="178" customWidth="1"/>
    <col min="2051" max="2051" width="13.7109375" style="178" bestFit="1" customWidth="1"/>
    <col min="2052" max="2052" width="12" style="178" bestFit="1" customWidth="1"/>
    <col min="2053" max="2053" width="12.7109375" style="178" bestFit="1" customWidth="1"/>
    <col min="2054" max="2054" width="13.28515625" style="178" bestFit="1" customWidth="1"/>
    <col min="2055" max="2055" width="11.7109375" style="178" bestFit="1" customWidth="1"/>
    <col min="2056" max="2059" width="12" style="178" bestFit="1" customWidth="1"/>
    <col min="2060" max="2060" width="13.28515625" style="178" bestFit="1" customWidth="1"/>
    <col min="2061" max="2062" width="12" style="178" bestFit="1" customWidth="1"/>
    <col min="2063" max="2063" width="13.7109375" style="178" bestFit="1" customWidth="1"/>
    <col min="2064" max="2304" width="9.140625" style="178"/>
    <col min="2305" max="2305" width="11.5703125" style="178" bestFit="1" customWidth="1"/>
    <col min="2306" max="2306" width="34.28515625" style="178" customWidth="1"/>
    <col min="2307" max="2307" width="13.7109375" style="178" bestFit="1" customWidth="1"/>
    <col min="2308" max="2308" width="12" style="178" bestFit="1" customWidth="1"/>
    <col min="2309" max="2309" width="12.7109375" style="178" bestFit="1" customWidth="1"/>
    <col min="2310" max="2310" width="13.28515625" style="178" bestFit="1" customWidth="1"/>
    <col min="2311" max="2311" width="11.7109375" style="178" bestFit="1" customWidth="1"/>
    <col min="2312" max="2315" width="12" style="178" bestFit="1" customWidth="1"/>
    <col min="2316" max="2316" width="13.28515625" style="178" bestFit="1" customWidth="1"/>
    <col min="2317" max="2318" width="12" style="178" bestFit="1" customWidth="1"/>
    <col min="2319" max="2319" width="13.7109375" style="178" bestFit="1" customWidth="1"/>
    <col min="2320" max="2560" width="9.140625" style="178"/>
    <col min="2561" max="2561" width="11.5703125" style="178" bestFit="1" customWidth="1"/>
    <col min="2562" max="2562" width="34.28515625" style="178" customWidth="1"/>
    <col min="2563" max="2563" width="13.7109375" style="178" bestFit="1" customWidth="1"/>
    <col min="2564" max="2564" width="12" style="178" bestFit="1" customWidth="1"/>
    <col min="2565" max="2565" width="12.7109375" style="178" bestFit="1" customWidth="1"/>
    <col min="2566" max="2566" width="13.28515625" style="178" bestFit="1" customWidth="1"/>
    <col min="2567" max="2567" width="11.7109375" style="178" bestFit="1" customWidth="1"/>
    <col min="2568" max="2571" width="12" style="178" bestFit="1" customWidth="1"/>
    <col min="2572" max="2572" width="13.28515625" style="178" bestFit="1" customWidth="1"/>
    <col min="2573" max="2574" width="12" style="178" bestFit="1" customWidth="1"/>
    <col min="2575" max="2575" width="13.7109375" style="178" bestFit="1" customWidth="1"/>
    <col min="2576" max="2816" width="9.140625" style="178"/>
    <col min="2817" max="2817" width="11.5703125" style="178" bestFit="1" customWidth="1"/>
    <col min="2818" max="2818" width="34.28515625" style="178" customWidth="1"/>
    <col min="2819" max="2819" width="13.7109375" style="178" bestFit="1" customWidth="1"/>
    <col min="2820" max="2820" width="12" style="178" bestFit="1" customWidth="1"/>
    <col min="2821" max="2821" width="12.7109375" style="178" bestFit="1" customWidth="1"/>
    <col min="2822" max="2822" width="13.28515625" style="178" bestFit="1" customWidth="1"/>
    <col min="2823" max="2823" width="11.7109375" style="178" bestFit="1" customWidth="1"/>
    <col min="2824" max="2827" width="12" style="178" bestFit="1" customWidth="1"/>
    <col min="2828" max="2828" width="13.28515625" style="178" bestFit="1" customWidth="1"/>
    <col min="2829" max="2830" width="12" style="178" bestFit="1" customWidth="1"/>
    <col min="2831" max="2831" width="13.7109375" style="178" bestFit="1" customWidth="1"/>
    <col min="2832" max="3072" width="9.140625" style="178"/>
    <col min="3073" max="3073" width="11.5703125" style="178" bestFit="1" customWidth="1"/>
    <col min="3074" max="3074" width="34.28515625" style="178" customWidth="1"/>
    <col min="3075" max="3075" width="13.7109375" style="178" bestFit="1" customWidth="1"/>
    <col min="3076" max="3076" width="12" style="178" bestFit="1" customWidth="1"/>
    <col min="3077" max="3077" width="12.7109375" style="178" bestFit="1" customWidth="1"/>
    <col min="3078" max="3078" width="13.28515625" style="178" bestFit="1" customWidth="1"/>
    <col min="3079" max="3079" width="11.7109375" style="178" bestFit="1" customWidth="1"/>
    <col min="3080" max="3083" width="12" style="178" bestFit="1" customWidth="1"/>
    <col min="3084" max="3084" width="13.28515625" style="178" bestFit="1" customWidth="1"/>
    <col min="3085" max="3086" width="12" style="178" bestFit="1" customWidth="1"/>
    <col min="3087" max="3087" width="13.7109375" style="178" bestFit="1" customWidth="1"/>
    <col min="3088" max="3328" width="9.140625" style="178"/>
    <col min="3329" max="3329" width="11.5703125" style="178" bestFit="1" customWidth="1"/>
    <col min="3330" max="3330" width="34.28515625" style="178" customWidth="1"/>
    <col min="3331" max="3331" width="13.7109375" style="178" bestFit="1" customWidth="1"/>
    <col min="3332" max="3332" width="12" style="178" bestFit="1" customWidth="1"/>
    <col min="3333" max="3333" width="12.7109375" style="178" bestFit="1" customWidth="1"/>
    <col min="3334" max="3334" width="13.28515625" style="178" bestFit="1" customWidth="1"/>
    <col min="3335" max="3335" width="11.7109375" style="178" bestFit="1" customWidth="1"/>
    <col min="3336" max="3339" width="12" style="178" bestFit="1" customWidth="1"/>
    <col min="3340" max="3340" width="13.28515625" style="178" bestFit="1" customWidth="1"/>
    <col min="3341" max="3342" width="12" style="178" bestFit="1" customWidth="1"/>
    <col min="3343" max="3343" width="13.7109375" style="178" bestFit="1" customWidth="1"/>
    <col min="3344" max="3584" width="9.140625" style="178"/>
    <col min="3585" max="3585" width="11.5703125" style="178" bestFit="1" customWidth="1"/>
    <col min="3586" max="3586" width="34.28515625" style="178" customWidth="1"/>
    <col min="3587" max="3587" width="13.7109375" style="178" bestFit="1" customWidth="1"/>
    <col min="3588" max="3588" width="12" style="178" bestFit="1" customWidth="1"/>
    <col min="3589" max="3589" width="12.7109375" style="178" bestFit="1" customWidth="1"/>
    <col min="3590" max="3590" width="13.28515625" style="178" bestFit="1" customWidth="1"/>
    <col min="3591" max="3591" width="11.7109375" style="178" bestFit="1" customWidth="1"/>
    <col min="3592" max="3595" width="12" style="178" bestFit="1" customWidth="1"/>
    <col min="3596" max="3596" width="13.28515625" style="178" bestFit="1" customWidth="1"/>
    <col min="3597" max="3598" width="12" style="178" bestFit="1" customWidth="1"/>
    <col min="3599" max="3599" width="13.7109375" style="178" bestFit="1" customWidth="1"/>
    <col min="3600" max="3840" width="9.140625" style="178"/>
    <col min="3841" max="3841" width="11.5703125" style="178" bestFit="1" customWidth="1"/>
    <col min="3842" max="3842" width="34.28515625" style="178" customWidth="1"/>
    <col min="3843" max="3843" width="13.7109375" style="178" bestFit="1" customWidth="1"/>
    <col min="3844" max="3844" width="12" style="178" bestFit="1" customWidth="1"/>
    <col min="3845" max="3845" width="12.7109375" style="178" bestFit="1" customWidth="1"/>
    <col min="3846" max="3846" width="13.28515625" style="178" bestFit="1" customWidth="1"/>
    <col min="3847" max="3847" width="11.7109375" style="178" bestFit="1" customWidth="1"/>
    <col min="3848" max="3851" width="12" style="178" bestFit="1" customWidth="1"/>
    <col min="3852" max="3852" width="13.28515625" style="178" bestFit="1" customWidth="1"/>
    <col min="3853" max="3854" width="12" style="178" bestFit="1" customWidth="1"/>
    <col min="3855" max="3855" width="13.7109375" style="178" bestFit="1" customWidth="1"/>
    <col min="3856" max="4096" width="9.140625" style="178"/>
    <col min="4097" max="4097" width="11.5703125" style="178" bestFit="1" customWidth="1"/>
    <col min="4098" max="4098" width="34.28515625" style="178" customWidth="1"/>
    <col min="4099" max="4099" width="13.7109375" style="178" bestFit="1" customWidth="1"/>
    <col min="4100" max="4100" width="12" style="178" bestFit="1" customWidth="1"/>
    <col min="4101" max="4101" width="12.7109375" style="178" bestFit="1" customWidth="1"/>
    <col min="4102" max="4102" width="13.28515625" style="178" bestFit="1" customWidth="1"/>
    <col min="4103" max="4103" width="11.7109375" style="178" bestFit="1" customWidth="1"/>
    <col min="4104" max="4107" width="12" style="178" bestFit="1" customWidth="1"/>
    <col min="4108" max="4108" width="13.28515625" style="178" bestFit="1" customWidth="1"/>
    <col min="4109" max="4110" width="12" style="178" bestFit="1" customWidth="1"/>
    <col min="4111" max="4111" width="13.7109375" style="178" bestFit="1" customWidth="1"/>
    <col min="4112" max="4352" width="9.140625" style="178"/>
    <col min="4353" max="4353" width="11.5703125" style="178" bestFit="1" customWidth="1"/>
    <col min="4354" max="4354" width="34.28515625" style="178" customWidth="1"/>
    <col min="4355" max="4355" width="13.7109375" style="178" bestFit="1" customWidth="1"/>
    <col min="4356" max="4356" width="12" style="178" bestFit="1" customWidth="1"/>
    <col min="4357" max="4357" width="12.7109375" style="178" bestFit="1" customWidth="1"/>
    <col min="4358" max="4358" width="13.28515625" style="178" bestFit="1" customWidth="1"/>
    <col min="4359" max="4359" width="11.7109375" style="178" bestFit="1" customWidth="1"/>
    <col min="4360" max="4363" width="12" style="178" bestFit="1" customWidth="1"/>
    <col min="4364" max="4364" width="13.28515625" style="178" bestFit="1" customWidth="1"/>
    <col min="4365" max="4366" width="12" style="178" bestFit="1" customWidth="1"/>
    <col min="4367" max="4367" width="13.7109375" style="178" bestFit="1" customWidth="1"/>
    <col min="4368" max="4608" width="9.140625" style="178"/>
    <col min="4609" max="4609" width="11.5703125" style="178" bestFit="1" customWidth="1"/>
    <col min="4610" max="4610" width="34.28515625" style="178" customWidth="1"/>
    <col min="4611" max="4611" width="13.7109375" style="178" bestFit="1" customWidth="1"/>
    <col min="4612" max="4612" width="12" style="178" bestFit="1" customWidth="1"/>
    <col min="4613" max="4613" width="12.7109375" style="178" bestFit="1" customWidth="1"/>
    <col min="4614" max="4614" width="13.28515625" style="178" bestFit="1" customWidth="1"/>
    <col min="4615" max="4615" width="11.7109375" style="178" bestFit="1" customWidth="1"/>
    <col min="4616" max="4619" width="12" style="178" bestFit="1" customWidth="1"/>
    <col min="4620" max="4620" width="13.28515625" style="178" bestFit="1" customWidth="1"/>
    <col min="4621" max="4622" width="12" style="178" bestFit="1" customWidth="1"/>
    <col min="4623" max="4623" width="13.7109375" style="178" bestFit="1" customWidth="1"/>
    <col min="4624" max="4864" width="9.140625" style="178"/>
    <col min="4865" max="4865" width="11.5703125" style="178" bestFit="1" customWidth="1"/>
    <col min="4866" max="4866" width="34.28515625" style="178" customWidth="1"/>
    <col min="4867" max="4867" width="13.7109375" style="178" bestFit="1" customWidth="1"/>
    <col min="4868" max="4868" width="12" style="178" bestFit="1" customWidth="1"/>
    <col min="4869" max="4869" width="12.7109375" style="178" bestFit="1" customWidth="1"/>
    <col min="4870" max="4870" width="13.28515625" style="178" bestFit="1" customWidth="1"/>
    <col min="4871" max="4871" width="11.7109375" style="178" bestFit="1" customWidth="1"/>
    <col min="4872" max="4875" width="12" style="178" bestFit="1" customWidth="1"/>
    <col min="4876" max="4876" width="13.28515625" style="178" bestFit="1" customWidth="1"/>
    <col min="4877" max="4878" width="12" style="178" bestFit="1" customWidth="1"/>
    <col min="4879" max="4879" width="13.7109375" style="178" bestFit="1" customWidth="1"/>
    <col min="4880" max="5120" width="9.140625" style="178"/>
    <col min="5121" max="5121" width="11.5703125" style="178" bestFit="1" customWidth="1"/>
    <col min="5122" max="5122" width="34.28515625" style="178" customWidth="1"/>
    <col min="5123" max="5123" width="13.7109375" style="178" bestFit="1" customWidth="1"/>
    <col min="5124" max="5124" width="12" style="178" bestFit="1" customWidth="1"/>
    <col min="5125" max="5125" width="12.7109375" style="178" bestFit="1" customWidth="1"/>
    <col min="5126" max="5126" width="13.28515625" style="178" bestFit="1" customWidth="1"/>
    <col min="5127" max="5127" width="11.7109375" style="178" bestFit="1" customWidth="1"/>
    <col min="5128" max="5131" width="12" style="178" bestFit="1" customWidth="1"/>
    <col min="5132" max="5132" width="13.28515625" style="178" bestFit="1" customWidth="1"/>
    <col min="5133" max="5134" width="12" style="178" bestFit="1" customWidth="1"/>
    <col min="5135" max="5135" width="13.7109375" style="178" bestFit="1" customWidth="1"/>
    <col min="5136" max="5376" width="9.140625" style="178"/>
    <col min="5377" max="5377" width="11.5703125" style="178" bestFit="1" customWidth="1"/>
    <col min="5378" max="5378" width="34.28515625" style="178" customWidth="1"/>
    <col min="5379" max="5379" width="13.7109375" style="178" bestFit="1" customWidth="1"/>
    <col min="5380" max="5380" width="12" style="178" bestFit="1" customWidth="1"/>
    <col min="5381" max="5381" width="12.7109375" style="178" bestFit="1" customWidth="1"/>
    <col min="5382" max="5382" width="13.28515625" style="178" bestFit="1" customWidth="1"/>
    <col min="5383" max="5383" width="11.7109375" style="178" bestFit="1" customWidth="1"/>
    <col min="5384" max="5387" width="12" style="178" bestFit="1" customWidth="1"/>
    <col min="5388" max="5388" width="13.28515625" style="178" bestFit="1" customWidth="1"/>
    <col min="5389" max="5390" width="12" style="178" bestFit="1" customWidth="1"/>
    <col min="5391" max="5391" width="13.7109375" style="178" bestFit="1" customWidth="1"/>
    <col min="5392" max="5632" width="9.140625" style="178"/>
    <col min="5633" max="5633" width="11.5703125" style="178" bestFit="1" customWidth="1"/>
    <col min="5634" max="5634" width="34.28515625" style="178" customWidth="1"/>
    <col min="5635" max="5635" width="13.7109375" style="178" bestFit="1" customWidth="1"/>
    <col min="5636" max="5636" width="12" style="178" bestFit="1" customWidth="1"/>
    <col min="5637" max="5637" width="12.7109375" style="178" bestFit="1" customWidth="1"/>
    <col min="5638" max="5638" width="13.28515625" style="178" bestFit="1" customWidth="1"/>
    <col min="5639" max="5639" width="11.7109375" style="178" bestFit="1" customWidth="1"/>
    <col min="5640" max="5643" width="12" style="178" bestFit="1" customWidth="1"/>
    <col min="5644" max="5644" width="13.28515625" style="178" bestFit="1" customWidth="1"/>
    <col min="5645" max="5646" width="12" style="178" bestFit="1" customWidth="1"/>
    <col min="5647" max="5647" width="13.7109375" style="178" bestFit="1" customWidth="1"/>
    <col min="5648" max="5888" width="9.140625" style="178"/>
    <col min="5889" max="5889" width="11.5703125" style="178" bestFit="1" customWidth="1"/>
    <col min="5890" max="5890" width="34.28515625" style="178" customWidth="1"/>
    <col min="5891" max="5891" width="13.7109375" style="178" bestFit="1" customWidth="1"/>
    <col min="5892" max="5892" width="12" style="178" bestFit="1" customWidth="1"/>
    <col min="5893" max="5893" width="12.7109375" style="178" bestFit="1" customWidth="1"/>
    <col min="5894" max="5894" width="13.28515625" style="178" bestFit="1" customWidth="1"/>
    <col min="5895" max="5895" width="11.7109375" style="178" bestFit="1" customWidth="1"/>
    <col min="5896" max="5899" width="12" style="178" bestFit="1" customWidth="1"/>
    <col min="5900" max="5900" width="13.28515625" style="178" bestFit="1" customWidth="1"/>
    <col min="5901" max="5902" width="12" style="178" bestFit="1" customWidth="1"/>
    <col min="5903" max="5903" width="13.7109375" style="178" bestFit="1" customWidth="1"/>
    <col min="5904" max="6144" width="9.140625" style="178"/>
    <col min="6145" max="6145" width="11.5703125" style="178" bestFit="1" customWidth="1"/>
    <col min="6146" max="6146" width="34.28515625" style="178" customWidth="1"/>
    <col min="6147" max="6147" width="13.7109375" style="178" bestFit="1" customWidth="1"/>
    <col min="6148" max="6148" width="12" style="178" bestFit="1" customWidth="1"/>
    <col min="6149" max="6149" width="12.7109375" style="178" bestFit="1" customWidth="1"/>
    <col min="6150" max="6150" width="13.28515625" style="178" bestFit="1" customWidth="1"/>
    <col min="6151" max="6151" width="11.7109375" style="178" bestFit="1" customWidth="1"/>
    <col min="6152" max="6155" width="12" style="178" bestFit="1" customWidth="1"/>
    <col min="6156" max="6156" width="13.28515625" style="178" bestFit="1" customWidth="1"/>
    <col min="6157" max="6158" width="12" style="178" bestFit="1" customWidth="1"/>
    <col min="6159" max="6159" width="13.7109375" style="178" bestFit="1" customWidth="1"/>
    <col min="6160" max="6400" width="9.140625" style="178"/>
    <col min="6401" max="6401" width="11.5703125" style="178" bestFit="1" customWidth="1"/>
    <col min="6402" max="6402" width="34.28515625" style="178" customWidth="1"/>
    <col min="6403" max="6403" width="13.7109375" style="178" bestFit="1" customWidth="1"/>
    <col min="6404" max="6404" width="12" style="178" bestFit="1" customWidth="1"/>
    <col min="6405" max="6405" width="12.7109375" style="178" bestFit="1" customWidth="1"/>
    <col min="6406" max="6406" width="13.28515625" style="178" bestFit="1" customWidth="1"/>
    <col min="6407" max="6407" width="11.7109375" style="178" bestFit="1" customWidth="1"/>
    <col min="6408" max="6411" width="12" style="178" bestFit="1" customWidth="1"/>
    <col min="6412" max="6412" width="13.28515625" style="178" bestFit="1" customWidth="1"/>
    <col min="6413" max="6414" width="12" style="178" bestFit="1" customWidth="1"/>
    <col min="6415" max="6415" width="13.7109375" style="178" bestFit="1" customWidth="1"/>
    <col min="6416" max="6656" width="9.140625" style="178"/>
    <col min="6657" max="6657" width="11.5703125" style="178" bestFit="1" customWidth="1"/>
    <col min="6658" max="6658" width="34.28515625" style="178" customWidth="1"/>
    <col min="6659" max="6659" width="13.7109375" style="178" bestFit="1" customWidth="1"/>
    <col min="6660" max="6660" width="12" style="178" bestFit="1" customWidth="1"/>
    <col min="6661" max="6661" width="12.7109375" style="178" bestFit="1" customWidth="1"/>
    <col min="6662" max="6662" width="13.28515625" style="178" bestFit="1" customWidth="1"/>
    <col min="6663" max="6663" width="11.7109375" style="178" bestFit="1" customWidth="1"/>
    <col min="6664" max="6667" width="12" style="178" bestFit="1" customWidth="1"/>
    <col min="6668" max="6668" width="13.28515625" style="178" bestFit="1" customWidth="1"/>
    <col min="6669" max="6670" width="12" style="178" bestFit="1" customWidth="1"/>
    <col min="6671" max="6671" width="13.7109375" style="178" bestFit="1" customWidth="1"/>
    <col min="6672" max="6912" width="9.140625" style="178"/>
    <col min="6913" max="6913" width="11.5703125" style="178" bestFit="1" customWidth="1"/>
    <col min="6914" max="6914" width="34.28515625" style="178" customWidth="1"/>
    <col min="6915" max="6915" width="13.7109375" style="178" bestFit="1" customWidth="1"/>
    <col min="6916" max="6916" width="12" style="178" bestFit="1" customWidth="1"/>
    <col min="6917" max="6917" width="12.7109375" style="178" bestFit="1" customWidth="1"/>
    <col min="6918" max="6918" width="13.28515625" style="178" bestFit="1" customWidth="1"/>
    <col min="6919" max="6919" width="11.7109375" style="178" bestFit="1" customWidth="1"/>
    <col min="6920" max="6923" width="12" style="178" bestFit="1" customWidth="1"/>
    <col min="6924" max="6924" width="13.28515625" style="178" bestFit="1" customWidth="1"/>
    <col min="6925" max="6926" width="12" style="178" bestFit="1" customWidth="1"/>
    <col min="6927" max="6927" width="13.7109375" style="178" bestFit="1" customWidth="1"/>
    <col min="6928" max="7168" width="9.140625" style="178"/>
    <col min="7169" max="7169" width="11.5703125" style="178" bestFit="1" customWidth="1"/>
    <col min="7170" max="7170" width="34.28515625" style="178" customWidth="1"/>
    <col min="7171" max="7171" width="13.7109375" style="178" bestFit="1" customWidth="1"/>
    <col min="7172" max="7172" width="12" style="178" bestFit="1" customWidth="1"/>
    <col min="7173" max="7173" width="12.7109375" style="178" bestFit="1" customWidth="1"/>
    <col min="7174" max="7174" width="13.28515625" style="178" bestFit="1" customWidth="1"/>
    <col min="7175" max="7175" width="11.7109375" style="178" bestFit="1" customWidth="1"/>
    <col min="7176" max="7179" width="12" style="178" bestFit="1" customWidth="1"/>
    <col min="7180" max="7180" width="13.28515625" style="178" bestFit="1" customWidth="1"/>
    <col min="7181" max="7182" width="12" style="178" bestFit="1" customWidth="1"/>
    <col min="7183" max="7183" width="13.7109375" style="178" bestFit="1" customWidth="1"/>
    <col min="7184" max="7424" width="9.140625" style="178"/>
    <col min="7425" max="7425" width="11.5703125" style="178" bestFit="1" customWidth="1"/>
    <col min="7426" max="7426" width="34.28515625" style="178" customWidth="1"/>
    <col min="7427" max="7427" width="13.7109375" style="178" bestFit="1" customWidth="1"/>
    <col min="7428" max="7428" width="12" style="178" bestFit="1" customWidth="1"/>
    <col min="7429" max="7429" width="12.7109375" style="178" bestFit="1" customWidth="1"/>
    <col min="7430" max="7430" width="13.28515625" style="178" bestFit="1" customWidth="1"/>
    <col min="7431" max="7431" width="11.7109375" style="178" bestFit="1" customWidth="1"/>
    <col min="7432" max="7435" width="12" style="178" bestFit="1" customWidth="1"/>
    <col min="7436" max="7436" width="13.28515625" style="178" bestFit="1" customWidth="1"/>
    <col min="7437" max="7438" width="12" style="178" bestFit="1" customWidth="1"/>
    <col min="7439" max="7439" width="13.7109375" style="178" bestFit="1" customWidth="1"/>
    <col min="7440" max="7680" width="9.140625" style="178"/>
    <col min="7681" max="7681" width="11.5703125" style="178" bestFit="1" customWidth="1"/>
    <col min="7682" max="7682" width="34.28515625" style="178" customWidth="1"/>
    <col min="7683" max="7683" width="13.7109375" style="178" bestFit="1" customWidth="1"/>
    <col min="7684" max="7684" width="12" style="178" bestFit="1" customWidth="1"/>
    <col min="7685" max="7685" width="12.7109375" style="178" bestFit="1" customWidth="1"/>
    <col min="7686" max="7686" width="13.28515625" style="178" bestFit="1" customWidth="1"/>
    <col min="7687" max="7687" width="11.7109375" style="178" bestFit="1" customWidth="1"/>
    <col min="7688" max="7691" width="12" style="178" bestFit="1" customWidth="1"/>
    <col min="7692" max="7692" width="13.28515625" style="178" bestFit="1" customWidth="1"/>
    <col min="7693" max="7694" width="12" style="178" bestFit="1" customWidth="1"/>
    <col min="7695" max="7695" width="13.7109375" style="178" bestFit="1" customWidth="1"/>
    <col min="7696" max="7936" width="9.140625" style="178"/>
    <col min="7937" max="7937" width="11.5703125" style="178" bestFit="1" customWidth="1"/>
    <col min="7938" max="7938" width="34.28515625" style="178" customWidth="1"/>
    <col min="7939" max="7939" width="13.7109375" style="178" bestFit="1" customWidth="1"/>
    <col min="7940" max="7940" width="12" style="178" bestFit="1" customWidth="1"/>
    <col min="7941" max="7941" width="12.7109375" style="178" bestFit="1" customWidth="1"/>
    <col min="7942" max="7942" width="13.28515625" style="178" bestFit="1" customWidth="1"/>
    <col min="7943" max="7943" width="11.7109375" style="178" bestFit="1" customWidth="1"/>
    <col min="7944" max="7947" width="12" style="178" bestFit="1" customWidth="1"/>
    <col min="7948" max="7948" width="13.28515625" style="178" bestFit="1" customWidth="1"/>
    <col min="7949" max="7950" width="12" style="178" bestFit="1" customWidth="1"/>
    <col min="7951" max="7951" width="13.7109375" style="178" bestFit="1" customWidth="1"/>
    <col min="7952" max="8192" width="9.140625" style="178"/>
    <col min="8193" max="8193" width="11.5703125" style="178" bestFit="1" customWidth="1"/>
    <col min="8194" max="8194" width="34.28515625" style="178" customWidth="1"/>
    <col min="8195" max="8195" width="13.7109375" style="178" bestFit="1" customWidth="1"/>
    <col min="8196" max="8196" width="12" style="178" bestFit="1" customWidth="1"/>
    <col min="8197" max="8197" width="12.7109375" style="178" bestFit="1" customWidth="1"/>
    <col min="8198" max="8198" width="13.28515625" style="178" bestFit="1" customWidth="1"/>
    <col min="8199" max="8199" width="11.7109375" style="178" bestFit="1" customWidth="1"/>
    <col min="8200" max="8203" width="12" style="178" bestFit="1" customWidth="1"/>
    <col min="8204" max="8204" width="13.28515625" style="178" bestFit="1" customWidth="1"/>
    <col min="8205" max="8206" width="12" style="178" bestFit="1" customWidth="1"/>
    <col min="8207" max="8207" width="13.7109375" style="178" bestFit="1" customWidth="1"/>
    <col min="8208" max="8448" width="9.140625" style="178"/>
    <col min="8449" max="8449" width="11.5703125" style="178" bestFit="1" customWidth="1"/>
    <col min="8450" max="8450" width="34.28515625" style="178" customWidth="1"/>
    <col min="8451" max="8451" width="13.7109375" style="178" bestFit="1" customWidth="1"/>
    <col min="8452" max="8452" width="12" style="178" bestFit="1" customWidth="1"/>
    <col min="8453" max="8453" width="12.7109375" style="178" bestFit="1" customWidth="1"/>
    <col min="8454" max="8454" width="13.28515625" style="178" bestFit="1" customWidth="1"/>
    <col min="8455" max="8455" width="11.7109375" style="178" bestFit="1" customWidth="1"/>
    <col min="8456" max="8459" width="12" style="178" bestFit="1" customWidth="1"/>
    <col min="8460" max="8460" width="13.28515625" style="178" bestFit="1" customWidth="1"/>
    <col min="8461" max="8462" width="12" style="178" bestFit="1" customWidth="1"/>
    <col min="8463" max="8463" width="13.7109375" style="178" bestFit="1" customWidth="1"/>
    <col min="8464" max="8704" width="9.140625" style="178"/>
    <col min="8705" max="8705" width="11.5703125" style="178" bestFit="1" customWidth="1"/>
    <col min="8706" max="8706" width="34.28515625" style="178" customWidth="1"/>
    <col min="8707" max="8707" width="13.7109375" style="178" bestFit="1" customWidth="1"/>
    <col min="8708" max="8708" width="12" style="178" bestFit="1" customWidth="1"/>
    <col min="8709" max="8709" width="12.7109375" style="178" bestFit="1" customWidth="1"/>
    <col min="8710" max="8710" width="13.28515625" style="178" bestFit="1" customWidth="1"/>
    <col min="8711" max="8711" width="11.7109375" style="178" bestFit="1" customWidth="1"/>
    <col min="8712" max="8715" width="12" style="178" bestFit="1" customWidth="1"/>
    <col min="8716" max="8716" width="13.28515625" style="178" bestFit="1" customWidth="1"/>
    <col min="8717" max="8718" width="12" style="178" bestFit="1" customWidth="1"/>
    <col min="8719" max="8719" width="13.7109375" style="178" bestFit="1" customWidth="1"/>
    <col min="8720" max="8960" width="9.140625" style="178"/>
    <col min="8961" max="8961" width="11.5703125" style="178" bestFit="1" customWidth="1"/>
    <col min="8962" max="8962" width="34.28515625" style="178" customWidth="1"/>
    <col min="8963" max="8963" width="13.7109375" style="178" bestFit="1" customWidth="1"/>
    <col min="8964" max="8964" width="12" style="178" bestFit="1" customWidth="1"/>
    <col min="8965" max="8965" width="12.7109375" style="178" bestFit="1" customWidth="1"/>
    <col min="8966" max="8966" width="13.28515625" style="178" bestFit="1" customWidth="1"/>
    <col min="8967" max="8967" width="11.7109375" style="178" bestFit="1" customWidth="1"/>
    <col min="8968" max="8971" width="12" style="178" bestFit="1" customWidth="1"/>
    <col min="8972" max="8972" width="13.28515625" style="178" bestFit="1" customWidth="1"/>
    <col min="8973" max="8974" width="12" style="178" bestFit="1" customWidth="1"/>
    <col min="8975" max="8975" width="13.7109375" style="178" bestFit="1" customWidth="1"/>
    <col min="8976" max="9216" width="9.140625" style="178"/>
    <col min="9217" max="9217" width="11.5703125" style="178" bestFit="1" customWidth="1"/>
    <col min="9218" max="9218" width="34.28515625" style="178" customWidth="1"/>
    <col min="9219" max="9219" width="13.7109375" style="178" bestFit="1" customWidth="1"/>
    <col min="9220" max="9220" width="12" style="178" bestFit="1" customWidth="1"/>
    <col min="9221" max="9221" width="12.7109375" style="178" bestFit="1" customWidth="1"/>
    <col min="9222" max="9222" width="13.28515625" style="178" bestFit="1" customWidth="1"/>
    <col min="9223" max="9223" width="11.7109375" style="178" bestFit="1" customWidth="1"/>
    <col min="9224" max="9227" width="12" style="178" bestFit="1" customWidth="1"/>
    <col min="9228" max="9228" width="13.28515625" style="178" bestFit="1" customWidth="1"/>
    <col min="9229" max="9230" width="12" style="178" bestFit="1" customWidth="1"/>
    <col min="9231" max="9231" width="13.7109375" style="178" bestFit="1" customWidth="1"/>
    <col min="9232" max="9472" width="9.140625" style="178"/>
    <col min="9473" max="9473" width="11.5703125" style="178" bestFit="1" customWidth="1"/>
    <col min="9474" max="9474" width="34.28515625" style="178" customWidth="1"/>
    <col min="9475" max="9475" width="13.7109375" style="178" bestFit="1" customWidth="1"/>
    <col min="9476" max="9476" width="12" style="178" bestFit="1" customWidth="1"/>
    <col min="9477" max="9477" width="12.7109375" style="178" bestFit="1" customWidth="1"/>
    <col min="9478" max="9478" width="13.28515625" style="178" bestFit="1" customWidth="1"/>
    <col min="9479" max="9479" width="11.7109375" style="178" bestFit="1" customWidth="1"/>
    <col min="9480" max="9483" width="12" style="178" bestFit="1" customWidth="1"/>
    <col min="9484" max="9484" width="13.28515625" style="178" bestFit="1" customWidth="1"/>
    <col min="9485" max="9486" width="12" style="178" bestFit="1" customWidth="1"/>
    <col min="9487" max="9487" width="13.7109375" style="178" bestFit="1" customWidth="1"/>
    <col min="9488" max="9728" width="9.140625" style="178"/>
    <col min="9729" max="9729" width="11.5703125" style="178" bestFit="1" customWidth="1"/>
    <col min="9730" max="9730" width="34.28515625" style="178" customWidth="1"/>
    <col min="9731" max="9731" width="13.7109375" style="178" bestFit="1" customWidth="1"/>
    <col min="9732" max="9732" width="12" style="178" bestFit="1" customWidth="1"/>
    <col min="9733" max="9733" width="12.7109375" style="178" bestFit="1" customWidth="1"/>
    <col min="9734" max="9734" width="13.28515625" style="178" bestFit="1" customWidth="1"/>
    <col min="9735" max="9735" width="11.7109375" style="178" bestFit="1" customWidth="1"/>
    <col min="9736" max="9739" width="12" style="178" bestFit="1" customWidth="1"/>
    <col min="9740" max="9740" width="13.28515625" style="178" bestFit="1" customWidth="1"/>
    <col min="9741" max="9742" width="12" style="178" bestFit="1" customWidth="1"/>
    <col min="9743" max="9743" width="13.7109375" style="178" bestFit="1" customWidth="1"/>
    <col min="9744" max="9984" width="9.140625" style="178"/>
    <col min="9985" max="9985" width="11.5703125" style="178" bestFit="1" customWidth="1"/>
    <col min="9986" max="9986" width="34.28515625" style="178" customWidth="1"/>
    <col min="9987" max="9987" width="13.7109375" style="178" bestFit="1" customWidth="1"/>
    <col min="9988" max="9988" width="12" style="178" bestFit="1" customWidth="1"/>
    <col min="9989" max="9989" width="12.7109375" style="178" bestFit="1" customWidth="1"/>
    <col min="9990" max="9990" width="13.28515625" style="178" bestFit="1" customWidth="1"/>
    <col min="9991" max="9991" width="11.7109375" style="178" bestFit="1" customWidth="1"/>
    <col min="9992" max="9995" width="12" style="178" bestFit="1" customWidth="1"/>
    <col min="9996" max="9996" width="13.28515625" style="178" bestFit="1" customWidth="1"/>
    <col min="9997" max="9998" width="12" style="178" bestFit="1" customWidth="1"/>
    <col min="9999" max="9999" width="13.7109375" style="178" bestFit="1" customWidth="1"/>
    <col min="10000" max="10240" width="9.140625" style="178"/>
    <col min="10241" max="10241" width="11.5703125" style="178" bestFit="1" customWidth="1"/>
    <col min="10242" max="10242" width="34.28515625" style="178" customWidth="1"/>
    <col min="10243" max="10243" width="13.7109375" style="178" bestFit="1" customWidth="1"/>
    <col min="10244" max="10244" width="12" style="178" bestFit="1" customWidth="1"/>
    <col min="10245" max="10245" width="12.7109375" style="178" bestFit="1" customWidth="1"/>
    <col min="10246" max="10246" width="13.28515625" style="178" bestFit="1" customWidth="1"/>
    <col min="10247" max="10247" width="11.7109375" style="178" bestFit="1" customWidth="1"/>
    <col min="10248" max="10251" width="12" style="178" bestFit="1" customWidth="1"/>
    <col min="10252" max="10252" width="13.28515625" style="178" bestFit="1" customWidth="1"/>
    <col min="10253" max="10254" width="12" style="178" bestFit="1" customWidth="1"/>
    <col min="10255" max="10255" width="13.7109375" style="178" bestFit="1" customWidth="1"/>
    <col min="10256" max="10496" width="9.140625" style="178"/>
    <col min="10497" max="10497" width="11.5703125" style="178" bestFit="1" customWidth="1"/>
    <col min="10498" max="10498" width="34.28515625" style="178" customWidth="1"/>
    <col min="10499" max="10499" width="13.7109375" style="178" bestFit="1" customWidth="1"/>
    <col min="10500" max="10500" width="12" style="178" bestFit="1" customWidth="1"/>
    <col min="10501" max="10501" width="12.7109375" style="178" bestFit="1" customWidth="1"/>
    <col min="10502" max="10502" width="13.28515625" style="178" bestFit="1" customWidth="1"/>
    <col min="10503" max="10503" width="11.7109375" style="178" bestFit="1" customWidth="1"/>
    <col min="10504" max="10507" width="12" style="178" bestFit="1" customWidth="1"/>
    <col min="10508" max="10508" width="13.28515625" style="178" bestFit="1" customWidth="1"/>
    <col min="10509" max="10510" width="12" style="178" bestFit="1" customWidth="1"/>
    <col min="10511" max="10511" width="13.7109375" style="178" bestFit="1" customWidth="1"/>
    <col min="10512" max="10752" width="9.140625" style="178"/>
    <col min="10753" max="10753" width="11.5703125" style="178" bestFit="1" customWidth="1"/>
    <col min="10754" max="10754" width="34.28515625" style="178" customWidth="1"/>
    <col min="10755" max="10755" width="13.7109375" style="178" bestFit="1" customWidth="1"/>
    <col min="10756" max="10756" width="12" style="178" bestFit="1" customWidth="1"/>
    <col min="10757" max="10757" width="12.7109375" style="178" bestFit="1" customWidth="1"/>
    <col min="10758" max="10758" width="13.28515625" style="178" bestFit="1" customWidth="1"/>
    <col min="10759" max="10759" width="11.7109375" style="178" bestFit="1" customWidth="1"/>
    <col min="10760" max="10763" width="12" style="178" bestFit="1" customWidth="1"/>
    <col min="10764" max="10764" width="13.28515625" style="178" bestFit="1" customWidth="1"/>
    <col min="10765" max="10766" width="12" style="178" bestFit="1" customWidth="1"/>
    <col min="10767" max="10767" width="13.7109375" style="178" bestFit="1" customWidth="1"/>
    <col min="10768" max="11008" width="9.140625" style="178"/>
    <col min="11009" max="11009" width="11.5703125" style="178" bestFit="1" customWidth="1"/>
    <col min="11010" max="11010" width="34.28515625" style="178" customWidth="1"/>
    <col min="11011" max="11011" width="13.7109375" style="178" bestFit="1" customWidth="1"/>
    <col min="11012" max="11012" width="12" style="178" bestFit="1" customWidth="1"/>
    <col min="11013" max="11013" width="12.7109375" style="178" bestFit="1" customWidth="1"/>
    <col min="11014" max="11014" width="13.28515625" style="178" bestFit="1" customWidth="1"/>
    <col min="11015" max="11015" width="11.7109375" style="178" bestFit="1" customWidth="1"/>
    <col min="11016" max="11019" width="12" style="178" bestFit="1" customWidth="1"/>
    <col min="11020" max="11020" width="13.28515625" style="178" bestFit="1" customWidth="1"/>
    <col min="11021" max="11022" width="12" style="178" bestFit="1" customWidth="1"/>
    <col min="11023" max="11023" width="13.7109375" style="178" bestFit="1" customWidth="1"/>
    <col min="11024" max="11264" width="9.140625" style="178"/>
    <col min="11265" max="11265" width="11.5703125" style="178" bestFit="1" customWidth="1"/>
    <col min="11266" max="11266" width="34.28515625" style="178" customWidth="1"/>
    <col min="11267" max="11267" width="13.7109375" style="178" bestFit="1" customWidth="1"/>
    <col min="11268" max="11268" width="12" style="178" bestFit="1" customWidth="1"/>
    <col min="11269" max="11269" width="12.7109375" style="178" bestFit="1" customWidth="1"/>
    <col min="11270" max="11270" width="13.28515625" style="178" bestFit="1" customWidth="1"/>
    <col min="11271" max="11271" width="11.7109375" style="178" bestFit="1" customWidth="1"/>
    <col min="11272" max="11275" width="12" style="178" bestFit="1" customWidth="1"/>
    <col min="11276" max="11276" width="13.28515625" style="178" bestFit="1" customWidth="1"/>
    <col min="11277" max="11278" width="12" style="178" bestFit="1" customWidth="1"/>
    <col min="11279" max="11279" width="13.7109375" style="178" bestFit="1" customWidth="1"/>
    <col min="11280" max="11520" width="9.140625" style="178"/>
    <col min="11521" max="11521" width="11.5703125" style="178" bestFit="1" customWidth="1"/>
    <col min="11522" max="11522" width="34.28515625" style="178" customWidth="1"/>
    <col min="11523" max="11523" width="13.7109375" style="178" bestFit="1" customWidth="1"/>
    <col min="11524" max="11524" width="12" style="178" bestFit="1" customWidth="1"/>
    <col min="11525" max="11525" width="12.7109375" style="178" bestFit="1" customWidth="1"/>
    <col min="11526" max="11526" width="13.28515625" style="178" bestFit="1" customWidth="1"/>
    <col min="11527" max="11527" width="11.7109375" style="178" bestFit="1" customWidth="1"/>
    <col min="11528" max="11531" width="12" style="178" bestFit="1" customWidth="1"/>
    <col min="11532" max="11532" width="13.28515625" style="178" bestFit="1" customWidth="1"/>
    <col min="11533" max="11534" width="12" style="178" bestFit="1" customWidth="1"/>
    <col min="11535" max="11535" width="13.7109375" style="178" bestFit="1" customWidth="1"/>
    <col min="11536" max="11776" width="9.140625" style="178"/>
    <col min="11777" max="11777" width="11.5703125" style="178" bestFit="1" customWidth="1"/>
    <col min="11778" max="11778" width="34.28515625" style="178" customWidth="1"/>
    <col min="11779" max="11779" width="13.7109375" style="178" bestFit="1" customWidth="1"/>
    <col min="11780" max="11780" width="12" style="178" bestFit="1" customWidth="1"/>
    <col min="11781" max="11781" width="12.7109375" style="178" bestFit="1" customWidth="1"/>
    <col min="11782" max="11782" width="13.28515625" style="178" bestFit="1" customWidth="1"/>
    <col min="11783" max="11783" width="11.7109375" style="178" bestFit="1" customWidth="1"/>
    <col min="11784" max="11787" width="12" style="178" bestFit="1" customWidth="1"/>
    <col min="11788" max="11788" width="13.28515625" style="178" bestFit="1" customWidth="1"/>
    <col min="11789" max="11790" width="12" style="178" bestFit="1" customWidth="1"/>
    <col min="11791" max="11791" width="13.7109375" style="178" bestFit="1" customWidth="1"/>
    <col min="11792" max="12032" width="9.140625" style="178"/>
    <col min="12033" max="12033" width="11.5703125" style="178" bestFit="1" customWidth="1"/>
    <col min="12034" max="12034" width="34.28515625" style="178" customWidth="1"/>
    <col min="12035" max="12035" width="13.7109375" style="178" bestFit="1" customWidth="1"/>
    <col min="12036" max="12036" width="12" style="178" bestFit="1" customWidth="1"/>
    <col min="12037" max="12037" width="12.7109375" style="178" bestFit="1" customWidth="1"/>
    <col min="12038" max="12038" width="13.28515625" style="178" bestFit="1" customWidth="1"/>
    <col min="12039" max="12039" width="11.7109375" style="178" bestFit="1" customWidth="1"/>
    <col min="12040" max="12043" width="12" style="178" bestFit="1" customWidth="1"/>
    <col min="12044" max="12044" width="13.28515625" style="178" bestFit="1" customWidth="1"/>
    <col min="12045" max="12046" width="12" style="178" bestFit="1" customWidth="1"/>
    <col min="12047" max="12047" width="13.7109375" style="178" bestFit="1" customWidth="1"/>
    <col min="12048" max="12288" width="9.140625" style="178"/>
    <col min="12289" max="12289" width="11.5703125" style="178" bestFit="1" customWidth="1"/>
    <col min="12290" max="12290" width="34.28515625" style="178" customWidth="1"/>
    <col min="12291" max="12291" width="13.7109375" style="178" bestFit="1" customWidth="1"/>
    <col min="12292" max="12292" width="12" style="178" bestFit="1" customWidth="1"/>
    <col min="12293" max="12293" width="12.7109375" style="178" bestFit="1" customWidth="1"/>
    <col min="12294" max="12294" width="13.28515625" style="178" bestFit="1" customWidth="1"/>
    <col min="12295" max="12295" width="11.7109375" style="178" bestFit="1" customWidth="1"/>
    <col min="12296" max="12299" width="12" style="178" bestFit="1" customWidth="1"/>
    <col min="12300" max="12300" width="13.28515625" style="178" bestFit="1" customWidth="1"/>
    <col min="12301" max="12302" width="12" style="178" bestFit="1" customWidth="1"/>
    <col min="12303" max="12303" width="13.7109375" style="178" bestFit="1" customWidth="1"/>
    <col min="12304" max="12544" width="9.140625" style="178"/>
    <col min="12545" max="12545" width="11.5703125" style="178" bestFit="1" customWidth="1"/>
    <col min="12546" max="12546" width="34.28515625" style="178" customWidth="1"/>
    <col min="12547" max="12547" width="13.7109375" style="178" bestFit="1" customWidth="1"/>
    <col min="12548" max="12548" width="12" style="178" bestFit="1" customWidth="1"/>
    <col min="12549" max="12549" width="12.7109375" style="178" bestFit="1" customWidth="1"/>
    <col min="12550" max="12550" width="13.28515625" style="178" bestFit="1" customWidth="1"/>
    <col min="12551" max="12551" width="11.7109375" style="178" bestFit="1" customWidth="1"/>
    <col min="12552" max="12555" width="12" style="178" bestFit="1" customWidth="1"/>
    <col min="12556" max="12556" width="13.28515625" style="178" bestFit="1" customWidth="1"/>
    <col min="12557" max="12558" width="12" style="178" bestFit="1" customWidth="1"/>
    <col min="12559" max="12559" width="13.7109375" style="178" bestFit="1" customWidth="1"/>
    <col min="12560" max="12800" width="9.140625" style="178"/>
    <col min="12801" max="12801" width="11.5703125" style="178" bestFit="1" customWidth="1"/>
    <col min="12802" max="12802" width="34.28515625" style="178" customWidth="1"/>
    <col min="12803" max="12803" width="13.7109375" style="178" bestFit="1" customWidth="1"/>
    <col min="12804" max="12804" width="12" style="178" bestFit="1" customWidth="1"/>
    <col min="12805" max="12805" width="12.7109375" style="178" bestFit="1" customWidth="1"/>
    <col min="12806" max="12806" width="13.28515625" style="178" bestFit="1" customWidth="1"/>
    <col min="12807" max="12807" width="11.7109375" style="178" bestFit="1" customWidth="1"/>
    <col min="12808" max="12811" width="12" style="178" bestFit="1" customWidth="1"/>
    <col min="12812" max="12812" width="13.28515625" style="178" bestFit="1" customWidth="1"/>
    <col min="12813" max="12814" width="12" style="178" bestFit="1" customWidth="1"/>
    <col min="12815" max="12815" width="13.7109375" style="178" bestFit="1" customWidth="1"/>
    <col min="12816" max="13056" width="9.140625" style="178"/>
    <col min="13057" max="13057" width="11.5703125" style="178" bestFit="1" customWidth="1"/>
    <col min="13058" max="13058" width="34.28515625" style="178" customWidth="1"/>
    <col min="13059" max="13059" width="13.7109375" style="178" bestFit="1" customWidth="1"/>
    <col min="13060" max="13060" width="12" style="178" bestFit="1" customWidth="1"/>
    <col min="13061" max="13061" width="12.7109375" style="178" bestFit="1" customWidth="1"/>
    <col min="13062" max="13062" width="13.28515625" style="178" bestFit="1" customWidth="1"/>
    <col min="13063" max="13063" width="11.7109375" style="178" bestFit="1" customWidth="1"/>
    <col min="13064" max="13067" width="12" style="178" bestFit="1" customWidth="1"/>
    <col min="13068" max="13068" width="13.28515625" style="178" bestFit="1" customWidth="1"/>
    <col min="13069" max="13070" width="12" style="178" bestFit="1" customWidth="1"/>
    <col min="13071" max="13071" width="13.7109375" style="178" bestFit="1" customWidth="1"/>
    <col min="13072" max="13312" width="9.140625" style="178"/>
    <col min="13313" max="13313" width="11.5703125" style="178" bestFit="1" customWidth="1"/>
    <col min="13314" max="13314" width="34.28515625" style="178" customWidth="1"/>
    <col min="13315" max="13315" width="13.7109375" style="178" bestFit="1" customWidth="1"/>
    <col min="13316" max="13316" width="12" style="178" bestFit="1" customWidth="1"/>
    <col min="13317" max="13317" width="12.7109375" style="178" bestFit="1" customWidth="1"/>
    <col min="13318" max="13318" width="13.28515625" style="178" bestFit="1" customWidth="1"/>
    <col min="13319" max="13319" width="11.7109375" style="178" bestFit="1" customWidth="1"/>
    <col min="13320" max="13323" width="12" style="178" bestFit="1" customWidth="1"/>
    <col min="13324" max="13324" width="13.28515625" style="178" bestFit="1" customWidth="1"/>
    <col min="13325" max="13326" width="12" style="178" bestFit="1" customWidth="1"/>
    <col min="13327" max="13327" width="13.7109375" style="178" bestFit="1" customWidth="1"/>
    <col min="13328" max="13568" width="9.140625" style="178"/>
    <col min="13569" max="13569" width="11.5703125" style="178" bestFit="1" customWidth="1"/>
    <col min="13570" max="13570" width="34.28515625" style="178" customWidth="1"/>
    <col min="13571" max="13571" width="13.7109375" style="178" bestFit="1" customWidth="1"/>
    <col min="13572" max="13572" width="12" style="178" bestFit="1" customWidth="1"/>
    <col min="13573" max="13573" width="12.7109375" style="178" bestFit="1" customWidth="1"/>
    <col min="13574" max="13574" width="13.28515625" style="178" bestFit="1" customWidth="1"/>
    <col min="13575" max="13575" width="11.7109375" style="178" bestFit="1" customWidth="1"/>
    <col min="13576" max="13579" width="12" style="178" bestFit="1" customWidth="1"/>
    <col min="13580" max="13580" width="13.28515625" style="178" bestFit="1" customWidth="1"/>
    <col min="13581" max="13582" width="12" style="178" bestFit="1" customWidth="1"/>
    <col min="13583" max="13583" width="13.7109375" style="178" bestFit="1" customWidth="1"/>
    <col min="13584" max="13824" width="9.140625" style="178"/>
    <col min="13825" max="13825" width="11.5703125" style="178" bestFit="1" customWidth="1"/>
    <col min="13826" max="13826" width="34.28515625" style="178" customWidth="1"/>
    <col min="13827" max="13827" width="13.7109375" style="178" bestFit="1" customWidth="1"/>
    <col min="13828" max="13828" width="12" style="178" bestFit="1" customWidth="1"/>
    <col min="13829" max="13829" width="12.7109375" style="178" bestFit="1" customWidth="1"/>
    <col min="13830" max="13830" width="13.28515625" style="178" bestFit="1" customWidth="1"/>
    <col min="13831" max="13831" width="11.7109375" style="178" bestFit="1" customWidth="1"/>
    <col min="13832" max="13835" width="12" style="178" bestFit="1" customWidth="1"/>
    <col min="13836" max="13836" width="13.28515625" style="178" bestFit="1" customWidth="1"/>
    <col min="13837" max="13838" width="12" style="178" bestFit="1" customWidth="1"/>
    <col min="13839" max="13839" width="13.7109375" style="178" bestFit="1" customWidth="1"/>
    <col min="13840" max="14080" width="9.140625" style="178"/>
    <col min="14081" max="14081" width="11.5703125" style="178" bestFit="1" customWidth="1"/>
    <col min="14082" max="14082" width="34.28515625" style="178" customWidth="1"/>
    <col min="14083" max="14083" width="13.7109375" style="178" bestFit="1" customWidth="1"/>
    <col min="14084" max="14084" width="12" style="178" bestFit="1" customWidth="1"/>
    <col min="14085" max="14085" width="12.7109375" style="178" bestFit="1" customWidth="1"/>
    <col min="14086" max="14086" width="13.28515625" style="178" bestFit="1" customWidth="1"/>
    <col min="14087" max="14087" width="11.7109375" style="178" bestFit="1" customWidth="1"/>
    <col min="14088" max="14091" width="12" style="178" bestFit="1" customWidth="1"/>
    <col min="14092" max="14092" width="13.28515625" style="178" bestFit="1" customWidth="1"/>
    <col min="14093" max="14094" width="12" style="178" bestFit="1" customWidth="1"/>
    <col min="14095" max="14095" width="13.7109375" style="178" bestFit="1" customWidth="1"/>
    <col min="14096" max="14336" width="9.140625" style="178"/>
    <col min="14337" max="14337" width="11.5703125" style="178" bestFit="1" customWidth="1"/>
    <col min="14338" max="14338" width="34.28515625" style="178" customWidth="1"/>
    <col min="14339" max="14339" width="13.7109375" style="178" bestFit="1" customWidth="1"/>
    <col min="14340" max="14340" width="12" style="178" bestFit="1" customWidth="1"/>
    <col min="14341" max="14341" width="12.7109375" style="178" bestFit="1" customWidth="1"/>
    <col min="14342" max="14342" width="13.28515625" style="178" bestFit="1" customWidth="1"/>
    <col min="14343" max="14343" width="11.7109375" style="178" bestFit="1" customWidth="1"/>
    <col min="14344" max="14347" width="12" style="178" bestFit="1" customWidth="1"/>
    <col min="14348" max="14348" width="13.28515625" style="178" bestFit="1" customWidth="1"/>
    <col min="14349" max="14350" width="12" style="178" bestFit="1" customWidth="1"/>
    <col min="14351" max="14351" width="13.7109375" style="178" bestFit="1" customWidth="1"/>
    <col min="14352" max="14592" width="9.140625" style="178"/>
    <col min="14593" max="14593" width="11.5703125" style="178" bestFit="1" customWidth="1"/>
    <col min="14594" max="14594" width="34.28515625" style="178" customWidth="1"/>
    <col min="14595" max="14595" width="13.7109375" style="178" bestFit="1" customWidth="1"/>
    <col min="14596" max="14596" width="12" style="178" bestFit="1" customWidth="1"/>
    <col min="14597" max="14597" width="12.7109375" style="178" bestFit="1" customWidth="1"/>
    <col min="14598" max="14598" width="13.28515625" style="178" bestFit="1" customWidth="1"/>
    <col min="14599" max="14599" width="11.7109375" style="178" bestFit="1" customWidth="1"/>
    <col min="14600" max="14603" width="12" style="178" bestFit="1" customWidth="1"/>
    <col min="14604" max="14604" width="13.28515625" style="178" bestFit="1" customWidth="1"/>
    <col min="14605" max="14606" width="12" style="178" bestFit="1" customWidth="1"/>
    <col min="14607" max="14607" width="13.7109375" style="178" bestFit="1" customWidth="1"/>
    <col min="14608" max="14848" width="9.140625" style="178"/>
    <col min="14849" max="14849" width="11.5703125" style="178" bestFit="1" customWidth="1"/>
    <col min="14850" max="14850" width="34.28515625" style="178" customWidth="1"/>
    <col min="14851" max="14851" width="13.7109375" style="178" bestFit="1" customWidth="1"/>
    <col min="14852" max="14852" width="12" style="178" bestFit="1" customWidth="1"/>
    <col min="14853" max="14853" width="12.7109375" style="178" bestFit="1" customWidth="1"/>
    <col min="14854" max="14854" width="13.28515625" style="178" bestFit="1" customWidth="1"/>
    <col min="14855" max="14855" width="11.7109375" style="178" bestFit="1" customWidth="1"/>
    <col min="14856" max="14859" width="12" style="178" bestFit="1" customWidth="1"/>
    <col min="14860" max="14860" width="13.28515625" style="178" bestFit="1" customWidth="1"/>
    <col min="14861" max="14862" width="12" style="178" bestFit="1" customWidth="1"/>
    <col min="14863" max="14863" width="13.7109375" style="178" bestFit="1" customWidth="1"/>
    <col min="14864" max="15104" width="9.140625" style="178"/>
    <col min="15105" max="15105" width="11.5703125" style="178" bestFit="1" customWidth="1"/>
    <col min="15106" max="15106" width="34.28515625" style="178" customWidth="1"/>
    <col min="15107" max="15107" width="13.7109375" style="178" bestFit="1" customWidth="1"/>
    <col min="15108" max="15108" width="12" style="178" bestFit="1" customWidth="1"/>
    <col min="15109" max="15109" width="12.7109375" style="178" bestFit="1" customWidth="1"/>
    <col min="15110" max="15110" width="13.28515625" style="178" bestFit="1" customWidth="1"/>
    <col min="15111" max="15111" width="11.7109375" style="178" bestFit="1" customWidth="1"/>
    <col min="15112" max="15115" width="12" style="178" bestFit="1" customWidth="1"/>
    <col min="15116" max="15116" width="13.28515625" style="178" bestFit="1" customWidth="1"/>
    <col min="15117" max="15118" width="12" style="178" bestFit="1" customWidth="1"/>
    <col min="15119" max="15119" width="13.7109375" style="178" bestFit="1" customWidth="1"/>
    <col min="15120" max="15360" width="9.140625" style="178"/>
    <col min="15361" max="15361" width="11.5703125" style="178" bestFit="1" customWidth="1"/>
    <col min="15362" max="15362" width="34.28515625" style="178" customWidth="1"/>
    <col min="15363" max="15363" width="13.7109375" style="178" bestFit="1" customWidth="1"/>
    <col min="15364" max="15364" width="12" style="178" bestFit="1" customWidth="1"/>
    <col min="15365" max="15365" width="12.7109375" style="178" bestFit="1" customWidth="1"/>
    <col min="15366" max="15366" width="13.28515625" style="178" bestFit="1" customWidth="1"/>
    <col min="15367" max="15367" width="11.7109375" style="178" bestFit="1" customWidth="1"/>
    <col min="15368" max="15371" width="12" style="178" bestFit="1" customWidth="1"/>
    <col min="15372" max="15372" width="13.28515625" style="178" bestFit="1" customWidth="1"/>
    <col min="15373" max="15374" width="12" style="178" bestFit="1" customWidth="1"/>
    <col min="15375" max="15375" width="13.7109375" style="178" bestFit="1" customWidth="1"/>
    <col min="15376" max="15616" width="9.140625" style="178"/>
    <col min="15617" max="15617" width="11.5703125" style="178" bestFit="1" customWidth="1"/>
    <col min="15618" max="15618" width="34.28515625" style="178" customWidth="1"/>
    <col min="15619" max="15619" width="13.7109375" style="178" bestFit="1" customWidth="1"/>
    <col min="15620" max="15620" width="12" style="178" bestFit="1" customWidth="1"/>
    <col min="15621" max="15621" width="12.7109375" style="178" bestFit="1" customWidth="1"/>
    <col min="15622" max="15622" width="13.28515625" style="178" bestFit="1" customWidth="1"/>
    <col min="15623" max="15623" width="11.7109375" style="178" bestFit="1" customWidth="1"/>
    <col min="15624" max="15627" width="12" style="178" bestFit="1" customWidth="1"/>
    <col min="15628" max="15628" width="13.28515625" style="178" bestFit="1" customWidth="1"/>
    <col min="15629" max="15630" width="12" style="178" bestFit="1" customWidth="1"/>
    <col min="15631" max="15631" width="13.7109375" style="178" bestFit="1" customWidth="1"/>
    <col min="15632" max="15872" width="9.140625" style="178"/>
    <col min="15873" max="15873" width="11.5703125" style="178" bestFit="1" customWidth="1"/>
    <col min="15874" max="15874" width="34.28515625" style="178" customWidth="1"/>
    <col min="15875" max="15875" width="13.7109375" style="178" bestFit="1" customWidth="1"/>
    <col min="15876" max="15876" width="12" style="178" bestFit="1" customWidth="1"/>
    <col min="15877" max="15877" width="12.7109375" style="178" bestFit="1" customWidth="1"/>
    <col min="15878" max="15878" width="13.28515625" style="178" bestFit="1" customWidth="1"/>
    <col min="15879" max="15879" width="11.7109375" style="178" bestFit="1" customWidth="1"/>
    <col min="15880" max="15883" width="12" style="178" bestFit="1" customWidth="1"/>
    <col min="15884" max="15884" width="13.28515625" style="178" bestFit="1" customWidth="1"/>
    <col min="15885" max="15886" width="12" style="178" bestFit="1" customWidth="1"/>
    <col min="15887" max="15887" width="13.7109375" style="178" bestFit="1" customWidth="1"/>
    <col min="15888" max="16128" width="9.140625" style="178"/>
    <col min="16129" max="16129" width="11.5703125" style="178" bestFit="1" customWidth="1"/>
    <col min="16130" max="16130" width="34.28515625" style="178" customWidth="1"/>
    <col min="16131" max="16131" width="13.7109375" style="178" bestFit="1" customWidth="1"/>
    <col min="16132" max="16132" width="12" style="178" bestFit="1" customWidth="1"/>
    <col min="16133" max="16133" width="12.7109375" style="178" bestFit="1" customWidth="1"/>
    <col min="16134" max="16134" width="13.28515625" style="178" bestFit="1" customWidth="1"/>
    <col min="16135" max="16135" width="11.7109375" style="178" bestFit="1" customWidth="1"/>
    <col min="16136" max="16139" width="12" style="178" bestFit="1" customWidth="1"/>
    <col min="16140" max="16140" width="13.28515625" style="178" bestFit="1" customWidth="1"/>
    <col min="16141" max="16142" width="12" style="178" bestFit="1" customWidth="1"/>
    <col min="16143" max="16143" width="13.7109375" style="178" bestFit="1" customWidth="1"/>
    <col min="16144" max="16384" width="9.140625" style="178"/>
  </cols>
  <sheetData>
    <row r="1" spans="1:17" ht="15.75">
      <c r="A1" s="686" t="s">
        <v>770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</row>
    <row r="2" spans="1:17" ht="15.75">
      <c r="A2" s="686" t="s">
        <v>771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</row>
    <row r="3" spans="1:17" ht="15.75">
      <c r="A3" s="687" t="s">
        <v>772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17" ht="15.75">
      <c r="A4" s="688" t="s">
        <v>773</v>
      </c>
      <c r="B4" s="685" t="s">
        <v>583</v>
      </c>
      <c r="C4" s="624" t="s">
        <v>774</v>
      </c>
      <c r="D4" s="624"/>
      <c r="E4" s="624"/>
      <c r="F4" s="624"/>
      <c r="G4" s="624"/>
      <c r="H4" s="624"/>
      <c r="I4" s="685" t="s">
        <v>652</v>
      </c>
      <c r="J4" s="685"/>
      <c r="K4" s="689"/>
      <c r="L4" s="685" t="s">
        <v>653</v>
      </c>
      <c r="M4" s="685"/>
      <c r="N4" s="685"/>
      <c r="O4" s="685" t="s">
        <v>222</v>
      </c>
      <c r="P4" s="685"/>
      <c r="Q4" s="685"/>
    </row>
    <row r="5" spans="1:17" ht="15.75">
      <c r="A5" s="688"/>
      <c r="B5" s="685"/>
      <c r="C5" s="624" t="s">
        <v>775</v>
      </c>
      <c r="D5" s="624"/>
      <c r="E5" s="624"/>
      <c r="F5" s="624" t="s">
        <v>776</v>
      </c>
      <c r="G5" s="624"/>
      <c r="H5" s="624"/>
      <c r="I5" s="689"/>
      <c r="J5" s="689"/>
      <c r="K5" s="689"/>
      <c r="L5" s="685"/>
      <c r="M5" s="685"/>
      <c r="N5" s="685"/>
      <c r="O5" s="685"/>
      <c r="P5" s="685"/>
      <c r="Q5" s="685"/>
    </row>
    <row r="6" spans="1:17">
      <c r="A6" s="688"/>
      <c r="B6" s="685"/>
      <c r="C6" s="685" t="s">
        <v>777</v>
      </c>
      <c r="D6" s="684" t="s">
        <v>778</v>
      </c>
      <c r="E6" s="684"/>
      <c r="F6" s="685" t="s">
        <v>777</v>
      </c>
      <c r="G6" s="684" t="s">
        <v>778</v>
      </c>
      <c r="H6" s="684"/>
      <c r="I6" s="685" t="s">
        <v>777</v>
      </c>
      <c r="J6" s="684" t="s">
        <v>778</v>
      </c>
      <c r="K6" s="684"/>
      <c r="L6" s="685" t="s">
        <v>777</v>
      </c>
      <c r="M6" s="684" t="s">
        <v>778</v>
      </c>
      <c r="N6" s="684"/>
      <c r="O6" s="685" t="s">
        <v>777</v>
      </c>
      <c r="P6" s="684" t="s">
        <v>778</v>
      </c>
      <c r="Q6" s="684"/>
    </row>
    <row r="7" spans="1:17" ht="39">
      <c r="A7" s="688"/>
      <c r="B7" s="685"/>
      <c r="C7" s="685"/>
      <c r="D7" s="290" t="s">
        <v>779</v>
      </c>
      <c r="E7" s="290" t="s">
        <v>780</v>
      </c>
      <c r="F7" s="685"/>
      <c r="G7" s="290" t="s">
        <v>779</v>
      </c>
      <c r="H7" s="290" t="s">
        <v>780</v>
      </c>
      <c r="I7" s="685"/>
      <c r="J7" s="290" t="s">
        <v>779</v>
      </c>
      <c r="K7" s="290" t="s">
        <v>780</v>
      </c>
      <c r="L7" s="685"/>
      <c r="M7" s="290" t="s">
        <v>779</v>
      </c>
      <c r="N7" s="290" t="s">
        <v>780</v>
      </c>
      <c r="O7" s="685"/>
      <c r="P7" s="290" t="s">
        <v>779</v>
      </c>
      <c r="Q7" s="290" t="s">
        <v>780</v>
      </c>
    </row>
    <row r="8" spans="1:17" ht="15.75">
      <c r="A8" s="146" t="s">
        <v>596</v>
      </c>
      <c r="B8" s="291" t="s">
        <v>597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</row>
    <row r="9" spans="1:17" ht="15.75">
      <c r="A9" s="149">
        <v>1</v>
      </c>
      <c r="B9" s="293" t="s">
        <v>109</v>
      </c>
      <c r="C9" s="294">
        <v>348711</v>
      </c>
      <c r="D9" s="294">
        <v>170825</v>
      </c>
      <c r="E9" s="294">
        <v>495714</v>
      </c>
      <c r="F9" s="294">
        <v>109561</v>
      </c>
      <c r="G9" s="294">
        <v>46797</v>
      </c>
      <c r="H9" s="294">
        <v>87203</v>
      </c>
      <c r="I9" s="294">
        <v>47332</v>
      </c>
      <c r="J9" s="294">
        <v>59317</v>
      </c>
      <c r="K9" s="294">
        <v>163192</v>
      </c>
      <c r="L9" s="294">
        <v>103274</v>
      </c>
      <c r="M9" s="294">
        <v>19998</v>
      </c>
      <c r="N9" s="294">
        <v>71705</v>
      </c>
      <c r="O9" s="294">
        <v>608878</v>
      </c>
      <c r="P9" s="294">
        <v>296937</v>
      </c>
      <c r="Q9" s="294">
        <v>817814</v>
      </c>
    </row>
    <row r="10" spans="1:17" ht="15.75">
      <c r="A10" s="149">
        <v>2</v>
      </c>
      <c r="B10" s="293" t="s">
        <v>150</v>
      </c>
      <c r="C10" s="294">
        <v>45977</v>
      </c>
      <c r="D10" s="294">
        <v>43258</v>
      </c>
      <c r="E10" s="294">
        <v>159502</v>
      </c>
      <c r="F10" s="294">
        <v>75555</v>
      </c>
      <c r="G10" s="294">
        <v>89886</v>
      </c>
      <c r="H10" s="294">
        <v>131670</v>
      </c>
      <c r="I10" s="294">
        <v>134180</v>
      </c>
      <c r="J10" s="294">
        <v>46282</v>
      </c>
      <c r="K10" s="294">
        <v>195608</v>
      </c>
      <c r="L10" s="294">
        <v>73783</v>
      </c>
      <c r="M10" s="294">
        <v>31891</v>
      </c>
      <c r="N10" s="294">
        <v>92466</v>
      </c>
      <c r="O10" s="294">
        <v>329495</v>
      </c>
      <c r="P10" s="294">
        <v>211317</v>
      </c>
      <c r="Q10" s="294">
        <v>579246</v>
      </c>
    </row>
    <row r="11" spans="1:17" ht="15.75">
      <c r="A11" s="149">
        <v>3</v>
      </c>
      <c r="B11" s="293" t="s">
        <v>156</v>
      </c>
      <c r="C11" s="294">
        <v>76561</v>
      </c>
      <c r="D11" s="294">
        <v>18593</v>
      </c>
      <c r="E11" s="294">
        <v>82387</v>
      </c>
      <c r="F11" s="294">
        <v>162095</v>
      </c>
      <c r="G11" s="294">
        <v>38194</v>
      </c>
      <c r="H11" s="294">
        <v>173398</v>
      </c>
      <c r="I11" s="294">
        <v>70991</v>
      </c>
      <c r="J11" s="294">
        <v>38590</v>
      </c>
      <c r="K11" s="294">
        <v>133145</v>
      </c>
      <c r="L11" s="294">
        <v>110013</v>
      </c>
      <c r="M11" s="294">
        <v>18635</v>
      </c>
      <c r="N11" s="294">
        <v>65758</v>
      </c>
      <c r="O11" s="294">
        <v>419660</v>
      </c>
      <c r="P11" s="294">
        <v>114012</v>
      </c>
      <c r="Q11" s="294">
        <v>454688</v>
      </c>
    </row>
    <row r="12" spans="1:17" ht="15.75">
      <c r="A12" s="149">
        <v>4</v>
      </c>
      <c r="B12" s="293" t="s">
        <v>153</v>
      </c>
      <c r="C12" s="294">
        <v>18387</v>
      </c>
      <c r="D12" s="294">
        <v>3627</v>
      </c>
      <c r="E12" s="294">
        <v>18580</v>
      </c>
      <c r="F12" s="294">
        <v>29429</v>
      </c>
      <c r="G12" s="294">
        <v>3668</v>
      </c>
      <c r="H12" s="294">
        <v>19214</v>
      </c>
      <c r="I12" s="294">
        <v>31961</v>
      </c>
      <c r="J12" s="294">
        <v>6737</v>
      </c>
      <c r="K12" s="294">
        <v>28819</v>
      </c>
      <c r="L12" s="294">
        <v>54022</v>
      </c>
      <c r="M12" s="294">
        <v>6582</v>
      </c>
      <c r="N12" s="294">
        <v>24174</v>
      </c>
      <c r="O12" s="294">
        <v>133799</v>
      </c>
      <c r="P12" s="294">
        <v>20614</v>
      </c>
      <c r="Q12" s="294">
        <v>90787</v>
      </c>
    </row>
    <row r="13" spans="1:17" ht="15.75">
      <c r="A13" s="149">
        <v>5</v>
      </c>
      <c r="B13" s="293" t="s">
        <v>154</v>
      </c>
      <c r="C13" s="294">
        <v>164856</v>
      </c>
      <c r="D13" s="294">
        <v>43227</v>
      </c>
      <c r="E13" s="294">
        <v>186928</v>
      </c>
      <c r="F13" s="294">
        <v>199435</v>
      </c>
      <c r="G13" s="294">
        <v>25664</v>
      </c>
      <c r="H13" s="294">
        <v>126275</v>
      </c>
      <c r="I13" s="294">
        <v>41609</v>
      </c>
      <c r="J13" s="294">
        <v>7316</v>
      </c>
      <c r="K13" s="294">
        <v>28533</v>
      </c>
      <c r="L13" s="294">
        <v>170986</v>
      </c>
      <c r="M13" s="294">
        <v>39979</v>
      </c>
      <c r="N13" s="294">
        <v>127706</v>
      </c>
      <c r="O13" s="294">
        <v>576886</v>
      </c>
      <c r="P13" s="294">
        <v>116186</v>
      </c>
      <c r="Q13" s="294">
        <v>469442</v>
      </c>
    </row>
    <row r="14" spans="1:17" ht="15.75">
      <c r="A14" s="149">
        <v>6</v>
      </c>
      <c r="B14" s="293" t="s">
        <v>155</v>
      </c>
      <c r="C14" s="294">
        <v>117588</v>
      </c>
      <c r="D14" s="294">
        <v>12007</v>
      </c>
      <c r="E14" s="294">
        <v>234340</v>
      </c>
      <c r="F14" s="294">
        <v>196519</v>
      </c>
      <c r="G14" s="294">
        <v>81163</v>
      </c>
      <c r="H14" s="294">
        <v>126231</v>
      </c>
      <c r="I14" s="294">
        <v>127924</v>
      </c>
      <c r="J14" s="294">
        <v>37720</v>
      </c>
      <c r="K14" s="294">
        <v>127228</v>
      </c>
      <c r="L14" s="294">
        <v>73707</v>
      </c>
      <c r="M14" s="294">
        <v>40262</v>
      </c>
      <c r="N14" s="294">
        <v>112278</v>
      </c>
      <c r="O14" s="294">
        <v>515738</v>
      </c>
      <c r="P14" s="294">
        <v>171152</v>
      </c>
      <c r="Q14" s="294">
        <v>600077</v>
      </c>
    </row>
    <row r="15" spans="1:17" ht="15.75">
      <c r="A15" s="149">
        <v>7</v>
      </c>
      <c r="B15" s="293" t="s">
        <v>126</v>
      </c>
      <c r="C15" s="294">
        <v>156936</v>
      </c>
      <c r="D15" s="294">
        <v>39368</v>
      </c>
      <c r="E15" s="294">
        <v>167546</v>
      </c>
      <c r="F15" s="294">
        <v>116511</v>
      </c>
      <c r="G15" s="294">
        <v>37787</v>
      </c>
      <c r="H15" s="294">
        <v>107357</v>
      </c>
      <c r="I15" s="294">
        <v>124728</v>
      </c>
      <c r="J15" s="294">
        <v>46022</v>
      </c>
      <c r="K15" s="294">
        <v>149423</v>
      </c>
      <c r="L15" s="294">
        <v>59594</v>
      </c>
      <c r="M15" s="294">
        <v>10684</v>
      </c>
      <c r="N15" s="294">
        <v>52124</v>
      </c>
      <c r="O15" s="294">
        <v>457769</v>
      </c>
      <c r="P15" s="294">
        <v>133861</v>
      </c>
      <c r="Q15" s="294">
        <v>476450</v>
      </c>
    </row>
    <row r="16" spans="1:17" ht="15.75">
      <c r="A16" s="148"/>
      <c r="B16" s="140" t="s">
        <v>601</v>
      </c>
      <c r="C16" s="295">
        <v>929016</v>
      </c>
      <c r="D16" s="295">
        <v>330905</v>
      </c>
      <c r="E16" s="295">
        <v>1344997</v>
      </c>
      <c r="F16" s="295">
        <v>889105</v>
      </c>
      <c r="G16" s="295">
        <v>323159</v>
      </c>
      <c r="H16" s="295">
        <v>771348</v>
      </c>
      <c r="I16" s="295">
        <v>578725</v>
      </c>
      <c r="J16" s="295">
        <v>241984</v>
      </c>
      <c r="K16" s="295">
        <v>825948</v>
      </c>
      <c r="L16" s="295">
        <v>645379</v>
      </c>
      <c r="M16" s="295">
        <v>168031</v>
      </c>
      <c r="N16" s="295">
        <v>546211</v>
      </c>
      <c r="O16" s="295">
        <v>3042225</v>
      </c>
      <c r="P16" s="295">
        <v>1064079</v>
      </c>
      <c r="Q16" s="295">
        <v>3488504</v>
      </c>
    </row>
    <row r="17" spans="1:17" ht="15.75">
      <c r="A17" s="170" t="s">
        <v>693</v>
      </c>
      <c r="B17" s="161" t="s">
        <v>694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</row>
    <row r="18" spans="1:17" ht="15.75">
      <c r="A18" s="157">
        <v>1</v>
      </c>
      <c r="B18" s="158" t="s">
        <v>105</v>
      </c>
      <c r="C18" s="294">
        <v>652</v>
      </c>
      <c r="D18" s="294">
        <v>150</v>
      </c>
      <c r="E18" s="294">
        <v>357</v>
      </c>
      <c r="F18" s="294">
        <v>4080</v>
      </c>
      <c r="G18" s="294">
        <v>324</v>
      </c>
      <c r="H18" s="294">
        <v>1783</v>
      </c>
      <c r="I18" s="294">
        <v>3689</v>
      </c>
      <c r="J18" s="294">
        <v>624</v>
      </c>
      <c r="K18" s="294">
        <v>3429</v>
      </c>
      <c r="L18" s="294">
        <v>1735</v>
      </c>
      <c r="M18" s="294">
        <v>0</v>
      </c>
      <c r="N18" s="294">
        <v>0</v>
      </c>
      <c r="O18" s="294">
        <v>10156</v>
      </c>
      <c r="P18" s="294">
        <v>1098</v>
      </c>
      <c r="Q18" s="294">
        <v>5569</v>
      </c>
    </row>
    <row r="19" spans="1:17" ht="15.75">
      <c r="A19" s="157">
        <v>2</v>
      </c>
      <c r="B19" s="158" t="s">
        <v>145</v>
      </c>
      <c r="C19" s="294">
        <v>3674</v>
      </c>
      <c r="D19" s="294">
        <v>124</v>
      </c>
      <c r="E19" s="294">
        <v>1346</v>
      </c>
      <c r="F19" s="294">
        <v>3922</v>
      </c>
      <c r="G19" s="294">
        <v>97</v>
      </c>
      <c r="H19" s="294">
        <v>2329</v>
      </c>
      <c r="I19" s="294">
        <v>148</v>
      </c>
      <c r="J19" s="294">
        <v>2815</v>
      </c>
      <c r="K19" s="294">
        <v>32105</v>
      </c>
      <c r="L19" s="294">
        <v>5795</v>
      </c>
      <c r="M19" s="294">
        <v>2713</v>
      </c>
      <c r="N19" s="294">
        <v>55109</v>
      </c>
      <c r="O19" s="294">
        <v>13539</v>
      </c>
      <c r="P19" s="294">
        <v>5749</v>
      </c>
      <c r="Q19" s="294">
        <v>90889</v>
      </c>
    </row>
    <row r="20" spans="1:17" ht="15.75">
      <c r="A20" s="157">
        <v>3</v>
      </c>
      <c r="B20" s="158" t="s">
        <v>146</v>
      </c>
      <c r="C20" s="294">
        <v>13974</v>
      </c>
      <c r="D20" s="294">
        <v>1200</v>
      </c>
      <c r="E20" s="294">
        <v>5010</v>
      </c>
      <c r="F20" s="294">
        <v>4841</v>
      </c>
      <c r="G20" s="294">
        <v>500</v>
      </c>
      <c r="H20" s="294">
        <v>3400</v>
      </c>
      <c r="I20" s="294">
        <v>14103</v>
      </c>
      <c r="J20" s="294">
        <v>5142</v>
      </c>
      <c r="K20" s="294">
        <v>17748</v>
      </c>
      <c r="L20" s="294">
        <v>9671</v>
      </c>
      <c r="M20" s="294">
        <v>9</v>
      </c>
      <c r="N20" s="294">
        <v>27</v>
      </c>
      <c r="O20" s="294">
        <v>42589</v>
      </c>
      <c r="P20" s="294">
        <v>6851</v>
      </c>
      <c r="Q20" s="294">
        <v>26185</v>
      </c>
    </row>
    <row r="21" spans="1:17" ht="15.75">
      <c r="A21" s="157">
        <v>4</v>
      </c>
      <c r="B21" s="159" t="s">
        <v>147</v>
      </c>
      <c r="C21" s="294">
        <v>16242</v>
      </c>
      <c r="D21" s="294">
        <v>18385</v>
      </c>
      <c r="E21" s="294">
        <v>34429</v>
      </c>
      <c r="F21" s="294">
        <v>93931</v>
      </c>
      <c r="G21" s="294">
        <v>36950</v>
      </c>
      <c r="H21" s="294">
        <v>87681</v>
      </c>
      <c r="I21" s="294">
        <v>113190</v>
      </c>
      <c r="J21" s="294">
        <v>21455</v>
      </c>
      <c r="K21" s="294">
        <v>68720</v>
      </c>
      <c r="L21" s="294">
        <v>151927</v>
      </c>
      <c r="M21" s="294">
        <v>27501</v>
      </c>
      <c r="N21" s="294">
        <v>80168</v>
      </c>
      <c r="O21" s="294">
        <v>375290</v>
      </c>
      <c r="P21" s="294">
        <v>104291</v>
      </c>
      <c r="Q21" s="294">
        <v>270998</v>
      </c>
    </row>
    <row r="22" spans="1:17" ht="15.75">
      <c r="A22" s="157">
        <v>5</v>
      </c>
      <c r="B22" s="159" t="s">
        <v>148</v>
      </c>
      <c r="C22" s="294">
        <v>4068</v>
      </c>
      <c r="D22" s="294">
        <v>630</v>
      </c>
      <c r="E22" s="294">
        <v>6996</v>
      </c>
      <c r="F22" s="294">
        <v>3026</v>
      </c>
      <c r="G22" s="294">
        <v>996</v>
      </c>
      <c r="H22" s="294">
        <v>2484</v>
      </c>
      <c r="I22" s="294">
        <v>11466</v>
      </c>
      <c r="J22" s="294">
        <v>6716</v>
      </c>
      <c r="K22" s="294">
        <v>16482</v>
      </c>
      <c r="L22" s="294">
        <v>12888</v>
      </c>
      <c r="M22" s="294">
        <v>2795</v>
      </c>
      <c r="N22" s="294">
        <v>15034</v>
      </c>
      <c r="O22" s="294">
        <v>31448</v>
      </c>
      <c r="P22" s="294">
        <v>11137</v>
      </c>
      <c r="Q22" s="294">
        <v>40996</v>
      </c>
    </row>
    <row r="23" spans="1:17" ht="15.75">
      <c r="A23" s="157">
        <v>6</v>
      </c>
      <c r="B23" s="158" t="s">
        <v>149</v>
      </c>
      <c r="C23" s="294">
        <v>19950</v>
      </c>
      <c r="D23" s="294">
        <v>4408</v>
      </c>
      <c r="E23" s="294">
        <v>25550</v>
      </c>
      <c r="F23" s="294">
        <v>11654</v>
      </c>
      <c r="G23" s="294">
        <v>4016</v>
      </c>
      <c r="H23" s="294">
        <v>8047</v>
      </c>
      <c r="I23" s="294">
        <v>15424</v>
      </c>
      <c r="J23" s="294">
        <v>3184</v>
      </c>
      <c r="K23" s="294">
        <v>14888</v>
      </c>
      <c r="L23" s="294">
        <v>6202</v>
      </c>
      <c r="M23" s="294">
        <v>2251</v>
      </c>
      <c r="N23" s="294">
        <v>11792</v>
      </c>
      <c r="O23" s="294">
        <v>53230</v>
      </c>
      <c r="P23" s="294">
        <v>13859</v>
      </c>
      <c r="Q23" s="294">
        <v>60277</v>
      </c>
    </row>
    <row r="24" spans="1:17" ht="15.75">
      <c r="A24" s="157">
        <v>7</v>
      </c>
      <c r="B24" s="159" t="s">
        <v>214</v>
      </c>
      <c r="C24" s="294">
        <v>203</v>
      </c>
      <c r="D24" s="294">
        <v>404</v>
      </c>
      <c r="E24" s="294">
        <v>1685</v>
      </c>
      <c r="F24" s="294">
        <v>1033</v>
      </c>
      <c r="G24" s="294">
        <v>964</v>
      </c>
      <c r="H24" s="294">
        <v>1211</v>
      </c>
      <c r="I24" s="294">
        <v>52450</v>
      </c>
      <c r="J24" s="294">
        <v>572</v>
      </c>
      <c r="K24" s="294">
        <v>943</v>
      </c>
      <c r="L24" s="294">
        <v>19844</v>
      </c>
      <c r="M24" s="294">
        <v>54</v>
      </c>
      <c r="N24" s="294">
        <v>655</v>
      </c>
      <c r="O24" s="294">
        <v>73530</v>
      </c>
      <c r="P24" s="294">
        <v>1994</v>
      </c>
      <c r="Q24" s="294">
        <v>4494</v>
      </c>
    </row>
    <row r="25" spans="1:17" ht="15.75">
      <c r="A25" s="157">
        <v>8</v>
      </c>
      <c r="B25" s="159" t="s">
        <v>114</v>
      </c>
      <c r="C25" s="294">
        <v>12509</v>
      </c>
      <c r="D25" s="294">
        <v>4033</v>
      </c>
      <c r="E25" s="294">
        <v>14490</v>
      </c>
      <c r="F25" s="294">
        <v>4970</v>
      </c>
      <c r="G25" s="294">
        <v>1286</v>
      </c>
      <c r="H25" s="294">
        <v>4929</v>
      </c>
      <c r="I25" s="294">
        <v>5488</v>
      </c>
      <c r="J25" s="294">
        <v>1337</v>
      </c>
      <c r="K25" s="294">
        <v>5420</v>
      </c>
      <c r="L25" s="294">
        <v>10361</v>
      </c>
      <c r="M25" s="294">
        <v>757</v>
      </c>
      <c r="N25" s="294">
        <v>13665</v>
      </c>
      <c r="O25" s="294">
        <v>33328</v>
      </c>
      <c r="P25" s="294">
        <v>7413</v>
      </c>
      <c r="Q25" s="294">
        <v>38504</v>
      </c>
    </row>
    <row r="26" spans="1:17" ht="15.75">
      <c r="A26" s="157">
        <v>9</v>
      </c>
      <c r="B26" s="159" t="s">
        <v>151</v>
      </c>
      <c r="C26" s="294">
        <v>84279</v>
      </c>
      <c r="D26" s="294">
        <v>35935</v>
      </c>
      <c r="E26" s="294">
        <v>80207</v>
      </c>
      <c r="F26" s="294">
        <v>10092</v>
      </c>
      <c r="G26" s="294">
        <v>23956</v>
      </c>
      <c r="H26" s="294">
        <v>53471</v>
      </c>
      <c r="I26" s="294">
        <v>10042</v>
      </c>
      <c r="J26" s="294">
        <v>867</v>
      </c>
      <c r="K26" s="294">
        <v>8097</v>
      </c>
      <c r="L26" s="294">
        <v>24841</v>
      </c>
      <c r="M26" s="294">
        <v>2176</v>
      </c>
      <c r="N26" s="294">
        <v>20307</v>
      </c>
      <c r="O26" s="294">
        <v>129254</v>
      </c>
      <c r="P26" s="294">
        <v>62934</v>
      </c>
      <c r="Q26" s="294">
        <v>162082</v>
      </c>
    </row>
    <row r="27" spans="1:17" ht="15.75">
      <c r="A27" s="157">
        <v>10</v>
      </c>
      <c r="B27" s="159" t="s">
        <v>220</v>
      </c>
      <c r="C27" s="294">
        <v>6733</v>
      </c>
      <c r="D27" s="294">
        <v>24665</v>
      </c>
      <c r="E27" s="294">
        <v>26964</v>
      </c>
      <c r="F27" s="294">
        <v>4384</v>
      </c>
      <c r="G27" s="294">
        <v>4173</v>
      </c>
      <c r="H27" s="294">
        <v>7220</v>
      </c>
      <c r="I27" s="294">
        <v>9257</v>
      </c>
      <c r="J27" s="294">
        <v>2023</v>
      </c>
      <c r="K27" s="294">
        <v>4745</v>
      </c>
      <c r="L27" s="294">
        <v>6251</v>
      </c>
      <c r="M27" s="294">
        <v>527</v>
      </c>
      <c r="N27" s="294">
        <v>2449</v>
      </c>
      <c r="O27" s="294">
        <v>26625</v>
      </c>
      <c r="P27" s="294">
        <v>31388</v>
      </c>
      <c r="Q27" s="294">
        <v>41378</v>
      </c>
    </row>
    <row r="28" spans="1:17" ht="15.75">
      <c r="A28" s="157">
        <v>11</v>
      </c>
      <c r="B28" s="159" t="s">
        <v>152</v>
      </c>
      <c r="C28" s="294">
        <v>4321</v>
      </c>
      <c r="D28" s="294">
        <v>2078</v>
      </c>
      <c r="E28" s="294">
        <v>9413</v>
      </c>
      <c r="F28" s="294">
        <v>2521</v>
      </c>
      <c r="G28" s="294">
        <v>1934</v>
      </c>
      <c r="H28" s="294">
        <v>4321</v>
      </c>
      <c r="I28" s="294">
        <v>30031</v>
      </c>
      <c r="J28" s="294">
        <v>2728</v>
      </c>
      <c r="K28" s="294">
        <v>46836</v>
      </c>
      <c r="L28" s="294">
        <v>5333</v>
      </c>
      <c r="M28" s="294">
        <v>552</v>
      </c>
      <c r="N28" s="294">
        <v>5616</v>
      </c>
      <c r="O28" s="294">
        <v>42206</v>
      </c>
      <c r="P28" s="294">
        <v>7292</v>
      </c>
      <c r="Q28" s="294">
        <v>66186</v>
      </c>
    </row>
    <row r="29" spans="1:17" ht="15.75">
      <c r="A29" s="157">
        <v>12</v>
      </c>
      <c r="B29" s="159" t="s">
        <v>603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</row>
    <row r="30" spans="1:17" ht="15.75">
      <c r="A30" s="157">
        <v>13</v>
      </c>
      <c r="B30" s="158" t="s">
        <v>604</v>
      </c>
      <c r="C30" s="294">
        <v>0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  <c r="I30" s="294">
        <v>581</v>
      </c>
      <c r="J30" s="294">
        <v>229</v>
      </c>
      <c r="K30" s="294">
        <v>503</v>
      </c>
      <c r="L30" s="294">
        <v>506</v>
      </c>
      <c r="M30" s="294">
        <v>70</v>
      </c>
      <c r="N30" s="294">
        <v>202</v>
      </c>
      <c r="O30" s="294">
        <v>1087</v>
      </c>
      <c r="P30" s="294">
        <v>299</v>
      </c>
      <c r="Q30" s="294">
        <v>705</v>
      </c>
    </row>
    <row r="31" spans="1:17" ht="15.75">
      <c r="A31" s="157">
        <v>14</v>
      </c>
      <c r="B31" s="158" t="s">
        <v>605</v>
      </c>
      <c r="C31" s="294">
        <v>0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136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136</v>
      </c>
    </row>
    <row r="32" spans="1:17" ht="15.75">
      <c r="A32" s="157">
        <v>15</v>
      </c>
      <c r="B32" s="158" t="s">
        <v>606</v>
      </c>
      <c r="C32" s="294">
        <v>178</v>
      </c>
      <c r="D32" s="294">
        <v>1</v>
      </c>
      <c r="E32" s="294">
        <v>14</v>
      </c>
      <c r="F32" s="294">
        <v>761</v>
      </c>
      <c r="G32" s="294">
        <v>107</v>
      </c>
      <c r="H32" s="294">
        <v>125</v>
      </c>
      <c r="I32" s="294">
        <v>12415</v>
      </c>
      <c r="J32" s="294">
        <v>1003</v>
      </c>
      <c r="K32" s="294">
        <v>1158</v>
      </c>
      <c r="L32" s="294">
        <v>4254</v>
      </c>
      <c r="M32" s="294">
        <v>0</v>
      </c>
      <c r="N32" s="294">
        <v>710</v>
      </c>
      <c r="O32" s="294">
        <v>17608</v>
      </c>
      <c r="P32" s="294">
        <v>1111</v>
      </c>
      <c r="Q32" s="294">
        <v>2007</v>
      </c>
    </row>
    <row r="33" spans="1:17" ht="15.75">
      <c r="A33" s="157">
        <v>16</v>
      </c>
      <c r="B33" s="159" t="s">
        <v>157</v>
      </c>
      <c r="C33" s="294">
        <v>13366</v>
      </c>
      <c r="D33" s="294">
        <v>1953</v>
      </c>
      <c r="E33" s="294">
        <v>14483</v>
      </c>
      <c r="F33" s="294">
        <v>3263</v>
      </c>
      <c r="G33" s="294">
        <v>639</v>
      </c>
      <c r="H33" s="294">
        <v>2547</v>
      </c>
      <c r="I33" s="294">
        <v>18364</v>
      </c>
      <c r="J33" s="294">
        <v>1984</v>
      </c>
      <c r="K33" s="294">
        <v>7245</v>
      </c>
      <c r="L33" s="294">
        <v>4844</v>
      </c>
      <c r="M33" s="294">
        <v>924</v>
      </c>
      <c r="N33" s="294">
        <v>4301</v>
      </c>
      <c r="O33" s="294">
        <v>39837</v>
      </c>
      <c r="P33" s="294">
        <v>5500</v>
      </c>
      <c r="Q33" s="294">
        <v>28576</v>
      </c>
    </row>
    <row r="34" spans="1:17" ht="15.75">
      <c r="A34" s="157">
        <v>17</v>
      </c>
      <c r="B34" s="159" t="s">
        <v>158</v>
      </c>
      <c r="C34" s="294">
        <v>28938</v>
      </c>
      <c r="D34" s="294">
        <v>5170</v>
      </c>
      <c r="E34" s="294">
        <v>15664</v>
      </c>
      <c r="F34" s="294">
        <v>52310</v>
      </c>
      <c r="G34" s="294">
        <v>26459</v>
      </c>
      <c r="H34" s="294">
        <v>30613</v>
      </c>
      <c r="I34" s="294">
        <v>22660</v>
      </c>
      <c r="J34" s="294">
        <v>1415</v>
      </c>
      <c r="K34" s="294">
        <v>14885</v>
      </c>
      <c r="L34" s="294">
        <v>14851</v>
      </c>
      <c r="M34" s="294">
        <v>5222</v>
      </c>
      <c r="N34" s="294">
        <v>35517</v>
      </c>
      <c r="O34" s="294">
        <v>118759</v>
      </c>
      <c r="P34" s="294">
        <v>38266</v>
      </c>
      <c r="Q34" s="294">
        <v>96679</v>
      </c>
    </row>
    <row r="35" spans="1:17" ht="15.75">
      <c r="A35" s="157">
        <v>18</v>
      </c>
      <c r="B35" s="159" t="s">
        <v>607</v>
      </c>
      <c r="C35" s="294">
        <v>0</v>
      </c>
      <c r="D35" s="294">
        <v>0</v>
      </c>
      <c r="E35" s="294">
        <v>0</v>
      </c>
      <c r="F35" s="294">
        <v>0</v>
      </c>
      <c r="G35" s="294">
        <v>255</v>
      </c>
      <c r="H35" s="294">
        <v>8917</v>
      </c>
      <c r="I35" s="294">
        <v>0</v>
      </c>
      <c r="J35" s="294">
        <v>102</v>
      </c>
      <c r="K35" s="294">
        <v>7512</v>
      </c>
      <c r="L35" s="294">
        <v>0</v>
      </c>
      <c r="M35" s="294">
        <v>364</v>
      </c>
      <c r="N35" s="294">
        <v>16764</v>
      </c>
      <c r="O35" s="294">
        <v>0</v>
      </c>
      <c r="P35" s="294">
        <v>721</v>
      </c>
      <c r="Q35" s="294">
        <v>33193</v>
      </c>
    </row>
    <row r="36" spans="1:17" ht="15.75">
      <c r="A36" s="160">
        <v>19</v>
      </c>
      <c r="B36" s="159" t="s">
        <v>113</v>
      </c>
      <c r="C36" s="294">
        <v>41984</v>
      </c>
      <c r="D36" s="294">
        <v>0</v>
      </c>
      <c r="E36" s="294">
        <v>0</v>
      </c>
      <c r="F36" s="294">
        <v>52985</v>
      </c>
      <c r="G36" s="294">
        <v>0</v>
      </c>
      <c r="H36" s="294">
        <v>0</v>
      </c>
      <c r="I36" s="294">
        <v>23777</v>
      </c>
      <c r="J36" s="294">
        <v>0</v>
      </c>
      <c r="K36" s="294">
        <v>0</v>
      </c>
      <c r="L36" s="294">
        <v>18274</v>
      </c>
      <c r="M36" s="294">
        <v>0</v>
      </c>
      <c r="N36" s="294">
        <v>0</v>
      </c>
      <c r="O36" s="294">
        <v>137020</v>
      </c>
      <c r="P36" s="294">
        <v>0</v>
      </c>
      <c r="Q36" s="294">
        <v>0</v>
      </c>
    </row>
    <row r="37" spans="1:17" ht="15.75">
      <c r="A37" s="157"/>
      <c r="B37" s="161" t="s">
        <v>608</v>
      </c>
      <c r="C37" s="295">
        <v>251071</v>
      </c>
      <c r="D37" s="295">
        <v>99136</v>
      </c>
      <c r="E37" s="295">
        <v>236608</v>
      </c>
      <c r="F37" s="295">
        <v>253773</v>
      </c>
      <c r="G37" s="295">
        <v>102656</v>
      </c>
      <c r="H37" s="295">
        <v>219078</v>
      </c>
      <c r="I37" s="295">
        <v>343085</v>
      </c>
      <c r="J37" s="295">
        <v>52196</v>
      </c>
      <c r="K37" s="295">
        <v>250852</v>
      </c>
      <c r="L37" s="295">
        <v>297577</v>
      </c>
      <c r="M37" s="295">
        <v>45915</v>
      </c>
      <c r="N37" s="295">
        <v>262316</v>
      </c>
      <c r="O37" s="295">
        <v>1145506</v>
      </c>
      <c r="P37" s="295">
        <v>299903</v>
      </c>
      <c r="Q37" s="295">
        <v>968854</v>
      </c>
    </row>
    <row r="38" spans="1:17" ht="15.75">
      <c r="A38" s="686"/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</row>
    <row r="39" spans="1:17" ht="15.75">
      <c r="A39" s="686" t="s">
        <v>770</v>
      </c>
      <c r="B39" s="686"/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</row>
    <row r="40" spans="1:17" ht="15.75">
      <c r="A40" s="686" t="s">
        <v>771</v>
      </c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</row>
    <row r="41" spans="1:17" ht="15.75">
      <c r="A41" s="687" t="s">
        <v>781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</row>
    <row r="42" spans="1:17" ht="15" customHeight="1">
      <c r="A42" s="688" t="s">
        <v>773</v>
      </c>
      <c r="B42" s="685" t="s">
        <v>583</v>
      </c>
      <c r="C42" s="624" t="s">
        <v>774</v>
      </c>
      <c r="D42" s="624"/>
      <c r="E42" s="624"/>
      <c r="F42" s="624"/>
      <c r="G42" s="624"/>
      <c r="H42" s="624"/>
      <c r="I42" s="685" t="s">
        <v>652</v>
      </c>
      <c r="J42" s="685"/>
      <c r="K42" s="689"/>
      <c r="L42" s="685" t="s">
        <v>653</v>
      </c>
      <c r="M42" s="685"/>
      <c r="N42" s="685"/>
      <c r="O42" s="685" t="s">
        <v>222</v>
      </c>
      <c r="P42" s="685"/>
      <c r="Q42" s="685"/>
    </row>
    <row r="43" spans="1:17" ht="15.75">
      <c r="A43" s="688"/>
      <c r="B43" s="685"/>
      <c r="C43" s="624" t="s">
        <v>775</v>
      </c>
      <c r="D43" s="624"/>
      <c r="E43" s="624"/>
      <c r="F43" s="624" t="s">
        <v>776</v>
      </c>
      <c r="G43" s="624"/>
      <c r="H43" s="624"/>
      <c r="I43" s="689"/>
      <c r="J43" s="689"/>
      <c r="K43" s="689"/>
      <c r="L43" s="685"/>
      <c r="M43" s="685"/>
      <c r="N43" s="685"/>
      <c r="O43" s="685"/>
      <c r="P43" s="685"/>
      <c r="Q43" s="685"/>
    </row>
    <row r="44" spans="1:17" ht="59.25" customHeight="1">
      <c r="A44" s="688"/>
      <c r="B44" s="685"/>
      <c r="C44" s="685" t="s">
        <v>777</v>
      </c>
      <c r="D44" s="684" t="s">
        <v>778</v>
      </c>
      <c r="E44" s="684"/>
      <c r="F44" s="685" t="s">
        <v>777</v>
      </c>
      <c r="G44" s="684" t="s">
        <v>778</v>
      </c>
      <c r="H44" s="684"/>
      <c r="I44" s="685" t="s">
        <v>777</v>
      </c>
      <c r="J44" s="684" t="s">
        <v>778</v>
      </c>
      <c r="K44" s="684"/>
      <c r="L44" s="685" t="s">
        <v>777</v>
      </c>
      <c r="M44" s="684" t="s">
        <v>778</v>
      </c>
      <c r="N44" s="684"/>
      <c r="O44" s="685" t="s">
        <v>777</v>
      </c>
      <c r="P44" s="684" t="s">
        <v>778</v>
      </c>
      <c r="Q44" s="684"/>
    </row>
    <row r="45" spans="1:17" ht="39">
      <c r="A45" s="688"/>
      <c r="B45" s="685"/>
      <c r="C45" s="685"/>
      <c r="D45" s="290" t="s">
        <v>779</v>
      </c>
      <c r="E45" s="290" t="s">
        <v>780</v>
      </c>
      <c r="F45" s="685"/>
      <c r="G45" s="290" t="s">
        <v>779</v>
      </c>
      <c r="H45" s="290" t="s">
        <v>780</v>
      </c>
      <c r="I45" s="685"/>
      <c r="J45" s="290" t="s">
        <v>779</v>
      </c>
      <c r="K45" s="290" t="s">
        <v>780</v>
      </c>
      <c r="L45" s="685"/>
      <c r="M45" s="290" t="s">
        <v>779</v>
      </c>
      <c r="N45" s="290" t="s">
        <v>780</v>
      </c>
      <c r="O45" s="685"/>
      <c r="P45" s="290" t="s">
        <v>779</v>
      </c>
      <c r="Q45" s="290" t="s">
        <v>780</v>
      </c>
    </row>
    <row r="46" spans="1:17" ht="15.75">
      <c r="A46" s="170" t="s">
        <v>613</v>
      </c>
      <c r="B46" s="161" t="s">
        <v>614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</row>
    <row r="47" spans="1:17" ht="15.75">
      <c r="A47" s="160">
        <v>1</v>
      </c>
      <c r="B47" s="159" t="s">
        <v>169</v>
      </c>
      <c r="C47" s="294">
        <v>247103</v>
      </c>
      <c r="D47" s="294">
        <v>50517</v>
      </c>
      <c r="E47" s="294">
        <v>187582</v>
      </c>
      <c r="F47" s="294">
        <v>10066</v>
      </c>
      <c r="G47" s="294">
        <v>11248</v>
      </c>
      <c r="H47" s="294">
        <v>24875</v>
      </c>
      <c r="I47" s="294">
        <v>103014</v>
      </c>
      <c r="J47" s="294">
        <v>23485</v>
      </c>
      <c r="K47" s="294">
        <v>73001</v>
      </c>
      <c r="L47" s="294">
        <v>312719</v>
      </c>
      <c r="M47" s="294">
        <v>9452</v>
      </c>
      <c r="N47" s="294">
        <v>33087</v>
      </c>
      <c r="O47" s="294">
        <v>672902</v>
      </c>
      <c r="P47" s="294">
        <v>94702</v>
      </c>
      <c r="Q47" s="294">
        <v>318545</v>
      </c>
    </row>
    <row r="48" spans="1:17" ht="15.75">
      <c r="A48" s="160">
        <v>2</v>
      </c>
      <c r="B48" s="159" t="s">
        <v>168</v>
      </c>
      <c r="C48" s="294">
        <v>1932</v>
      </c>
      <c r="D48" s="294">
        <v>0</v>
      </c>
      <c r="E48" s="294">
        <v>3</v>
      </c>
      <c r="F48" s="294">
        <v>675</v>
      </c>
      <c r="G48" s="294">
        <v>23</v>
      </c>
      <c r="H48" s="294">
        <v>209</v>
      </c>
      <c r="I48" s="294">
        <v>8796</v>
      </c>
      <c r="J48" s="294">
        <v>2387</v>
      </c>
      <c r="K48" s="294">
        <v>4005</v>
      </c>
      <c r="L48" s="294">
        <v>5403</v>
      </c>
      <c r="M48" s="294">
        <v>1334</v>
      </c>
      <c r="N48" s="294">
        <v>12428</v>
      </c>
      <c r="O48" s="294">
        <v>16806</v>
      </c>
      <c r="P48" s="294">
        <v>3744</v>
      </c>
      <c r="Q48" s="294">
        <v>16645</v>
      </c>
    </row>
    <row r="49" spans="1:17" ht="15.75">
      <c r="A49" s="160">
        <v>3</v>
      </c>
      <c r="B49" s="159" t="s">
        <v>615</v>
      </c>
      <c r="C49" s="294">
        <v>495</v>
      </c>
      <c r="D49" s="294">
        <v>419</v>
      </c>
      <c r="E49" s="294">
        <v>911</v>
      </c>
      <c r="F49" s="294">
        <v>374</v>
      </c>
      <c r="G49" s="294">
        <v>20</v>
      </c>
      <c r="H49" s="294">
        <v>55</v>
      </c>
      <c r="I49" s="294">
        <v>50</v>
      </c>
      <c r="J49" s="294">
        <v>213</v>
      </c>
      <c r="K49" s="294">
        <v>247</v>
      </c>
      <c r="L49" s="294">
        <v>21</v>
      </c>
      <c r="M49" s="294">
        <v>0</v>
      </c>
      <c r="N49" s="294">
        <v>23</v>
      </c>
      <c r="O49" s="294">
        <v>940</v>
      </c>
      <c r="P49" s="294">
        <v>652</v>
      </c>
      <c r="Q49" s="294">
        <v>1236</v>
      </c>
    </row>
    <row r="50" spans="1:17" ht="15.75">
      <c r="A50" s="160">
        <v>4</v>
      </c>
      <c r="B50" s="159" t="s">
        <v>616</v>
      </c>
      <c r="C50" s="294">
        <v>0</v>
      </c>
      <c r="D50" s="294">
        <v>783</v>
      </c>
      <c r="E50" s="294">
        <v>793</v>
      </c>
      <c r="F50" s="294">
        <v>0</v>
      </c>
      <c r="G50" s="294">
        <v>512</v>
      </c>
      <c r="H50" s="294">
        <v>522</v>
      </c>
      <c r="I50" s="294">
        <v>0</v>
      </c>
      <c r="J50" s="294">
        <v>1134</v>
      </c>
      <c r="K50" s="294">
        <v>1730</v>
      </c>
      <c r="L50" s="294">
        <v>0</v>
      </c>
      <c r="M50" s="294">
        <v>4776</v>
      </c>
      <c r="N50" s="294">
        <v>12599</v>
      </c>
      <c r="O50" s="294">
        <v>0</v>
      </c>
      <c r="P50" s="294">
        <v>7205</v>
      </c>
      <c r="Q50" s="294">
        <v>15644</v>
      </c>
    </row>
    <row r="51" spans="1:17" ht="15.75">
      <c r="A51" s="160">
        <v>5</v>
      </c>
      <c r="B51" s="159" t="s">
        <v>617</v>
      </c>
      <c r="C51" s="294">
        <v>1365</v>
      </c>
      <c r="D51" s="294">
        <v>1886</v>
      </c>
      <c r="E51" s="294">
        <v>2663</v>
      </c>
      <c r="F51" s="294">
        <v>72</v>
      </c>
      <c r="G51" s="294">
        <v>0</v>
      </c>
      <c r="H51" s="294">
        <v>0</v>
      </c>
      <c r="I51" s="294">
        <v>0</v>
      </c>
      <c r="J51" s="294">
        <v>0</v>
      </c>
      <c r="K51" s="294">
        <v>10</v>
      </c>
      <c r="L51" s="294">
        <v>19</v>
      </c>
      <c r="M51" s="294">
        <v>0</v>
      </c>
      <c r="N51" s="294">
        <v>19</v>
      </c>
      <c r="O51" s="294">
        <v>1456</v>
      </c>
      <c r="P51" s="294">
        <v>1886</v>
      </c>
      <c r="Q51" s="294">
        <v>2692</v>
      </c>
    </row>
    <row r="52" spans="1:17" ht="15.75">
      <c r="A52" s="160">
        <v>6</v>
      </c>
      <c r="B52" s="159" t="s">
        <v>215</v>
      </c>
      <c r="C52" s="294">
        <v>0</v>
      </c>
      <c r="D52" s="294">
        <v>9655</v>
      </c>
      <c r="E52" s="294">
        <v>22346</v>
      </c>
      <c r="F52" s="294">
        <v>0</v>
      </c>
      <c r="G52" s="294">
        <v>0</v>
      </c>
      <c r="H52" s="294">
        <v>0</v>
      </c>
      <c r="I52" s="294">
        <v>0</v>
      </c>
      <c r="J52" s="294">
        <v>1254</v>
      </c>
      <c r="K52" s="294">
        <v>26666</v>
      </c>
      <c r="L52" s="294">
        <v>0</v>
      </c>
      <c r="M52" s="294">
        <v>3377</v>
      </c>
      <c r="N52" s="294">
        <v>5813</v>
      </c>
      <c r="O52" s="294">
        <v>0</v>
      </c>
      <c r="P52" s="294">
        <v>14286</v>
      </c>
      <c r="Q52" s="294">
        <v>54825</v>
      </c>
    </row>
    <row r="53" spans="1:17" ht="15.75">
      <c r="A53" s="160">
        <v>7</v>
      </c>
      <c r="B53" s="158" t="s">
        <v>618</v>
      </c>
      <c r="C53" s="294">
        <v>0</v>
      </c>
      <c r="D53" s="294">
        <v>0</v>
      </c>
      <c r="E53" s="294">
        <v>0</v>
      </c>
      <c r="F53" s="294">
        <v>6117</v>
      </c>
      <c r="G53" s="294">
        <v>0</v>
      </c>
      <c r="H53" s="294">
        <v>0</v>
      </c>
      <c r="I53" s="294">
        <v>4</v>
      </c>
      <c r="J53" s="294">
        <v>0</v>
      </c>
      <c r="K53" s="294">
        <v>0</v>
      </c>
      <c r="L53" s="294">
        <v>305</v>
      </c>
      <c r="M53" s="294">
        <v>150</v>
      </c>
      <c r="N53" s="294">
        <v>189</v>
      </c>
      <c r="O53" s="294">
        <v>6426</v>
      </c>
      <c r="P53" s="294">
        <v>150</v>
      </c>
      <c r="Q53" s="294">
        <v>189</v>
      </c>
    </row>
    <row r="54" spans="1:17" ht="15.75">
      <c r="A54" s="160">
        <v>8</v>
      </c>
      <c r="B54" s="159" t="s">
        <v>218</v>
      </c>
      <c r="C54" s="294">
        <v>3142</v>
      </c>
      <c r="D54" s="294">
        <v>18</v>
      </c>
      <c r="E54" s="294">
        <v>995</v>
      </c>
      <c r="F54" s="294">
        <v>9715</v>
      </c>
      <c r="G54" s="294">
        <v>7385</v>
      </c>
      <c r="H54" s="294">
        <v>15158</v>
      </c>
      <c r="I54" s="294">
        <v>1366</v>
      </c>
      <c r="J54" s="294">
        <v>251</v>
      </c>
      <c r="K54" s="294">
        <v>4891</v>
      </c>
      <c r="L54" s="294">
        <v>3648</v>
      </c>
      <c r="M54" s="294">
        <v>725</v>
      </c>
      <c r="N54" s="294">
        <v>12584</v>
      </c>
      <c r="O54" s="294">
        <v>17871</v>
      </c>
      <c r="P54" s="294">
        <v>8379</v>
      </c>
      <c r="Q54" s="294">
        <v>33628</v>
      </c>
    </row>
    <row r="55" spans="1:17" ht="15.75">
      <c r="A55" s="160">
        <v>9</v>
      </c>
      <c r="B55" s="158" t="s">
        <v>619</v>
      </c>
      <c r="C55" s="294">
        <v>0</v>
      </c>
      <c r="D55" s="294">
        <v>148</v>
      </c>
      <c r="E55" s="294">
        <v>290</v>
      </c>
      <c r="F55" s="294">
        <v>280</v>
      </c>
      <c r="G55" s="294">
        <v>2</v>
      </c>
      <c r="H55" s="294">
        <v>130</v>
      </c>
      <c r="I55" s="294">
        <v>2833</v>
      </c>
      <c r="J55" s="294">
        <v>2907</v>
      </c>
      <c r="K55" s="294">
        <v>2907</v>
      </c>
      <c r="L55" s="294">
        <v>4100</v>
      </c>
      <c r="M55" s="294">
        <v>2525</v>
      </c>
      <c r="N55" s="294">
        <v>2525</v>
      </c>
      <c r="O55" s="294">
        <v>7213</v>
      </c>
      <c r="P55" s="294">
        <v>5582</v>
      </c>
      <c r="Q55" s="294">
        <v>5852</v>
      </c>
    </row>
    <row r="56" spans="1:17" ht="15.75">
      <c r="A56" s="160">
        <v>10</v>
      </c>
      <c r="B56" s="158" t="s">
        <v>170</v>
      </c>
      <c r="C56" s="294">
        <v>11861</v>
      </c>
      <c r="D56" s="294">
        <v>10308</v>
      </c>
      <c r="E56" s="294">
        <v>11336</v>
      </c>
      <c r="F56" s="294">
        <v>30630</v>
      </c>
      <c r="G56" s="294">
        <v>1833</v>
      </c>
      <c r="H56" s="294">
        <v>9547</v>
      </c>
      <c r="I56" s="294">
        <v>1720</v>
      </c>
      <c r="J56" s="294">
        <v>1375</v>
      </c>
      <c r="K56" s="294">
        <v>8879</v>
      </c>
      <c r="L56" s="294">
        <v>14587</v>
      </c>
      <c r="M56" s="294">
        <v>3865</v>
      </c>
      <c r="N56" s="294">
        <v>9749</v>
      </c>
      <c r="O56" s="294">
        <v>58798</v>
      </c>
      <c r="P56" s="294">
        <v>17381</v>
      </c>
      <c r="Q56" s="294">
        <v>39511</v>
      </c>
    </row>
    <row r="57" spans="1:17" ht="15.75">
      <c r="A57" s="160">
        <v>11</v>
      </c>
      <c r="B57" s="159" t="s">
        <v>620</v>
      </c>
      <c r="C57" s="294">
        <v>1279</v>
      </c>
      <c r="D57" s="294">
        <v>952</v>
      </c>
      <c r="E57" s="294">
        <v>5637</v>
      </c>
      <c r="F57" s="294">
        <v>142</v>
      </c>
      <c r="G57" s="294">
        <v>27</v>
      </c>
      <c r="H57" s="294">
        <v>787</v>
      </c>
      <c r="I57" s="294">
        <v>143</v>
      </c>
      <c r="J57" s="294">
        <v>1875</v>
      </c>
      <c r="K57" s="294">
        <v>4125</v>
      </c>
      <c r="L57" s="294">
        <v>7127</v>
      </c>
      <c r="M57" s="294">
        <v>2806</v>
      </c>
      <c r="N57" s="294">
        <v>19630</v>
      </c>
      <c r="O57" s="294">
        <v>8691</v>
      </c>
      <c r="P57" s="294">
        <v>5660</v>
      </c>
      <c r="Q57" s="294">
        <v>30179</v>
      </c>
    </row>
    <row r="58" spans="1:17" ht="15.75">
      <c r="A58" s="160">
        <v>12</v>
      </c>
      <c r="B58" s="158" t="s">
        <v>621</v>
      </c>
      <c r="C58" s="294">
        <v>129</v>
      </c>
      <c r="D58" s="294">
        <v>215</v>
      </c>
      <c r="E58" s="294">
        <v>350</v>
      </c>
      <c r="F58" s="294">
        <v>868</v>
      </c>
      <c r="G58" s="294">
        <v>0</v>
      </c>
      <c r="H58" s="294">
        <v>2</v>
      </c>
      <c r="I58" s="294">
        <v>3051</v>
      </c>
      <c r="J58" s="294">
        <v>1938</v>
      </c>
      <c r="K58" s="294">
        <v>7184</v>
      </c>
      <c r="L58" s="294">
        <v>2991</v>
      </c>
      <c r="M58" s="294">
        <v>19</v>
      </c>
      <c r="N58" s="294">
        <v>1168</v>
      </c>
      <c r="O58" s="294">
        <v>7039</v>
      </c>
      <c r="P58" s="294">
        <v>2172</v>
      </c>
      <c r="Q58" s="294">
        <v>8704</v>
      </c>
    </row>
    <row r="59" spans="1:17" ht="15.75">
      <c r="A59" s="160">
        <v>13</v>
      </c>
      <c r="B59" s="159" t="s">
        <v>622</v>
      </c>
      <c r="C59" s="294">
        <v>11356</v>
      </c>
      <c r="D59" s="294">
        <v>11648</v>
      </c>
      <c r="E59" s="294">
        <v>36902</v>
      </c>
      <c r="F59" s="294">
        <v>169545</v>
      </c>
      <c r="G59" s="294">
        <v>31755</v>
      </c>
      <c r="H59" s="294">
        <v>111156</v>
      </c>
      <c r="I59" s="294">
        <v>87266</v>
      </c>
      <c r="J59" s="294">
        <v>23750</v>
      </c>
      <c r="K59" s="294">
        <v>86388</v>
      </c>
      <c r="L59" s="294">
        <v>64000</v>
      </c>
      <c r="M59" s="294">
        <v>21391</v>
      </c>
      <c r="N59" s="294">
        <v>82864</v>
      </c>
      <c r="O59" s="294">
        <v>332167</v>
      </c>
      <c r="P59" s="294">
        <v>88544</v>
      </c>
      <c r="Q59" s="294">
        <v>317310</v>
      </c>
    </row>
    <row r="60" spans="1:17" ht="15.75">
      <c r="A60" s="160">
        <v>14</v>
      </c>
      <c r="B60" s="159" t="s">
        <v>623</v>
      </c>
      <c r="C60" s="294">
        <v>71331</v>
      </c>
      <c r="D60" s="294">
        <v>44807</v>
      </c>
      <c r="E60" s="294">
        <v>88297</v>
      </c>
      <c r="F60" s="294">
        <v>43746</v>
      </c>
      <c r="G60" s="294">
        <v>9757</v>
      </c>
      <c r="H60" s="294">
        <v>32853</v>
      </c>
      <c r="I60" s="294">
        <v>22172</v>
      </c>
      <c r="J60" s="294">
        <v>59322</v>
      </c>
      <c r="K60" s="294">
        <v>136131</v>
      </c>
      <c r="L60" s="294">
        <v>26873</v>
      </c>
      <c r="M60" s="294">
        <v>7220</v>
      </c>
      <c r="N60" s="294">
        <v>23863</v>
      </c>
      <c r="O60" s="294">
        <v>164122</v>
      </c>
      <c r="P60" s="294">
        <v>121106</v>
      </c>
      <c r="Q60" s="294">
        <v>281144</v>
      </c>
    </row>
    <row r="61" spans="1:17" ht="15.75">
      <c r="A61" s="160">
        <v>15</v>
      </c>
      <c r="B61" s="159" t="s">
        <v>624</v>
      </c>
      <c r="C61" s="294">
        <v>20784</v>
      </c>
      <c r="D61" s="294">
        <v>0</v>
      </c>
      <c r="E61" s="294">
        <v>12916</v>
      </c>
      <c r="F61" s="294">
        <v>9738</v>
      </c>
      <c r="G61" s="294">
        <v>10587</v>
      </c>
      <c r="H61" s="294">
        <v>41134</v>
      </c>
      <c r="I61" s="294">
        <v>0</v>
      </c>
      <c r="J61" s="294">
        <v>15509</v>
      </c>
      <c r="K61" s="294">
        <v>36620</v>
      </c>
      <c r="L61" s="294">
        <v>125</v>
      </c>
      <c r="M61" s="294">
        <v>0</v>
      </c>
      <c r="N61" s="294">
        <v>0</v>
      </c>
      <c r="O61" s="294">
        <v>30647</v>
      </c>
      <c r="P61" s="294">
        <v>26096</v>
      </c>
      <c r="Q61" s="294">
        <v>90670</v>
      </c>
    </row>
    <row r="62" spans="1:17" ht="15.75">
      <c r="A62" s="160">
        <v>16</v>
      </c>
      <c r="B62" s="159" t="s">
        <v>782</v>
      </c>
      <c r="C62" s="294">
        <v>0</v>
      </c>
      <c r="D62" s="294">
        <v>0</v>
      </c>
      <c r="E62" s="294">
        <v>0</v>
      </c>
      <c r="F62" s="294">
        <v>14780</v>
      </c>
      <c r="G62" s="294">
        <v>0</v>
      </c>
      <c r="H62" s="294">
        <v>0</v>
      </c>
      <c r="I62" s="294">
        <v>24833</v>
      </c>
      <c r="J62" s="294">
        <v>0</v>
      </c>
      <c r="K62" s="294">
        <v>0</v>
      </c>
      <c r="L62" s="294">
        <v>0</v>
      </c>
      <c r="M62" s="294">
        <v>0</v>
      </c>
      <c r="N62" s="294">
        <v>0</v>
      </c>
      <c r="O62" s="294">
        <v>39613</v>
      </c>
      <c r="P62" s="294">
        <v>0</v>
      </c>
      <c r="Q62" s="294">
        <v>0</v>
      </c>
    </row>
    <row r="63" spans="1:17" ht="15.75">
      <c r="A63" s="160">
        <v>17</v>
      </c>
      <c r="B63" s="159" t="s">
        <v>627</v>
      </c>
      <c r="C63" s="294">
        <v>0</v>
      </c>
      <c r="D63" s="294">
        <v>0</v>
      </c>
      <c r="E63" s="294">
        <v>0</v>
      </c>
      <c r="F63" s="294">
        <v>11733</v>
      </c>
      <c r="G63" s="294">
        <v>5488</v>
      </c>
      <c r="H63" s="294">
        <v>11255</v>
      </c>
      <c r="I63" s="294">
        <v>16855</v>
      </c>
      <c r="J63" s="294">
        <v>12763</v>
      </c>
      <c r="K63" s="294">
        <v>20482</v>
      </c>
      <c r="L63" s="294">
        <v>1678</v>
      </c>
      <c r="M63" s="294">
        <v>88</v>
      </c>
      <c r="N63" s="294">
        <v>365</v>
      </c>
      <c r="O63" s="294">
        <v>30266</v>
      </c>
      <c r="P63" s="294">
        <v>18339</v>
      </c>
      <c r="Q63" s="294">
        <v>32102</v>
      </c>
    </row>
    <row r="64" spans="1:17" ht="15.75">
      <c r="A64" s="170"/>
      <c r="B64" s="161" t="s">
        <v>628</v>
      </c>
      <c r="C64" s="295">
        <v>370777</v>
      </c>
      <c r="D64" s="295">
        <v>131356</v>
      </c>
      <c r="E64" s="295">
        <v>371021</v>
      </c>
      <c r="F64" s="295">
        <v>308481</v>
      </c>
      <c r="G64" s="295">
        <v>78637</v>
      </c>
      <c r="H64" s="295">
        <v>247683</v>
      </c>
      <c r="I64" s="295">
        <v>272103</v>
      </c>
      <c r="J64" s="295">
        <v>148163</v>
      </c>
      <c r="K64" s="295">
        <v>413266</v>
      </c>
      <c r="L64" s="295">
        <v>443596</v>
      </c>
      <c r="M64" s="295">
        <v>57728</v>
      </c>
      <c r="N64" s="295">
        <v>216906</v>
      </c>
      <c r="O64" s="295">
        <v>1394957</v>
      </c>
      <c r="P64" s="295">
        <v>415884</v>
      </c>
      <c r="Q64" s="295">
        <v>1248876</v>
      </c>
    </row>
    <row r="65" spans="1:18" ht="15.75">
      <c r="A65" s="170" t="s">
        <v>629</v>
      </c>
      <c r="B65" s="161" t="s">
        <v>630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</row>
    <row r="66" spans="1:18" ht="15.75">
      <c r="A66" s="157">
        <v>1</v>
      </c>
      <c r="B66" s="158" t="s">
        <v>704</v>
      </c>
      <c r="C66" s="294">
        <v>72274</v>
      </c>
      <c r="D66" s="294">
        <v>15776</v>
      </c>
      <c r="E66" s="294">
        <v>64680</v>
      </c>
      <c r="F66" s="294">
        <v>50904</v>
      </c>
      <c r="G66" s="294">
        <v>15961</v>
      </c>
      <c r="H66" s="294">
        <v>58579</v>
      </c>
      <c r="I66" s="294">
        <v>17814</v>
      </c>
      <c r="J66" s="294">
        <v>9085</v>
      </c>
      <c r="K66" s="294">
        <v>22984</v>
      </c>
      <c r="L66" s="294">
        <v>57091</v>
      </c>
      <c r="M66" s="294">
        <v>14661</v>
      </c>
      <c r="N66" s="294">
        <v>68528</v>
      </c>
      <c r="O66" s="294">
        <v>198083</v>
      </c>
      <c r="P66" s="294">
        <v>55483</v>
      </c>
      <c r="Q66" s="294">
        <v>214771</v>
      </c>
    </row>
    <row r="67" spans="1:18" ht="15.75">
      <c r="A67" s="160">
        <v>2</v>
      </c>
      <c r="B67" s="159" t="s">
        <v>633</v>
      </c>
      <c r="C67" s="294">
        <v>171588</v>
      </c>
      <c r="D67" s="294">
        <v>48668</v>
      </c>
      <c r="E67" s="294">
        <v>195162</v>
      </c>
      <c r="F67" s="294">
        <v>21756</v>
      </c>
      <c r="G67" s="294">
        <v>15236</v>
      </c>
      <c r="H67" s="294">
        <v>25723</v>
      </c>
      <c r="I67" s="294">
        <v>3841</v>
      </c>
      <c r="J67" s="294">
        <v>1895</v>
      </c>
      <c r="K67" s="294">
        <v>3095</v>
      </c>
      <c r="L67" s="294">
        <v>71822</v>
      </c>
      <c r="M67" s="294">
        <v>31968</v>
      </c>
      <c r="N67" s="294">
        <v>68127</v>
      </c>
      <c r="O67" s="294">
        <v>269007</v>
      </c>
      <c r="P67" s="294">
        <v>97767</v>
      </c>
      <c r="Q67" s="294">
        <v>292107</v>
      </c>
    </row>
    <row r="68" spans="1:18" ht="15.75">
      <c r="A68" s="160">
        <v>3</v>
      </c>
      <c r="B68" s="159" t="s">
        <v>634</v>
      </c>
      <c r="C68" s="294">
        <v>218573</v>
      </c>
      <c r="D68" s="294">
        <v>49689</v>
      </c>
      <c r="E68" s="294">
        <v>210809</v>
      </c>
      <c r="F68" s="294">
        <v>149184</v>
      </c>
      <c r="G68" s="294">
        <v>6823</v>
      </c>
      <c r="H68" s="294">
        <v>24505</v>
      </c>
      <c r="I68" s="294">
        <v>35293</v>
      </c>
      <c r="J68" s="294">
        <v>15558</v>
      </c>
      <c r="K68" s="294">
        <v>42931</v>
      </c>
      <c r="L68" s="294">
        <v>30096</v>
      </c>
      <c r="M68" s="294">
        <v>5175</v>
      </c>
      <c r="N68" s="294">
        <v>32134</v>
      </c>
      <c r="O68" s="294">
        <v>433146</v>
      </c>
      <c r="P68" s="294">
        <v>77245</v>
      </c>
      <c r="Q68" s="294">
        <v>310379</v>
      </c>
    </row>
    <row r="69" spans="1:18" ht="15.75">
      <c r="A69" s="170"/>
      <c r="B69" s="161" t="s">
        <v>635</v>
      </c>
      <c r="C69" s="295">
        <v>462435</v>
      </c>
      <c r="D69" s="295">
        <v>114133</v>
      </c>
      <c r="E69" s="295">
        <v>470651</v>
      </c>
      <c r="F69" s="295">
        <v>221844</v>
      </c>
      <c r="G69" s="295">
        <v>38020</v>
      </c>
      <c r="H69" s="295">
        <v>108807</v>
      </c>
      <c r="I69" s="295">
        <v>56948</v>
      </c>
      <c r="J69" s="295">
        <v>26538</v>
      </c>
      <c r="K69" s="295">
        <v>69010</v>
      </c>
      <c r="L69" s="295">
        <v>159009</v>
      </c>
      <c r="M69" s="295">
        <v>51804</v>
      </c>
      <c r="N69" s="295">
        <v>168789</v>
      </c>
      <c r="O69" s="295">
        <v>900236</v>
      </c>
      <c r="P69" s="295">
        <v>230495</v>
      </c>
      <c r="Q69" s="295">
        <v>817257</v>
      </c>
    </row>
    <row r="70" spans="1:18" ht="15.75">
      <c r="A70" s="161" t="s">
        <v>636</v>
      </c>
      <c r="B70" s="163"/>
      <c r="C70" s="295">
        <v>1550864</v>
      </c>
      <c r="D70" s="295">
        <v>561397</v>
      </c>
      <c r="E70" s="295">
        <v>1952626</v>
      </c>
      <c r="F70" s="295">
        <v>1451359</v>
      </c>
      <c r="G70" s="295">
        <v>504452</v>
      </c>
      <c r="H70" s="295">
        <v>1238109</v>
      </c>
      <c r="I70" s="295">
        <v>1193913</v>
      </c>
      <c r="J70" s="295">
        <v>442343</v>
      </c>
      <c r="K70" s="295">
        <v>1490066</v>
      </c>
      <c r="L70" s="295">
        <v>1386552</v>
      </c>
      <c r="M70" s="295">
        <v>271674</v>
      </c>
      <c r="N70" s="295">
        <v>1025433</v>
      </c>
      <c r="O70" s="295">
        <v>5582688</v>
      </c>
      <c r="P70" s="295">
        <v>1779866</v>
      </c>
      <c r="Q70" s="295">
        <v>5706234</v>
      </c>
      <c r="R70" s="297"/>
    </row>
    <row r="71" spans="1:18" ht="15.75">
      <c r="A71" s="161" t="s">
        <v>783</v>
      </c>
      <c r="B71" s="161"/>
      <c r="C71" s="295">
        <v>2013299</v>
      </c>
      <c r="D71" s="295">
        <v>675530</v>
      </c>
      <c r="E71" s="295">
        <v>2423277</v>
      </c>
      <c r="F71" s="295">
        <v>1673203</v>
      </c>
      <c r="G71" s="295">
        <v>542472</v>
      </c>
      <c r="H71" s="295">
        <v>1346916</v>
      </c>
      <c r="I71" s="295">
        <v>1250861</v>
      </c>
      <c r="J71" s="295">
        <v>468881</v>
      </c>
      <c r="K71" s="295">
        <v>1559076</v>
      </c>
      <c r="L71" s="295">
        <v>1545561</v>
      </c>
      <c r="M71" s="295">
        <v>323478</v>
      </c>
      <c r="N71" s="295">
        <v>1194222</v>
      </c>
      <c r="O71" s="295">
        <v>6482924</v>
      </c>
      <c r="P71" s="295">
        <v>2010361</v>
      </c>
      <c r="Q71" s="295">
        <v>6523491</v>
      </c>
    </row>
    <row r="72" spans="1:18" ht="15.75">
      <c r="A72" s="170" t="s">
        <v>638</v>
      </c>
      <c r="B72" s="161" t="s">
        <v>639</v>
      </c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</row>
    <row r="73" spans="1:18" ht="15.75">
      <c r="A73" s="160">
        <v>1</v>
      </c>
      <c r="B73" s="159" t="s">
        <v>640</v>
      </c>
      <c r="C73" s="294">
        <v>23615</v>
      </c>
      <c r="D73" s="294">
        <v>195</v>
      </c>
      <c r="E73" s="294">
        <v>366</v>
      </c>
      <c r="F73" s="294">
        <v>27941</v>
      </c>
      <c r="G73" s="294">
        <v>2576</v>
      </c>
      <c r="H73" s="294">
        <v>6419</v>
      </c>
      <c r="I73" s="294">
        <v>0</v>
      </c>
      <c r="J73" s="294">
        <v>0</v>
      </c>
      <c r="K73" s="294">
        <v>0</v>
      </c>
      <c r="L73" s="294">
        <v>0</v>
      </c>
      <c r="M73" s="294">
        <v>0</v>
      </c>
      <c r="N73" s="294">
        <v>0</v>
      </c>
      <c r="O73" s="294">
        <v>51556</v>
      </c>
      <c r="P73" s="294">
        <v>2771</v>
      </c>
      <c r="Q73" s="294">
        <v>6785</v>
      </c>
    </row>
    <row r="74" spans="1:18" ht="18.75">
      <c r="A74" s="172">
        <v>2</v>
      </c>
      <c r="B74" s="173" t="s">
        <v>641</v>
      </c>
      <c r="C74" s="294">
        <v>674283</v>
      </c>
      <c r="D74" s="294">
        <v>277682</v>
      </c>
      <c r="E74" s="294">
        <v>767577</v>
      </c>
      <c r="F74" s="294">
        <v>42127</v>
      </c>
      <c r="G74" s="294">
        <v>11649</v>
      </c>
      <c r="H74" s="294">
        <v>30908</v>
      </c>
      <c r="I74" s="294">
        <v>0</v>
      </c>
      <c r="J74" s="294">
        <v>0</v>
      </c>
      <c r="K74" s="294">
        <v>0</v>
      </c>
      <c r="L74" s="294">
        <v>0</v>
      </c>
      <c r="M74" s="294">
        <v>0</v>
      </c>
      <c r="N74" s="294">
        <v>0</v>
      </c>
      <c r="O74" s="294">
        <v>716410</v>
      </c>
      <c r="P74" s="294">
        <v>289331</v>
      </c>
      <c r="Q74" s="294">
        <v>798485</v>
      </c>
    </row>
    <row r="75" spans="1:18" ht="15.75">
      <c r="A75" s="160">
        <v>3</v>
      </c>
      <c r="B75" s="159" t="s">
        <v>668</v>
      </c>
      <c r="C75" s="294">
        <v>0</v>
      </c>
      <c r="D75" s="294">
        <v>0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0</v>
      </c>
      <c r="N75" s="294">
        <v>0</v>
      </c>
      <c r="O75" s="294">
        <v>0</v>
      </c>
      <c r="P75" s="294">
        <v>0</v>
      </c>
      <c r="Q75" s="294">
        <v>0</v>
      </c>
    </row>
    <row r="76" spans="1:18" ht="15.75">
      <c r="A76" s="170"/>
      <c r="B76" s="161" t="s">
        <v>643</v>
      </c>
      <c r="C76" s="295">
        <v>697898</v>
      </c>
      <c r="D76" s="295">
        <v>277877</v>
      </c>
      <c r="E76" s="295">
        <v>767943</v>
      </c>
      <c r="F76" s="295">
        <v>70068</v>
      </c>
      <c r="G76" s="295">
        <v>14225</v>
      </c>
      <c r="H76" s="295">
        <v>37327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767966</v>
      </c>
      <c r="P76" s="295">
        <v>292102</v>
      </c>
      <c r="Q76" s="295">
        <v>805270</v>
      </c>
    </row>
    <row r="77" spans="1:18" ht="15.75">
      <c r="A77" s="174" t="s">
        <v>644</v>
      </c>
      <c r="B77" s="175" t="s">
        <v>645</v>
      </c>
      <c r="C77" s="294">
        <v>0</v>
      </c>
      <c r="D77" s="294">
        <v>0</v>
      </c>
      <c r="E77" s="294">
        <v>0</v>
      </c>
      <c r="F77" s="294">
        <v>0</v>
      </c>
      <c r="G77" s="294">
        <v>0</v>
      </c>
      <c r="H77" s="294">
        <v>0</v>
      </c>
      <c r="I77" s="294">
        <v>66493</v>
      </c>
      <c r="J77" s="294">
        <v>17118</v>
      </c>
      <c r="K77" s="294">
        <v>53332</v>
      </c>
      <c r="L77" s="294">
        <v>18832</v>
      </c>
      <c r="M77" s="294">
        <v>7181</v>
      </c>
      <c r="N77" s="294">
        <v>17415</v>
      </c>
      <c r="O77" s="294">
        <v>85325</v>
      </c>
      <c r="P77" s="294">
        <v>24299</v>
      </c>
      <c r="Q77" s="295">
        <v>70747</v>
      </c>
    </row>
    <row r="78" spans="1:18" ht="15.75">
      <c r="A78" s="197"/>
      <c r="B78" s="175" t="s">
        <v>646</v>
      </c>
      <c r="C78" s="295">
        <v>0</v>
      </c>
      <c r="D78" s="294">
        <v>0</v>
      </c>
      <c r="E78" s="294">
        <v>0</v>
      </c>
      <c r="F78" s="294">
        <v>0</v>
      </c>
      <c r="G78" s="294">
        <v>0</v>
      </c>
      <c r="H78" s="294">
        <v>0</v>
      </c>
      <c r="I78" s="295">
        <v>66493</v>
      </c>
      <c r="J78" s="295">
        <v>17118</v>
      </c>
      <c r="K78" s="295">
        <v>53332</v>
      </c>
      <c r="L78" s="295">
        <v>18832</v>
      </c>
      <c r="M78" s="295">
        <v>7181</v>
      </c>
      <c r="N78" s="295">
        <v>17415</v>
      </c>
      <c r="O78" s="295">
        <v>85325</v>
      </c>
      <c r="P78" s="295">
        <v>24299</v>
      </c>
      <c r="Q78" s="295">
        <v>70747</v>
      </c>
    </row>
    <row r="79" spans="1:18" ht="15.75">
      <c r="A79" s="174"/>
      <c r="B79" s="175" t="s">
        <v>291</v>
      </c>
      <c r="C79" s="295">
        <v>2711197</v>
      </c>
      <c r="D79" s="295">
        <v>953407</v>
      </c>
      <c r="E79" s="295">
        <v>3191220</v>
      </c>
      <c r="F79" s="295">
        <v>1743271</v>
      </c>
      <c r="G79" s="295">
        <v>556697</v>
      </c>
      <c r="H79" s="295">
        <v>1384243</v>
      </c>
      <c r="I79" s="295">
        <v>1317354</v>
      </c>
      <c r="J79" s="295">
        <v>485999</v>
      </c>
      <c r="K79" s="295">
        <v>1612408</v>
      </c>
      <c r="L79" s="295">
        <v>1564393</v>
      </c>
      <c r="M79" s="295">
        <v>330659</v>
      </c>
      <c r="N79" s="295">
        <v>1211637</v>
      </c>
      <c r="O79" s="295">
        <v>7336215</v>
      </c>
      <c r="P79" s="295">
        <v>2326762</v>
      </c>
      <c r="Q79" s="295">
        <v>7399508</v>
      </c>
    </row>
    <row r="80" spans="1:18">
      <c r="A80" s="298"/>
      <c r="B80" s="298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</row>
    <row r="81" spans="1:17">
      <c r="A81" s="298"/>
      <c r="B81" s="298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</row>
  </sheetData>
  <mergeCells count="43"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  <mergeCell ref="A38:Q38"/>
    <mergeCell ref="F5:H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I44:I45"/>
    <mergeCell ref="A39:Q39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C44:C45"/>
    <mergeCell ref="D44:E44"/>
    <mergeCell ref="F44:F45"/>
    <mergeCell ref="G44:H44"/>
    <mergeCell ref="J44:K44"/>
    <mergeCell ref="L44:L45"/>
    <mergeCell ref="M44:N44"/>
    <mergeCell ref="O44:O45"/>
    <mergeCell ref="P44:Q4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1"/>
  <sheetViews>
    <sheetView topLeftCell="A52" workbookViewId="0">
      <selection activeCell="F69" sqref="F69"/>
    </sheetView>
  </sheetViews>
  <sheetFormatPr defaultRowHeight="15"/>
  <cols>
    <col min="1" max="1" width="4.28515625" customWidth="1"/>
    <col min="2" max="2" width="21.140625" customWidth="1"/>
    <col min="3" max="3" width="17" customWidth="1"/>
    <col min="4" max="4" width="16.42578125" customWidth="1"/>
    <col min="5" max="5" width="18" customWidth="1"/>
    <col min="6" max="6" width="15.5703125" customWidth="1"/>
    <col min="7" max="7" width="15.28515625" customWidth="1"/>
    <col min="8" max="8" width="16.28515625" customWidth="1"/>
    <col min="257" max="257" width="4.28515625" customWidth="1"/>
    <col min="258" max="258" width="21.140625" customWidth="1"/>
    <col min="259" max="259" width="17" customWidth="1"/>
    <col min="260" max="260" width="16.42578125" customWidth="1"/>
    <col min="261" max="261" width="18" customWidth="1"/>
    <col min="262" max="262" width="15.5703125" customWidth="1"/>
    <col min="263" max="263" width="15.28515625" customWidth="1"/>
    <col min="264" max="264" width="16.28515625" customWidth="1"/>
    <col min="513" max="513" width="4.28515625" customWidth="1"/>
    <col min="514" max="514" width="21.140625" customWidth="1"/>
    <col min="515" max="515" width="17" customWidth="1"/>
    <col min="516" max="516" width="16.42578125" customWidth="1"/>
    <col min="517" max="517" width="18" customWidth="1"/>
    <col min="518" max="518" width="15.5703125" customWidth="1"/>
    <col min="519" max="519" width="15.28515625" customWidth="1"/>
    <col min="520" max="520" width="16.28515625" customWidth="1"/>
    <col min="769" max="769" width="4.28515625" customWidth="1"/>
    <col min="770" max="770" width="21.140625" customWidth="1"/>
    <col min="771" max="771" width="17" customWidth="1"/>
    <col min="772" max="772" width="16.42578125" customWidth="1"/>
    <col min="773" max="773" width="18" customWidth="1"/>
    <col min="774" max="774" width="15.5703125" customWidth="1"/>
    <col min="775" max="775" width="15.28515625" customWidth="1"/>
    <col min="776" max="776" width="16.28515625" customWidth="1"/>
    <col min="1025" max="1025" width="4.28515625" customWidth="1"/>
    <col min="1026" max="1026" width="21.140625" customWidth="1"/>
    <col min="1027" max="1027" width="17" customWidth="1"/>
    <col min="1028" max="1028" width="16.42578125" customWidth="1"/>
    <col min="1029" max="1029" width="18" customWidth="1"/>
    <col min="1030" max="1030" width="15.5703125" customWidth="1"/>
    <col min="1031" max="1031" width="15.28515625" customWidth="1"/>
    <col min="1032" max="1032" width="16.28515625" customWidth="1"/>
    <col min="1281" max="1281" width="4.28515625" customWidth="1"/>
    <col min="1282" max="1282" width="21.140625" customWidth="1"/>
    <col min="1283" max="1283" width="17" customWidth="1"/>
    <col min="1284" max="1284" width="16.42578125" customWidth="1"/>
    <col min="1285" max="1285" width="18" customWidth="1"/>
    <col min="1286" max="1286" width="15.5703125" customWidth="1"/>
    <col min="1287" max="1287" width="15.28515625" customWidth="1"/>
    <col min="1288" max="1288" width="16.28515625" customWidth="1"/>
    <col min="1537" max="1537" width="4.28515625" customWidth="1"/>
    <col min="1538" max="1538" width="21.140625" customWidth="1"/>
    <col min="1539" max="1539" width="17" customWidth="1"/>
    <col min="1540" max="1540" width="16.42578125" customWidth="1"/>
    <col min="1541" max="1541" width="18" customWidth="1"/>
    <col min="1542" max="1542" width="15.5703125" customWidth="1"/>
    <col min="1543" max="1543" width="15.28515625" customWidth="1"/>
    <col min="1544" max="1544" width="16.28515625" customWidth="1"/>
    <col min="1793" max="1793" width="4.28515625" customWidth="1"/>
    <col min="1794" max="1794" width="21.140625" customWidth="1"/>
    <col min="1795" max="1795" width="17" customWidth="1"/>
    <col min="1796" max="1796" width="16.42578125" customWidth="1"/>
    <col min="1797" max="1797" width="18" customWidth="1"/>
    <col min="1798" max="1798" width="15.5703125" customWidth="1"/>
    <col min="1799" max="1799" width="15.28515625" customWidth="1"/>
    <col min="1800" max="1800" width="16.28515625" customWidth="1"/>
    <col min="2049" max="2049" width="4.28515625" customWidth="1"/>
    <col min="2050" max="2050" width="21.140625" customWidth="1"/>
    <col min="2051" max="2051" width="17" customWidth="1"/>
    <col min="2052" max="2052" width="16.42578125" customWidth="1"/>
    <col min="2053" max="2053" width="18" customWidth="1"/>
    <col min="2054" max="2054" width="15.5703125" customWidth="1"/>
    <col min="2055" max="2055" width="15.28515625" customWidth="1"/>
    <col min="2056" max="2056" width="16.28515625" customWidth="1"/>
    <col min="2305" max="2305" width="4.28515625" customWidth="1"/>
    <col min="2306" max="2306" width="21.140625" customWidth="1"/>
    <col min="2307" max="2307" width="17" customWidth="1"/>
    <col min="2308" max="2308" width="16.42578125" customWidth="1"/>
    <col min="2309" max="2309" width="18" customWidth="1"/>
    <col min="2310" max="2310" width="15.5703125" customWidth="1"/>
    <col min="2311" max="2311" width="15.28515625" customWidth="1"/>
    <col min="2312" max="2312" width="16.28515625" customWidth="1"/>
    <col min="2561" max="2561" width="4.28515625" customWidth="1"/>
    <col min="2562" max="2562" width="21.140625" customWidth="1"/>
    <col min="2563" max="2563" width="17" customWidth="1"/>
    <col min="2564" max="2564" width="16.42578125" customWidth="1"/>
    <col min="2565" max="2565" width="18" customWidth="1"/>
    <col min="2566" max="2566" width="15.5703125" customWidth="1"/>
    <col min="2567" max="2567" width="15.28515625" customWidth="1"/>
    <col min="2568" max="2568" width="16.28515625" customWidth="1"/>
    <col min="2817" max="2817" width="4.28515625" customWidth="1"/>
    <col min="2818" max="2818" width="21.140625" customWidth="1"/>
    <col min="2819" max="2819" width="17" customWidth="1"/>
    <col min="2820" max="2820" width="16.42578125" customWidth="1"/>
    <col min="2821" max="2821" width="18" customWidth="1"/>
    <col min="2822" max="2822" width="15.5703125" customWidth="1"/>
    <col min="2823" max="2823" width="15.28515625" customWidth="1"/>
    <col min="2824" max="2824" width="16.28515625" customWidth="1"/>
    <col min="3073" max="3073" width="4.28515625" customWidth="1"/>
    <col min="3074" max="3074" width="21.140625" customWidth="1"/>
    <col min="3075" max="3075" width="17" customWidth="1"/>
    <col min="3076" max="3076" width="16.42578125" customWidth="1"/>
    <col min="3077" max="3077" width="18" customWidth="1"/>
    <col min="3078" max="3078" width="15.5703125" customWidth="1"/>
    <col min="3079" max="3079" width="15.28515625" customWidth="1"/>
    <col min="3080" max="3080" width="16.28515625" customWidth="1"/>
    <col min="3329" max="3329" width="4.28515625" customWidth="1"/>
    <col min="3330" max="3330" width="21.140625" customWidth="1"/>
    <col min="3331" max="3331" width="17" customWidth="1"/>
    <col min="3332" max="3332" width="16.42578125" customWidth="1"/>
    <col min="3333" max="3333" width="18" customWidth="1"/>
    <col min="3334" max="3334" width="15.5703125" customWidth="1"/>
    <col min="3335" max="3335" width="15.28515625" customWidth="1"/>
    <col min="3336" max="3336" width="16.28515625" customWidth="1"/>
    <col min="3585" max="3585" width="4.28515625" customWidth="1"/>
    <col min="3586" max="3586" width="21.140625" customWidth="1"/>
    <col min="3587" max="3587" width="17" customWidth="1"/>
    <col min="3588" max="3588" width="16.42578125" customWidth="1"/>
    <col min="3589" max="3589" width="18" customWidth="1"/>
    <col min="3590" max="3590" width="15.5703125" customWidth="1"/>
    <col min="3591" max="3591" width="15.28515625" customWidth="1"/>
    <col min="3592" max="3592" width="16.28515625" customWidth="1"/>
    <col min="3841" max="3841" width="4.28515625" customWidth="1"/>
    <col min="3842" max="3842" width="21.140625" customWidth="1"/>
    <col min="3843" max="3843" width="17" customWidth="1"/>
    <col min="3844" max="3844" width="16.42578125" customWidth="1"/>
    <col min="3845" max="3845" width="18" customWidth="1"/>
    <col min="3846" max="3846" width="15.5703125" customWidth="1"/>
    <col min="3847" max="3847" width="15.28515625" customWidth="1"/>
    <col min="3848" max="3848" width="16.28515625" customWidth="1"/>
    <col min="4097" max="4097" width="4.28515625" customWidth="1"/>
    <col min="4098" max="4098" width="21.140625" customWidth="1"/>
    <col min="4099" max="4099" width="17" customWidth="1"/>
    <col min="4100" max="4100" width="16.42578125" customWidth="1"/>
    <col min="4101" max="4101" width="18" customWidth="1"/>
    <col min="4102" max="4102" width="15.5703125" customWidth="1"/>
    <col min="4103" max="4103" width="15.28515625" customWidth="1"/>
    <col min="4104" max="4104" width="16.28515625" customWidth="1"/>
    <col min="4353" max="4353" width="4.28515625" customWidth="1"/>
    <col min="4354" max="4354" width="21.140625" customWidth="1"/>
    <col min="4355" max="4355" width="17" customWidth="1"/>
    <col min="4356" max="4356" width="16.42578125" customWidth="1"/>
    <col min="4357" max="4357" width="18" customWidth="1"/>
    <col min="4358" max="4358" width="15.5703125" customWidth="1"/>
    <col min="4359" max="4359" width="15.28515625" customWidth="1"/>
    <col min="4360" max="4360" width="16.28515625" customWidth="1"/>
    <col min="4609" max="4609" width="4.28515625" customWidth="1"/>
    <col min="4610" max="4610" width="21.140625" customWidth="1"/>
    <col min="4611" max="4611" width="17" customWidth="1"/>
    <col min="4612" max="4612" width="16.42578125" customWidth="1"/>
    <col min="4613" max="4613" width="18" customWidth="1"/>
    <col min="4614" max="4614" width="15.5703125" customWidth="1"/>
    <col min="4615" max="4615" width="15.28515625" customWidth="1"/>
    <col min="4616" max="4616" width="16.28515625" customWidth="1"/>
    <col min="4865" max="4865" width="4.28515625" customWidth="1"/>
    <col min="4866" max="4866" width="21.140625" customWidth="1"/>
    <col min="4867" max="4867" width="17" customWidth="1"/>
    <col min="4868" max="4868" width="16.42578125" customWidth="1"/>
    <col min="4869" max="4869" width="18" customWidth="1"/>
    <col min="4870" max="4870" width="15.5703125" customWidth="1"/>
    <col min="4871" max="4871" width="15.28515625" customWidth="1"/>
    <col min="4872" max="4872" width="16.28515625" customWidth="1"/>
    <col min="5121" max="5121" width="4.28515625" customWidth="1"/>
    <col min="5122" max="5122" width="21.140625" customWidth="1"/>
    <col min="5123" max="5123" width="17" customWidth="1"/>
    <col min="5124" max="5124" width="16.42578125" customWidth="1"/>
    <col min="5125" max="5125" width="18" customWidth="1"/>
    <col min="5126" max="5126" width="15.5703125" customWidth="1"/>
    <col min="5127" max="5127" width="15.28515625" customWidth="1"/>
    <col min="5128" max="5128" width="16.28515625" customWidth="1"/>
    <col min="5377" max="5377" width="4.28515625" customWidth="1"/>
    <col min="5378" max="5378" width="21.140625" customWidth="1"/>
    <col min="5379" max="5379" width="17" customWidth="1"/>
    <col min="5380" max="5380" width="16.42578125" customWidth="1"/>
    <col min="5381" max="5381" width="18" customWidth="1"/>
    <col min="5382" max="5382" width="15.5703125" customWidth="1"/>
    <col min="5383" max="5383" width="15.28515625" customWidth="1"/>
    <col min="5384" max="5384" width="16.28515625" customWidth="1"/>
    <col min="5633" max="5633" width="4.28515625" customWidth="1"/>
    <col min="5634" max="5634" width="21.140625" customWidth="1"/>
    <col min="5635" max="5635" width="17" customWidth="1"/>
    <col min="5636" max="5636" width="16.42578125" customWidth="1"/>
    <col min="5637" max="5637" width="18" customWidth="1"/>
    <col min="5638" max="5638" width="15.5703125" customWidth="1"/>
    <col min="5639" max="5639" width="15.28515625" customWidth="1"/>
    <col min="5640" max="5640" width="16.28515625" customWidth="1"/>
    <col min="5889" max="5889" width="4.28515625" customWidth="1"/>
    <col min="5890" max="5890" width="21.140625" customWidth="1"/>
    <col min="5891" max="5891" width="17" customWidth="1"/>
    <col min="5892" max="5892" width="16.42578125" customWidth="1"/>
    <col min="5893" max="5893" width="18" customWidth="1"/>
    <col min="5894" max="5894" width="15.5703125" customWidth="1"/>
    <col min="5895" max="5895" width="15.28515625" customWidth="1"/>
    <col min="5896" max="5896" width="16.28515625" customWidth="1"/>
    <col min="6145" max="6145" width="4.28515625" customWidth="1"/>
    <col min="6146" max="6146" width="21.140625" customWidth="1"/>
    <col min="6147" max="6147" width="17" customWidth="1"/>
    <col min="6148" max="6148" width="16.42578125" customWidth="1"/>
    <col min="6149" max="6149" width="18" customWidth="1"/>
    <col min="6150" max="6150" width="15.5703125" customWidth="1"/>
    <col min="6151" max="6151" width="15.28515625" customWidth="1"/>
    <col min="6152" max="6152" width="16.28515625" customWidth="1"/>
    <col min="6401" max="6401" width="4.28515625" customWidth="1"/>
    <col min="6402" max="6402" width="21.140625" customWidth="1"/>
    <col min="6403" max="6403" width="17" customWidth="1"/>
    <col min="6404" max="6404" width="16.42578125" customWidth="1"/>
    <col min="6405" max="6405" width="18" customWidth="1"/>
    <col min="6406" max="6406" width="15.5703125" customWidth="1"/>
    <col min="6407" max="6407" width="15.28515625" customWidth="1"/>
    <col min="6408" max="6408" width="16.28515625" customWidth="1"/>
    <col min="6657" max="6657" width="4.28515625" customWidth="1"/>
    <col min="6658" max="6658" width="21.140625" customWidth="1"/>
    <col min="6659" max="6659" width="17" customWidth="1"/>
    <col min="6660" max="6660" width="16.42578125" customWidth="1"/>
    <col min="6661" max="6661" width="18" customWidth="1"/>
    <col min="6662" max="6662" width="15.5703125" customWidth="1"/>
    <col min="6663" max="6663" width="15.28515625" customWidth="1"/>
    <col min="6664" max="6664" width="16.28515625" customWidth="1"/>
    <col min="6913" max="6913" width="4.28515625" customWidth="1"/>
    <col min="6914" max="6914" width="21.140625" customWidth="1"/>
    <col min="6915" max="6915" width="17" customWidth="1"/>
    <col min="6916" max="6916" width="16.42578125" customWidth="1"/>
    <col min="6917" max="6917" width="18" customWidth="1"/>
    <col min="6918" max="6918" width="15.5703125" customWidth="1"/>
    <col min="6919" max="6919" width="15.28515625" customWidth="1"/>
    <col min="6920" max="6920" width="16.28515625" customWidth="1"/>
    <col min="7169" max="7169" width="4.28515625" customWidth="1"/>
    <col min="7170" max="7170" width="21.140625" customWidth="1"/>
    <col min="7171" max="7171" width="17" customWidth="1"/>
    <col min="7172" max="7172" width="16.42578125" customWidth="1"/>
    <col min="7173" max="7173" width="18" customWidth="1"/>
    <col min="7174" max="7174" width="15.5703125" customWidth="1"/>
    <col min="7175" max="7175" width="15.28515625" customWidth="1"/>
    <col min="7176" max="7176" width="16.28515625" customWidth="1"/>
    <col min="7425" max="7425" width="4.28515625" customWidth="1"/>
    <col min="7426" max="7426" width="21.140625" customWidth="1"/>
    <col min="7427" max="7427" width="17" customWidth="1"/>
    <col min="7428" max="7428" width="16.42578125" customWidth="1"/>
    <col min="7429" max="7429" width="18" customWidth="1"/>
    <col min="7430" max="7430" width="15.5703125" customWidth="1"/>
    <col min="7431" max="7431" width="15.28515625" customWidth="1"/>
    <col min="7432" max="7432" width="16.28515625" customWidth="1"/>
    <col min="7681" max="7681" width="4.28515625" customWidth="1"/>
    <col min="7682" max="7682" width="21.140625" customWidth="1"/>
    <col min="7683" max="7683" width="17" customWidth="1"/>
    <col min="7684" max="7684" width="16.42578125" customWidth="1"/>
    <col min="7685" max="7685" width="18" customWidth="1"/>
    <col min="7686" max="7686" width="15.5703125" customWidth="1"/>
    <col min="7687" max="7687" width="15.28515625" customWidth="1"/>
    <col min="7688" max="7688" width="16.28515625" customWidth="1"/>
    <col min="7937" max="7937" width="4.28515625" customWidth="1"/>
    <col min="7938" max="7938" width="21.140625" customWidth="1"/>
    <col min="7939" max="7939" width="17" customWidth="1"/>
    <col min="7940" max="7940" width="16.42578125" customWidth="1"/>
    <col min="7941" max="7941" width="18" customWidth="1"/>
    <col min="7942" max="7942" width="15.5703125" customWidth="1"/>
    <col min="7943" max="7943" width="15.28515625" customWidth="1"/>
    <col min="7944" max="7944" width="16.28515625" customWidth="1"/>
    <col min="8193" max="8193" width="4.28515625" customWidth="1"/>
    <col min="8194" max="8194" width="21.140625" customWidth="1"/>
    <col min="8195" max="8195" width="17" customWidth="1"/>
    <col min="8196" max="8196" width="16.42578125" customWidth="1"/>
    <col min="8197" max="8197" width="18" customWidth="1"/>
    <col min="8198" max="8198" width="15.5703125" customWidth="1"/>
    <col min="8199" max="8199" width="15.28515625" customWidth="1"/>
    <col min="8200" max="8200" width="16.28515625" customWidth="1"/>
    <col min="8449" max="8449" width="4.28515625" customWidth="1"/>
    <col min="8450" max="8450" width="21.140625" customWidth="1"/>
    <col min="8451" max="8451" width="17" customWidth="1"/>
    <col min="8452" max="8452" width="16.42578125" customWidth="1"/>
    <col min="8453" max="8453" width="18" customWidth="1"/>
    <col min="8454" max="8454" width="15.5703125" customWidth="1"/>
    <col min="8455" max="8455" width="15.28515625" customWidth="1"/>
    <col min="8456" max="8456" width="16.28515625" customWidth="1"/>
    <col min="8705" max="8705" width="4.28515625" customWidth="1"/>
    <col min="8706" max="8706" width="21.140625" customWidth="1"/>
    <col min="8707" max="8707" width="17" customWidth="1"/>
    <col min="8708" max="8708" width="16.42578125" customWidth="1"/>
    <col min="8709" max="8709" width="18" customWidth="1"/>
    <col min="8710" max="8710" width="15.5703125" customWidth="1"/>
    <col min="8711" max="8711" width="15.28515625" customWidth="1"/>
    <col min="8712" max="8712" width="16.28515625" customWidth="1"/>
    <col min="8961" max="8961" width="4.28515625" customWidth="1"/>
    <col min="8962" max="8962" width="21.140625" customWidth="1"/>
    <col min="8963" max="8963" width="17" customWidth="1"/>
    <col min="8964" max="8964" width="16.42578125" customWidth="1"/>
    <col min="8965" max="8965" width="18" customWidth="1"/>
    <col min="8966" max="8966" width="15.5703125" customWidth="1"/>
    <col min="8967" max="8967" width="15.28515625" customWidth="1"/>
    <col min="8968" max="8968" width="16.28515625" customWidth="1"/>
    <col min="9217" max="9217" width="4.28515625" customWidth="1"/>
    <col min="9218" max="9218" width="21.140625" customWidth="1"/>
    <col min="9219" max="9219" width="17" customWidth="1"/>
    <col min="9220" max="9220" width="16.42578125" customWidth="1"/>
    <col min="9221" max="9221" width="18" customWidth="1"/>
    <col min="9222" max="9222" width="15.5703125" customWidth="1"/>
    <col min="9223" max="9223" width="15.28515625" customWidth="1"/>
    <col min="9224" max="9224" width="16.28515625" customWidth="1"/>
    <col min="9473" max="9473" width="4.28515625" customWidth="1"/>
    <col min="9474" max="9474" width="21.140625" customWidth="1"/>
    <col min="9475" max="9475" width="17" customWidth="1"/>
    <col min="9476" max="9476" width="16.42578125" customWidth="1"/>
    <col min="9477" max="9477" width="18" customWidth="1"/>
    <col min="9478" max="9478" width="15.5703125" customWidth="1"/>
    <col min="9479" max="9479" width="15.28515625" customWidth="1"/>
    <col min="9480" max="9480" width="16.28515625" customWidth="1"/>
    <col min="9729" max="9729" width="4.28515625" customWidth="1"/>
    <col min="9730" max="9730" width="21.140625" customWidth="1"/>
    <col min="9731" max="9731" width="17" customWidth="1"/>
    <col min="9732" max="9732" width="16.42578125" customWidth="1"/>
    <col min="9733" max="9733" width="18" customWidth="1"/>
    <col min="9734" max="9734" width="15.5703125" customWidth="1"/>
    <col min="9735" max="9735" width="15.28515625" customWidth="1"/>
    <col min="9736" max="9736" width="16.28515625" customWidth="1"/>
    <col min="9985" max="9985" width="4.28515625" customWidth="1"/>
    <col min="9986" max="9986" width="21.140625" customWidth="1"/>
    <col min="9987" max="9987" width="17" customWidth="1"/>
    <col min="9988" max="9988" width="16.42578125" customWidth="1"/>
    <col min="9989" max="9989" width="18" customWidth="1"/>
    <col min="9990" max="9990" width="15.5703125" customWidth="1"/>
    <col min="9991" max="9991" width="15.28515625" customWidth="1"/>
    <col min="9992" max="9992" width="16.28515625" customWidth="1"/>
    <col min="10241" max="10241" width="4.28515625" customWidth="1"/>
    <col min="10242" max="10242" width="21.140625" customWidth="1"/>
    <col min="10243" max="10243" width="17" customWidth="1"/>
    <col min="10244" max="10244" width="16.42578125" customWidth="1"/>
    <col min="10245" max="10245" width="18" customWidth="1"/>
    <col min="10246" max="10246" width="15.5703125" customWidth="1"/>
    <col min="10247" max="10247" width="15.28515625" customWidth="1"/>
    <col min="10248" max="10248" width="16.28515625" customWidth="1"/>
    <col min="10497" max="10497" width="4.28515625" customWidth="1"/>
    <col min="10498" max="10498" width="21.140625" customWidth="1"/>
    <col min="10499" max="10499" width="17" customWidth="1"/>
    <col min="10500" max="10500" width="16.42578125" customWidth="1"/>
    <col min="10501" max="10501" width="18" customWidth="1"/>
    <col min="10502" max="10502" width="15.5703125" customWidth="1"/>
    <col min="10503" max="10503" width="15.28515625" customWidth="1"/>
    <col min="10504" max="10504" width="16.28515625" customWidth="1"/>
    <col min="10753" max="10753" width="4.28515625" customWidth="1"/>
    <col min="10754" max="10754" width="21.140625" customWidth="1"/>
    <col min="10755" max="10755" width="17" customWidth="1"/>
    <col min="10756" max="10756" width="16.42578125" customWidth="1"/>
    <col min="10757" max="10757" width="18" customWidth="1"/>
    <col min="10758" max="10758" width="15.5703125" customWidth="1"/>
    <col min="10759" max="10759" width="15.28515625" customWidth="1"/>
    <col min="10760" max="10760" width="16.28515625" customWidth="1"/>
    <col min="11009" max="11009" width="4.28515625" customWidth="1"/>
    <col min="11010" max="11010" width="21.140625" customWidth="1"/>
    <col min="11011" max="11011" width="17" customWidth="1"/>
    <col min="11012" max="11012" width="16.42578125" customWidth="1"/>
    <col min="11013" max="11013" width="18" customWidth="1"/>
    <col min="11014" max="11014" width="15.5703125" customWidth="1"/>
    <col min="11015" max="11015" width="15.28515625" customWidth="1"/>
    <col min="11016" max="11016" width="16.28515625" customWidth="1"/>
    <col min="11265" max="11265" width="4.28515625" customWidth="1"/>
    <col min="11266" max="11266" width="21.140625" customWidth="1"/>
    <col min="11267" max="11267" width="17" customWidth="1"/>
    <col min="11268" max="11268" width="16.42578125" customWidth="1"/>
    <col min="11269" max="11269" width="18" customWidth="1"/>
    <col min="11270" max="11270" width="15.5703125" customWidth="1"/>
    <col min="11271" max="11271" width="15.28515625" customWidth="1"/>
    <col min="11272" max="11272" width="16.28515625" customWidth="1"/>
    <col min="11521" max="11521" width="4.28515625" customWidth="1"/>
    <col min="11522" max="11522" width="21.140625" customWidth="1"/>
    <col min="11523" max="11523" width="17" customWidth="1"/>
    <col min="11524" max="11524" width="16.42578125" customWidth="1"/>
    <col min="11525" max="11525" width="18" customWidth="1"/>
    <col min="11526" max="11526" width="15.5703125" customWidth="1"/>
    <col min="11527" max="11527" width="15.28515625" customWidth="1"/>
    <col min="11528" max="11528" width="16.28515625" customWidth="1"/>
    <col min="11777" max="11777" width="4.28515625" customWidth="1"/>
    <col min="11778" max="11778" width="21.140625" customWidth="1"/>
    <col min="11779" max="11779" width="17" customWidth="1"/>
    <col min="11780" max="11780" width="16.42578125" customWidth="1"/>
    <col min="11781" max="11781" width="18" customWidth="1"/>
    <col min="11782" max="11782" width="15.5703125" customWidth="1"/>
    <col min="11783" max="11783" width="15.28515625" customWidth="1"/>
    <col min="11784" max="11784" width="16.28515625" customWidth="1"/>
    <col min="12033" max="12033" width="4.28515625" customWidth="1"/>
    <col min="12034" max="12034" width="21.140625" customWidth="1"/>
    <col min="12035" max="12035" width="17" customWidth="1"/>
    <col min="12036" max="12036" width="16.42578125" customWidth="1"/>
    <col min="12037" max="12037" width="18" customWidth="1"/>
    <col min="12038" max="12038" width="15.5703125" customWidth="1"/>
    <col min="12039" max="12039" width="15.28515625" customWidth="1"/>
    <col min="12040" max="12040" width="16.28515625" customWidth="1"/>
    <col min="12289" max="12289" width="4.28515625" customWidth="1"/>
    <col min="12290" max="12290" width="21.140625" customWidth="1"/>
    <col min="12291" max="12291" width="17" customWidth="1"/>
    <col min="12292" max="12292" width="16.42578125" customWidth="1"/>
    <col min="12293" max="12293" width="18" customWidth="1"/>
    <col min="12294" max="12294" width="15.5703125" customWidth="1"/>
    <col min="12295" max="12295" width="15.28515625" customWidth="1"/>
    <col min="12296" max="12296" width="16.28515625" customWidth="1"/>
    <col min="12545" max="12545" width="4.28515625" customWidth="1"/>
    <col min="12546" max="12546" width="21.140625" customWidth="1"/>
    <col min="12547" max="12547" width="17" customWidth="1"/>
    <col min="12548" max="12548" width="16.42578125" customWidth="1"/>
    <col min="12549" max="12549" width="18" customWidth="1"/>
    <col min="12550" max="12550" width="15.5703125" customWidth="1"/>
    <col min="12551" max="12551" width="15.28515625" customWidth="1"/>
    <col min="12552" max="12552" width="16.28515625" customWidth="1"/>
    <col min="12801" max="12801" width="4.28515625" customWidth="1"/>
    <col min="12802" max="12802" width="21.140625" customWidth="1"/>
    <col min="12803" max="12803" width="17" customWidth="1"/>
    <col min="12804" max="12804" width="16.42578125" customWidth="1"/>
    <col min="12805" max="12805" width="18" customWidth="1"/>
    <col min="12806" max="12806" width="15.5703125" customWidth="1"/>
    <col min="12807" max="12807" width="15.28515625" customWidth="1"/>
    <col min="12808" max="12808" width="16.28515625" customWidth="1"/>
    <col min="13057" max="13057" width="4.28515625" customWidth="1"/>
    <col min="13058" max="13058" width="21.140625" customWidth="1"/>
    <col min="13059" max="13059" width="17" customWidth="1"/>
    <col min="13060" max="13060" width="16.42578125" customWidth="1"/>
    <col min="13061" max="13061" width="18" customWidth="1"/>
    <col min="13062" max="13062" width="15.5703125" customWidth="1"/>
    <col min="13063" max="13063" width="15.28515625" customWidth="1"/>
    <col min="13064" max="13064" width="16.28515625" customWidth="1"/>
    <col min="13313" max="13313" width="4.28515625" customWidth="1"/>
    <col min="13314" max="13314" width="21.140625" customWidth="1"/>
    <col min="13315" max="13315" width="17" customWidth="1"/>
    <col min="13316" max="13316" width="16.42578125" customWidth="1"/>
    <col min="13317" max="13317" width="18" customWidth="1"/>
    <col min="13318" max="13318" width="15.5703125" customWidth="1"/>
    <col min="13319" max="13319" width="15.28515625" customWidth="1"/>
    <col min="13320" max="13320" width="16.28515625" customWidth="1"/>
    <col min="13569" max="13569" width="4.28515625" customWidth="1"/>
    <col min="13570" max="13570" width="21.140625" customWidth="1"/>
    <col min="13571" max="13571" width="17" customWidth="1"/>
    <col min="13572" max="13572" width="16.42578125" customWidth="1"/>
    <col min="13573" max="13573" width="18" customWidth="1"/>
    <col min="13574" max="13574" width="15.5703125" customWidth="1"/>
    <col min="13575" max="13575" width="15.28515625" customWidth="1"/>
    <col min="13576" max="13576" width="16.28515625" customWidth="1"/>
    <col min="13825" max="13825" width="4.28515625" customWidth="1"/>
    <col min="13826" max="13826" width="21.140625" customWidth="1"/>
    <col min="13827" max="13827" width="17" customWidth="1"/>
    <col min="13828" max="13828" width="16.42578125" customWidth="1"/>
    <col min="13829" max="13829" width="18" customWidth="1"/>
    <col min="13830" max="13830" width="15.5703125" customWidth="1"/>
    <col min="13831" max="13831" width="15.28515625" customWidth="1"/>
    <col min="13832" max="13832" width="16.28515625" customWidth="1"/>
    <col min="14081" max="14081" width="4.28515625" customWidth="1"/>
    <col min="14082" max="14082" width="21.140625" customWidth="1"/>
    <col min="14083" max="14083" width="17" customWidth="1"/>
    <col min="14084" max="14084" width="16.42578125" customWidth="1"/>
    <col min="14085" max="14085" width="18" customWidth="1"/>
    <col min="14086" max="14086" width="15.5703125" customWidth="1"/>
    <col min="14087" max="14087" width="15.28515625" customWidth="1"/>
    <col min="14088" max="14088" width="16.28515625" customWidth="1"/>
    <col min="14337" max="14337" width="4.28515625" customWidth="1"/>
    <col min="14338" max="14338" width="21.140625" customWidth="1"/>
    <col min="14339" max="14339" width="17" customWidth="1"/>
    <col min="14340" max="14340" width="16.42578125" customWidth="1"/>
    <col min="14341" max="14341" width="18" customWidth="1"/>
    <col min="14342" max="14342" width="15.5703125" customWidth="1"/>
    <col min="14343" max="14343" width="15.28515625" customWidth="1"/>
    <col min="14344" max="14344" width="16.28515625" customWidth="1"/>
    <col min="14593" max="14593" width="4.28515625" customWidth="1"/>
    <col min="14594" max="14594" width="21.140625" customWidth="1"/>
    <col min="14595" max="14595" width="17" customWidth="1"/>
    <col min="14596" max="14596" width="16.42578125" customWidth="1"/>
    <col min="14597" max="14597" width="18" customWidth="1"/>
    <col min="14598" max="14598" width="15.5703125" customWidth="1"/>
    <col min="14599" max="14599" width="15.28515625" customWidth="1"/>
    <col min="14600" max="14600" width="16.28515625" customWidth="1"/>
    <col min="14849" max="14849" width="4.28515625" customWidth="1"/>
    <col min="14850" max="14850" width="21.140625" customWidth="1"/>
    <col min="14851" max="14851" width="17" customWidth="1"/>
    <col min="14852" max="14852" width="16.42578125" customWidth="1"/>
    <col min="14853" max="14853" width="18" customWidth="1"/>
    <col min="14854" max="14854" width="15.5703125" customWidth="1"/>
    <col min="14855" max="14855" width="15.28515625" customWidth="1"/>
    <col min="14856" max="14856" width="16.28515625" customWidth="1"/>
    <col min="15105" max="15105" width="4.28515625" customWidth="1"/>
    <col min="15106" max="15106" width="21.140625" customWidth="1"/>
    <col min="15107" max="15107" width="17" customWidth="1"/>
    <col min="15108" max="15108" width="16.42578125" customWidth="1"/>
    <col min="15109" max="15109" width="18" customWidth="1"/>
    <col min="15110" max="15110" width="15.5703125" customWidth="1"/>
    <col min="15111" max="15111" width="15.28515625" customWidth="1"/>
    <col min="15112" max="15112" width="16.28515625" customWidth="1"/>
    <col min="15361" max="15361" width="4.28515625" customWidth="1"/>
    <col min="15362" max="15362" width="21.140625" customWidth="1"/>
    <col min="15363" max="15363" width="17" customWidth="1"/>
    <col min="15364" max="15364" width="16.42578125" customWidth="1"/>
    <col min="15365" max="15365" width="18" customWidth="1"/>
    <col min="15366" max="15366" width="15.5703125" customWidth="1"/>
    <col min="15367" max="15367" width="15.28515625" customWidth="1"/>
    <col min="15368" max="15368" width="16.28515625" customWidth="1"/>
    <col min="15617" max="15617" width="4.28515625" customWidth="1"/>
    <col min="15618" max="15618" width="21.140625" customWidth="1"/>
    <col min="15619" max="15619" width="17" customWidth="1"/>
    <col min="15620" max="15620" width="16.42578125" customWidth="1"/>
    <col min="15621" max="15621" width="18" customWidth="1"/>
    <col min="15622" max="15622" width="15.5703125" customWidth="1"/>
    <col min="15623" max="15623" width="15.28515625" customWidth="1"/>
    <col min="15624" max="15624" width="16.28515625" customWidth="1"/>
    <col min="15873" max="15873" width="4.28515625" customWidth="1"/>
    <col min="15874" max="15874" width="21.140625" customWidth="1"/>
    <col min="15875" max="15875" width="17" customWidth="1"/>
    <col min="15876" max="15876" width="16.42578125" customWidth="1"/>
    <col min="15877" max="15877" width="18" customWidth="1"/>
    <col min="15878" max="15878" width="15.5703125" customWidth="1"/>
    <col min="15879" max="15879" width="15.28515625" customWidth="1"/>
    <col min="15880" max="15880" width="16.28515625" customWidth="1"/>
    <col min="16129" max="16129" width="4.28515625" customWidth="1"/>
    <col min="16130" max="16130" width="21.140625" customWidth="1"/>
    <col min="16131" max="16131" width="17" customWidth="1"/>
    <col min="16132" max="16132" width="16.42578125" customWidth="1"/>
    <col min="16133" max="16133" width="18" customWidth="1"/>
    <col min="16134" max="16134" width="15.5703125" customWidth="1"/>
    <col min="16135" max="16135" width="15.28515625" customWidth="1"/>
    <col min="16136" max="16136" width="16.28515625" customWidth="1"/>
  </cols>
  <sheetData>
    <row r="1" spans="1:8" ht="15.75">
      <c r="A1" s="690"/>
      <c r="B1" s="690"/>
      <c r="C1" s="690"/>
      <c r="D1" s="690"/>
      <c r="E1" s="690"/>
      <c r="F1" s="690"/>
      <c r="G1" s="690"/>
      <c r="H1" s="690"/>
    </row>
    <row r="2" spans="1:8" ht="15.75">
      <c r="A2" s="690" t="s">
        <v>784</v>
      </c>
      <c r="B2" s="690"/>
      <c r="C2" s="690"/>
      <c r="D2" s="690"/>
      <c r="E2" s="690"/>
      <c r="F2" s="690"/>
      <c r="G2" s="690"/>
      <c r="H2" s="690"/>
    </row>
    <row r="3" spans="1:8" ht="15.75">
      <c r="A3" s="690" t="s">
        <v>785</v>
      </c>
      <c r="B3" s="690"/>
      <c r="C3" s="690"/>
      <c r="D3" s="690"/>
      <c r="E3" s="690"/>
      <c r="F3" s="690"/>
      <c r="G3" s="690"/>
      <c r="H3" s="690"/>
    </row>
    <row r="4" spans="1:8" ht="15.75">
      <c r="A4" s="691"/>
      <c r="B4" s="692"/>
      <c r="C4" s="300"/>
      <c r="D4" s="300"/>
      <c r="E4" s="300"/>
      <c r="F4" s="301"/>
      <c r="G4" s="302"/>
      <c r="H4" s="303"/>
    </row>
    <row r="5" spans="1:8" ht="15" customHeight="1">
      <c r="A5" s="691"/>
      <c r="B5" s="692"/>
      <c r="C5" s="304" t="s">
        <v>775</v>
      </c>
      <c r="D5" s="304" t="s">
        <v>776</v>
      </c>
      <c r="E5" s="304" t="s">
        <v>786</v>
      </c>
      <c r="F5" s="305" t="s">
        <v>787</v>
      </c>
      <c r="G5" s="304" t="s">
        <v>788</v>
      </c>
      <c r="H5" s="306" t="s">
        <v>8</v>
      </c>
    </row>
    <row r="6" spans="1:8" ht="36.75" customHeight="1">
      <c r="A6" s="691"/>
      <c r="B6" s="692"/>
      <c r="C6" s="304" t="s">
        <v>789</v>
      </c>
      <c r="D6" s="304" t="s">
        <v>789</v>
      </c>
      <c r="E6" s="304" t="s">
        <v>789</v>
      </c>
      <c r="F6" s="304" t="s">
        <v>789</v>
      </c>
      <c r="G6" s="304" t="s">
        <v>789</v>
      </c>
      <c r="H6" s="307" t="s">
        <v>789</v>
      </c>
    </row>
    <row r="7" spans="1:8" ht="15.75">
      <c r="A7" s="308" t="s">
        <v>596</v>
      </c>
      <c r="B7" s="309" t="s">
        <v>597</v>
      </c>
      <c r="C7" s="310"/>
      <c r="D7" s="310"/>
      <c r="E7" s="310"/>
      <c r="F7" s="310"/>
      <c r="G7" s="310"/>
      <c r="H7" s="303"/>
    </row>
    <row r="8" spans="1:8" ht="15.75">
      <c r="A8" s="311">
        <v>1</v>
      </c>
      <c r="B8" s="312" t="s">
        <v>109</v>
      </c>
      <c r="C8" s="313">
        <v>609728.22</v>
      </c>
      <c r="D8" s="313">
        <v>113363.9</v>
      </c>
      <c r="E8" s="313">
        <v>723092.12</v>
      </c>
      <c r="F8" s="313">
        <v>171351.6</v>
      </c>
      <c r="G8" s="294">
        <v>103274</v>
      </c>
      <c r="H8" s="314">
        <v>997717.72</v>
      </c>
    </row>
    <row r="9" spans="1:8" ht="15.75">
      <c r="A9" s="311">
        <v>2</v>
      </c>
      <c r="B9" s="312" t="s">
        <v>150</v>
      </c>
      <c r="C9" s="313">
        <v>196187.46</v>
      </c>
      <c r="D9" s="313">
        <v>171171</v>
      </c>
      <c r="E9" s="313">
        <v>367358.46</v>
      </c>
      <c r="F9" s="313">
        <v>205388.4</v>
      </c>
      <c r="G9" s="294">
        <v>73783</v>
      </c>
      <c r="H9" s="314">
        <v>646529.86</v>
      </c>
    </row>
    <row r="10" spans="1:8" ht="15.75">
      <c r="A10" s="311">
        <v>3</v>
      </c>
      <c r="B10" s="312" t="s">
        <v>156</v>
      </c>
      <c r="C10" s="313">
        <v>101336.01</v>
      </c>
      <c r="D10" s="313">
        <v>225417.4</v>
      </c>
      <c r="E10" s="313">
        <v>326753.40999999997</v>
      </c>
      <c r="F10" s="313">
        <v>139802.25</v>
      </c>
      <c r="G10" s="294">
        <v>110013</v>
      </c>
      <c r="H10" s="314">
        <v>576568.66</v>
      </c>
    </row>
    <row r="11" spans="1:8" ht="15.75">
      <c r="A11" s="311">
        <v>4</v>
      </c>
      <c r="B11" s="312" t="s">
        <v>153</v>
      </c>
      <c r="C11" s="313">
        <v>22853.4</v>
      </c>
      <c r="D11" s="313">
        <v>24978.2</v>
      </c>
      <c r="E11" s="313">
        <v>47831.6</v>
      </c>
      <c r="F11" s="313">
        <v>30259.95</v>
      </c>
      <c r="G11" s="294">
        <v>54022</v>
      </c>
      <c r="H11" s="314">
        <v>132113.54999999999</v>
      </c>
    </row>
    <row r="12" spans="1:8" ht="15.75">
      <c r="A12" s="311">
        <v>5</v>
      </c>
      <c r="B12" s="312" t="s">
        <v>154</v>
      </c>
      <c r="C12" s="313">
        <v>229921.44</v>
      </c>
      <c r="D12" s="313">
        <v>164157.5</v>
      </c>
      <c r="E12" s="313">
        <v>394078.94</v>
      </c>
      <c r="F12" s="313">
        <v>29959.65</v>
      </c>
      <c r="G12" s="294">
        <v>170986</v>
      </c>
      <c r="H12" s="314">
        <v>595024.59</v>
      </c>
    </row>
    <row r="13" spans="1:8" ht="15.75">
      <c r="A13" s="311">
        <v>6</v>
      </c>
      <c r="B13" s="312" t="s">
        <v>155</v>
      </c>
      <c r="C13" s="313">
        <v>288238.2</v>
      </c>
      <c r="D13" s="313">
        <v>164100.29999999999</v>
      </c>
      <c r="E13" s="313">
        <v>452338.5</v>
      </c>
      <c r="F13" s="313">
        <v>133589.4</v>
      </c>
      <c r="G13" s="294">
        <v>73707</v>
      </c>
      <c r="H13" s="314">
        <v>659634.9</v>
      </c>
    </row>
    <row r="14" spans="1:8" ht="15.75">
      <c r="A14" s="311">
        <v>7</v>
      </c>
      <c r="B14" s="312" t="s">
        <v>126</v>
      </c>
      <c r="C14" s="313">
        <v>206081.58</v>
      </c>
      <c r="D14" s="313">
        <v>139564.1</v>
      </c>
      <c r="E14" s="313">
        <v>345645.68</v>
      </c>
      <c r="F14" s="313">
        <v>156894.15</v>
      </c>
      <c r="G14" s="294">
        <v>59594</v>
      </c>
      <c r="H14" s="314">
        <v>562133.82999999996</v>
      </c>
    </row>
    <row r="15" spans="1:8" ht="15.75">
      <c r="A15" s="300"/>
      <c r="B15" s="315" t="s">
        <v>601</v>
      </c>
      <c r="C15" s="316">
        <v>1654346.31</v>
      </c>
      <c r="D15" s="316">
        <v>1002752.4</v>
      </c>
      <c r="E15" s="316">
        <v>2657098.71</v>
      </c>
      <c r="F15" s="316">
        <v>867245.4</v>
      </c>
      <c r="G15" s="295">
        <v>645379</v>
      </c>
      <c r="H15" s="317">
        <v>4169723.11</v>
      </c>
    </row>
    <row r="16" spans="1:8" ht="15.75">
      <c r="A16" s="318" t="s">
        <v>693</v>
      </c>
      <c r="B16" s="319" t="s">
        <v>694</v>
      </c>
      <c r="C16" s="313">
        <v>0</v>
      </c>
      <c r="D16" s="313">
        <v>0</v>
      </c>
      <c r="E16" s="313"/>
      <c r="F16" s="313"/>
      <c r="G16" s="313"/>
      <c r="H16" s="314"/>
    </row>
    <row r="17" spans="1:8" ht="15.75">
      <c r="A17" s="320">
        <v>1</v>
      </c>
      <c r="B17" s="321" t="s">
        <v>105</v>
      </c>
      <c r="C17" s="313">
        <v>439.11</v>
      </c>
      <c r="D17" s="313">
        <v>2317.9</v>
      </c>
      <c r="E17" s="313">
        <v>2757.01</v>
      </c>
      <c r="F17" s="313">
        <v>3600.45</v>
      </c>
      <c r="G17" s="294">
        <v>1735</v>
      </c>
      <c r="H17" s="314">
        <v>8092.46</v>
      </c>
    </row>
    <row r="18" spans="1:8" ht="15.75">
      <c r="A18" s="320">
        <v>2</v>
      </c>
      <c r="B18" s="321" t="s">
        <v>145</v>
      </c>
      <c r="C18" s="313">
        <v>1655.58</v>
      </c>
      <c r="D18" s="313">
        <v>3027.7</v>
      </c>
      <c r="E18" s="313">
        <v>4683.28</v>
      </c>
      <c r="F18" s="313">
        <v>33710.25</v>
      </c>
      <c r="G18" s="294">
        <v>5795</v>
      </c>
      <c r="H18" s="314">
        <v>44188.53</v>
      </c>
    </row>
    <row r="19" spans="1:8" ht="15.75">
      <c r="A19" s="320">
        <v>3</v>
      </c>
      <c r="B19" s="321" t="s">
        <v>146</v>
      </c>
      <c r="C19" s="313">
        <v>6162.3</v>
      </c>
      <c r="D19" s="313">
        <v>4420</v>
      </c>
      <c r="E19" s="313">
        <v>10582.3</v>
      </c>
      <c r="F19" s="313">
        <v>18635.400000000001</v>
      </c>
      <c r="G19" s="294">
        <v>9671</v>
      </c>
      <c r="H19" s="314">
        <v>38888.699999999997</v>
      </c>
    </row>
    <row r="20" spans="1:8" ht="15.75">
      <c r="A20" s="320">
        <v>4</v>
      </c>
      <c r="B20" s="322" t="s">
        <v>147</v>
      </c>
      <c r="C20" s="313">
        <v>42347.67</v>
      </c>
      <c r="D20" s="313">
        <v>113985.3</v>
      </c>
      <c r="E20" s="313">
        <v>156332.97</v>
      </c>
      <c r="F20" s="313">
        <v>72156</v>
      </c>
      <c r="G20" s="294">
        <v>151927</v>
      </c>
      <c r="H20" s="314">
        <v>380415.97</v>
      </c>
    </row>
    <row r="21" spans="1:8" ht="15.75">
      <c r="A21" s="320">
        <v>5</v>
      </c>
      <c r="B21" s="322" t="s">
        <v>148</v>
      </c>
      <c r="C21" s="313">
        <v>8605.08</v>
      </c>
      <c r="D21" s="313">
        <v>3229.2</v>
      </c>
      <c r="E21" s="313">
        <v>11834.28</v>
      </c>
      <c r="F21" s="313">
        <v>17306.099999999999</v>
      </c>
      <c r="G21" s="294">
        <v>12888</v>
      </c>
      <c r="H21" s="314">
        <v>42028.38</v>
      </c>
    </row>
    <row r="22" spans="1:8" ht="15.75">
      <c r="A22" s="320">
        <v>6</v>
      </c>
      <c r="B22" s="321" t="s">
        <v>149</v>
      </c>
      <c r="C22" s="313">
        <v>31426.5</v>
      </c>
      <c r="D22" s="313">
        <v>10461.1</v>
      </c>
      <c r="E22" s="313">
        <v>41887.599999999999</v>
      </c>
      <c r="F22" s="313">
        <v>15632.4</v>
      </c>
      <c r="G22" s="294">
        <v>6202</v>
      </c>
      <c r="H22" s="314">
        <v>63722</v>
      </c>
    </row>
    <row r="23" spans="1:8" ht="15.75">
      <c r="A23" s="320">
        <v>7</v>
      </c>
      <c r="B23" s="322" t="s">
        <v>214</v>
      </c>
      <c r="C23" s="313">
        <v>2072.5500000000002</v>
      </c>
      <c r="D23" s="313">
        <v>1574.3</v>
      </c>
      <c r="E23" s="313">
        <v>3646.85</v>
      </c>
      <c r="F23" s="313">
        <v>990.15</v>
      </c>
      <c r="G23" s="294">
        <v>19844</v>
      </c>
      <c r="H23" s="314">
        <v>24481</v>
      </c>
    </row>
    <row r="24" spans="1:8" ht="15.75">
      <c r="A24" s="320">
        <v>8</v>
      </c>
      <c r="B24" s="322" t="s">
        <v>114</v>
      </c>
      <c r="C24" s="313">
        <v>17822.7</v>
      </c>
      <c r="D24" s="313">
        <v>6407.7</v>
      </c>
      <c r="E24" s="313">
        <v>24230.400000000001</v>
      </c>
      <c r="F24" s="313">
        <v>5691</v>
      </c>
      <c r="G24" s="294">
        <v>10361</v>
      </c>
      <c r="H24" s="314">
        <v>40282.400000000001</v>
      </c>
    </row>
    <row r="25" spans="1:8" ht="15.75">
      <c r="A25" s="320">
        <v>9</v>
      </c>
      <c r="B25" s="322" t="s">
        <v>151</v>
      </c>
      <c r="C25" s="313">
        <v>98654.61</v>
      </c>
      <c r="D25" s="313">
        <v>69512.3</v>
      </c>
      <c r="E25" s="313">
        <v>168166.91</v>
      </c>
      <c r="F25" s="313">
        <v>8501.85</v>
      </c>
      <c r="G25" s="294">
        <v>24841</v>
      </c>
      <c r="H25" s="314">
        <v>201509.76000000001</v>
      </c>
    </row>
    <row r="26" spans="1:8" ht="15.75">
      <c r="A26" s="320">
        <v>10</v>
      </c>
      <c r="B26" s="322" t="s">
        <v>220</v>
      </c>
      <c r="C26" s="313">
        <v>33165.72</v>
      </c>
      <c r="D26" s="313">
        <v>9386</v>
      </c>
      <c r="E26" s="313">
        <v>42551.72</v>
      </c>
      <c r="F26" s="313">
        <v>4982.25</v>
      </c>
      <c r="G26" s="294">
        <v>6251</v>
      </c>
      <c r="H26" s="314">
        <v>53784.97</v>
      </c>
    </row>
    <row r="27" spans="1:8" ht="15.75">
      <c r="A27" s="320">
        <v>11</v>
      </c>
      <c r="B27" s="322" t="s">
        <v>152</v>
      </c>
      <c r="C27" s="313">
        <v>11577.99</v>
      </c>
      <c r="D27" s="313">
        <v>5617.3</v>
      </c>
      <c r="E27" s="313">
        <v>17195.29</v>
      </c>
      <c r="F27" s="313">
        <v>49177.8</v>
      </c>
      <c r="G27" s="294">
        <v>5333</v>
      </c>
      <c r="H27" s="314">
        <v>71706.09</v>
      </c>
    </row>
    <row r="28" spans="1:8" ht="15.75">
      <c r="A28" s="320">
        <v>12</v>
      </c>
      <c r="B28" s="322" t="s">
        <v>603</v>
      </c>
      <c r="C28" s="313">
        <v>0</v>
      </c>
      <c r="D28" s="313">
        <v>0</v>
      </c>
      <c r="E28" s="313">
        <v>0</v>
      </c>
      <c r="F28" s="313">
        <v>0</v>
      </c>
      <c r="G28" s="294">
        <v>0</v>
      </c>
      <c r="H28" s="314">
        <v>0</v>
      </c>
    </row>
    <row r="29" spans="1:8" ht="15.75">
      <c r="A29" s="320">
        <v>13</v>
      </c>
      <c r="B29" s="321" t="s">
        <v>604</v>
      </c>
      <c r="C29" s="313">
        <v>0</v>
      </c>
      <c r="D29" s="313">
        <v>0</v>
      </c>
      <c r="E29" s="313">
        <v>0</v>
      </c>
      <c r="F29" s="313">
        <v>528.15</v>
      </c>
      <c r="G29" s="294">
        <v>506</v>
      </c>
      <c r="H29" s="314">
        <v>1034.1500000000001</v>
      </c>
    </row>
    <row r="30" spans="1:8" ht="15.75">
      <c r="A30" s="320">
        <v>14</v>
      </c>
      <c r="B30" s="321" t="s">
        <v>605</v>
      </c>
      <c r="C30" s="313">
        <v>0</v>
      </c>
      <c r="D30" s="313">
        <v>0</v>
      </c>
      <c r="E30" s="313">
        <v>0</v>
      </c>
      <c r="F30" s="313">
        <v>142.80000000000001</v>
      </c>
      <c r="G30" s="294">
        <v>0</v>
      </c>
      <c r="H30" s="314">
        <v>142.80000000000001</v>
      </c>
    </row>
    <row r="31" spans="1:8" ht="15.75">
      <c r="A31" s="320">
        <v>15</v>
      </c>
      <c r="B31" s="321" t="s">
        <v>606</v>
      </c>
      <c r="C31" s="313">
        <v>17.22</v>
      </c>
      <c r="D31" s="313">
        <v>162.5</v>
      </c>
      <c r="E31" s="313">
        <v>179.72</v>
      </c>
      <c r="F31" s="313">
        <v>1215.9000000000001</v>
      </c>
      <c r="G31" s="294">
        <v>4254</v>
      </c>
      <c r="H31" s="314">
        <v>5649.62</v>
      </c>
    </row>
    <row r="32" spans="1:8" ht="15.75">
      <c r="A32" s="320">
        <v>16</v>
      </c>
      <c r="B32" s="322" t="s">
        <v>157</v>
      </c>
      <c r="C32" s="313">
        <v>17814.09</v>
      </c>
      <c r="D32" s="313">
        <v>3311.1</v>
      </c>
      <c r="E32" s="313">
        <v>21125.19</v>
      </c>
      <c r="F32" s="313">
        <v>7607.25</v>
      </c>
      <c r="G32" s="294">
        <v>4844</v>
      </c>
      <c r="H32" s="314">
        <v>33576.44</v>
      </c>
    </row>
    <row r="33" spans="1:8" ht="15.75">
      <c r="A33" s="320">
        <v>17</v>
      </c>
      <c r="B33" s="322" t="s">
        <v>158</v>
      </c>
      <c r="C33" s="313">
        <v>19266.72</v>
      </c>
      <c r="D33" s="313">
        <v>39796.9</v>
      </c>
      <c r="E33" s="313">
        <v>59063.62</v>
      </c>
      <c r="F33" s="313">
        <v>15629.25</v>
      </c>
      <c r="G33" s="294">
        <v>14851</v>
      </c>
      <c r="H33" s="314">
        <v>89543.87</v>
      </c>
    </row>
    <row r="34" spans="1:8" ht="15.75">
      <c r="A34" s="320">
        <v>18</v>
      </c>
      <c r="B34" s="322" t="s">
        <v>607</v>
      </c>
      <c r="C34" s="313">
        <v>0</v>
      </c>
      <c r="D34" s="313">
        <v>11592.1</v>
      </c>
      <c r="E34" s="313">
        <v>11592.1</v>
      </c>
      <c r="F34" s="313">
        <v>7887.6</v>
      </c>
      <c r="G34" s="294">
        <v>0</v>
      </c>
      <c r="H34" s="314">
        <v>19479.7</v>
      </c>
    </row>
    <row r="35" spans="1:8" ht="15.75">
      <c r="A35" s="323">
        <v>19</v>
      </c>
      <c r="B35" s="322" t="s">
        <v>113</v>
      </c>
      <c r="C35" s="313">
        <v>0</v>
      </c>
      <c r="D35" s="313">
        <v>0</v>
      </c>
      <c r="E35" s="313">
        <v>0</v>
      </c>
      <c r="F35" s="313">
        <v>0</v>
      </c>
      <c r="G35" s="294">
        <v>18274</v>
      </c>
      <c r="H35" s="314">
        <v>18274</v>
      </c>
    </row>
    <row r="36" spans="1:8" ht="15.75">
      <c r="A36" s="320"/>
      <c r="B36" s="319" t="s">
        <v>608</v>
      </c>
      <c r="C36" s="316">
        <v>291027.84000000003</v>
      </c>
      <c r="D36" s="316">
        <v>284801.40000000002</v>
      </c>
      <c r="E36" s="316">
        <v>575829.24</v>
      </c>
      <c r="F36" s="316">
        <v>263394.59999999998</v>
      </c>
      <c r="G36" s="295">
        <v>297577</v>
      </c>
      <c r="H36" s="317">
        <v>1136800.8400000001</v>
      </c>
    </row>
    <row r="37" spans="1:8" ht="15.75">
      <c r="A37" s="318" t="s">
        <v>613</v>
      </c>
      <c r="B37" s="319" t="s">
        <v>614</v>
      </c>
      <c r="C37" s="313">
        <v>0</v>
      </c>
      <c r="D37" s="313">
        <v>0</v>
      </c>
      <c r="E37" s="313"/>
      <c r="F37" s="313"/>
      <c r="G37" s="313"/>
      <c r="H37" s="314"/>
    </row>
    <row r="38" spans="1:8" ht="15.75">
      <c r="A38" s="323">
        <v>1</v>
      </c>
      <c r="B38" s="322" t="s">
        <v>169</v>
      </c>
      <c r="C38" s="313">
        <v>230725.86</v>
      </c>
      <c r="D38" s="313">
        <v>32337.5</v>
      </c>
      <c r="E38" s="313">
        <v>263063.36</v>
      </c>
      <c r="F38" s="313">
        <v>76651.05</v>
      </c>
      <c r="G38" s="294">
        <v>312719</v>
      </c>
      <c r="H38" s="314">
        <v>652433.41</v>
      </c>
    </row>
    <row r="39" spans="1:8" ht="15.75">
      <c r="A39" s="323">
        <v>2</v>
      </c>
      <c r="B39" s="322" t="s">
        <v>168</v>
      </c>
      <c r="C39" s="313">
        <v>3.69</v>
      </c>
      <c r="D39" s="313">
        <v>271.7</v>
      </c>
      <c r="E39" s="313">
        <v>275.39</v>
      </c>
      <c r="F39" s="313">
        <v>4205.25</v>
      </c>
      <c r="G39" s="294">
        <v>5403</v>
      </c>
      <c r="H39" s="314">
        <v>9883.64</v>
      </c>
    </row>
    <row r="40" spans="1:8" ht="15.75">
      <c r="A40" s="323">
        <v>3</v>
      </c>
      <c r="B40" s="322" t="s">
        <v>615</v>
      </c>
      <c r="C40" s="313">
        <v>1120.53</v>
      </c>
      <c r="D40" s="313">
        <v>71.5</v>
      </c>
      <c r="E40" s="313">
        <v>1192.03</v>
      </c>
      <c r="F40" s="313">
        <v>259.35000000000002</v>
      </c>
      <c r="G40" s="294">
        <v>21</v>
      </c>
      <c r="H40" s="314">
        <v>1472.38</v>
      </c>
    </row>
    <row r="41" spans="1:8" ht="15.75">
      <c r="A41" s="323">
        <v>4</v>
      </c>
      <c r="B41" s="322" t="s">
        <v>616</v>
      </c>
      <c r="C41" s="313">
        <v>975.39</v>
      </c>
      <c r="D41" s="313">
        <v>678.6</v>
      </c>
      <c r="E41" s="313">
        <v>1653.99</v>
      </c>
      <c r="F41" s="313">
        <v>1816.5</v>
      </c>
      <c r="G41" s="294">
        <v>0</v>
      </c>
      <c r="H41" s="314">
        <v>3470.49</v>
      </c>
    </row>
    <row r="42" spans="1:8" ht="15.75">
      <c r="A42" s="323">
        <v>5</v>
      </c>
      <c r="B42" s="322" t="s">
        <v>617</v>
      </c>
      <c r="C42" s="313">
        <v>3275.49</v>
      </c>
      <c r="D42" s="313">
        <v>0</v>
      </c>
      <c r="E42" s="313">
        <v>3275.49</v>
      </c>
      <c r="F42" s="313">
        <v>10.5</v>
      </c>
      <c r="G42" s="294">
        <v>19</v>
      </c>
      <c r="H42" s="314">
        <v>3304.99</v>
      </c>
    </row>
    <row r="43" spans="1:8" ht="15.75">
      <c r="A43" s="323">
        <v>6</v>
      </c>
      <c r="B43" s="322" t="s">
        <v>215</v>
      </c>
      <c r="C43" s="313">
        <v>27485.58</v>
      </c>
      <c r="D43" s="313">
        <v>0</v>
      </c>
      <c r="E43" s="313">
        <v>27485.58</v>
      </c>
      <c r="F43" s="313">
        <v>27999.3</v>
      </c>
      <c r="G43" s="294">
        <v>0</v>
      </c>
      <c r="H43" s="314">
        <v>55484.88</v>
      </c>
    </row>
    <row r="44" spans="1:8" ht="15.75">
      <c r="A44" s="323">
        <v>7</v>
      </c>
      <c r="B44" s="321" t="s">
        <v>618</v>
      </c>
      <c r="C44" s="313">
        <v>0</v>
      </c>
      <c r="D44" s="313">
        <v>0</v>
      </c>
      <c r="E44" s="313">
        <v>0</v>
      </c>
      <c r="F44" s="313">
        <v>0</v>
      </c>
      <c r="G44" s="294">
        <v>305</v>
      </c>
      <c r="H44" s="314">
        <v>305</v>
      </c>
    </row>
    <row r="45" spans="1:8" ht="15.75">
      <c r="A45" s="323">
        <v>8</v>
      </c>
      <c r="B45" s="322" t="s">
        <v>218</v>
      </c>
      <c r="C45" s="313">
        <v>1223.8499999999999</v>
      </c>
      <c r="D45" s="313">
        <v>19705.400000000001</v>
      </c>
      <c r="E45" s="313">
        <v>20929.25</v>
      </c>
      <c r="F45" s="313">
        <v>5135.55</v>
      </c>
      <c r="G45" s="294">
        <v>3648</v>
      </c>
      <c r="H45" s="314">
        <v>29712.799999999999</v>
      </c>
    </row>
    <row r="46" spans="1:8" ht="15.75">
      <c r="A46" s="323">
        <v>9</v>
      </c>
      <c r="B46" s="321" t="s">
        <v>619</v>
      </c>
      <c r="C46" s="313">
        <v>356.7</v>
      </c>
      <c r="D46" s="313">
        <v>169</v>
      </c>
      <c r="E46" s="313">
        <v>525.70000000000005</v>
      </c>
      <c r="F46" s="313">
        <v>3052.35</v>
      </c>
      <c r="G46" s="294">
        <v>4100</v>
      </c>
      <c r="H46" s="314">
        <v>7678.05</v>
      </c>
    </row>
    <row r="47" spans="1:8" ht="15.75">
      <c r="A47" s="323">
        <v>10</v>
      </c>
      <c r="B47" s="321" t="s">
        <v>170</v>
      </c>
      <c r="C47" s="313">
        <v>13943.28</v>
      </c>
      <c r="D47" s="313">
        <v>12411.1</v>
      </c>
      <c r="E47" s="313">
        <v>26354.38</v>
      </c>
      <c r="F47" s="313">
        <v>9322.9500000000007</v>
      </c>
      <c r="G47" s="294">
        <v>14587</v>
      </c>
      <c r="H47" s="314">
        <v>50264.33</v>
      </c>
    </row>
    <row r="48" spans="1:8" ht="15.75">
      <c r="A48" s="323">
        <v>11</v>
      </c>
      <c r="B48" s="322" t="s">
        <v>620</v>
      </c>
      <c r="C48" s="313">
        <v>6933.51</v>
      </c>
      <c r="D48" s="313">
        <v>1023.1</v>
      </c>
      <c r="E48" s="313">
        <v>7956.61</v>
      </c>
      <c r="F48" s="313">
        <v>4331.25</v>
      </c>
      <c r="G48" s="294">
        <v>7127</v>
      </c>
      <c r="H48" s="314">
        <v>19414.86</v>
      </c>
    </row>
    <row r="49" spans="1:8" ht="15.75">
      <c r="A49" s="323">
        <v>12</v>
      </c>
      <c r="B49" s="321" t="s">
        <v>621</v>
      </c>
      <c r="C49" s="313">
        <v>430.5</v>
      </c>
      <c r="D49" s="313">
        <v>2.6</v>
      </c>
      <c r="E49" s="313">
        <v>433.1</v>
      </c>
      <c r="F49" s="313">
        <v>7543.2</v>
      </c>
      <c r="G49" s="294">
        <v>2991</v>
      </c>
      <c r="H49" s="314">
        <v>10967.3</v>
      </c>
    </row>
    <row r="50" spans="1:8" ht="15.75">
      <c r="A50" s="323">
        <v>13</v>
      </c>
      <c r="B50" s="322" t="s">
        <v>622</v>
      </c>
      <c r="C50" s="313">
        <v>45389.46</v>
      </c>
      <c r="D50" s="313">
        <v>144502.79999999999</v>
      </c>
      <c r="E50" s="313">
        <v>189892.26</v>
      </c>
      <c r="F50" s="313">
        <v>90707.4</v>
      </c>
      <c r="G50" s="294">
        <v>64000</v>
      </c>
      <c r="H50" s="314">
        <v>344599.66</v>
      </c>
    </row>
    <row r="51" spans="1:8" ht="15.75">
      <c r="A51" s="323">
        <v>14</v>
      </c>
      <c r="B51" s="322" t="s">
        <v>623</v>
      </c>
      <c r="C51" s="313">
        <v>108605.31</v>
      </c>
      <c r="D51" s="313">
        <v>42708.9</v>
      </c>
      <c r="E51" s="313">
        <v>151314.21</v>
      </c>
      <c r="F51" s="313">
        <v>142937.54999999999</v>
      </c>
      <c r="G51" s="294">
        <v>26873</v>
      </c>
      <c r="H51" s="314">
        <v>321124.76</v>
      </c>
    </row>
    <row r="52" spans="1:8" ht="15.75">
      <c r="A52" s="323">
        <v>15</v>
      </c>
      <c r="B52" s="322" t="s">
        <v>624</v>
      </c>
      <c r="C52" s="313">
        <v>15886.68</v>
      </c>
      <c r="D52" s="313">
        <v>53474.2</v>
      </c>
      <c r="E52" s="313">
        <v>69360.88</v>
      </c>
      <c r="F52" s="313">
        <v>38451</v>
      </c>
      <c r="G52" s="294">
        <v>125</v>
      </c>
      <c r="H52" s="314">
        <v>107936.88</v>
      </c>
    </row>
    <row r="53" spans="1:8" ht="15.75">
      <c r="A53" s="323">
        <v>16</v>
      </c>
      <c r="B53" s="322" t="s">
        <v>782</v>
      </c>
      <c r="C53" s="313">
        <v>0</v>
      </c>
      <c r="D53" s="313">
        <v>0</v>
      </c>
      <c r="E53" s="313">
        <v>0</v>
      </c>
      <c r="F53" s="313">
        <v>0</v>
      </c>
      <c r="G53" s="294">
        <v>0</v>
      </c>
      <c r="H53" s="314">
        <v>0</v>
      </c>
    </row>
    <row r="54" spans="1:8" ht="15.75">
      <c r="A54" s="323">
        <v>17</v>
      </c>
      <c r="B54" s="322" t="s">
        <v>627</v>
      </c>
      <c r="C54" s="313">
        <v>0</v>
      </c>
      <c r="D54" s="313">
        <v>14631.5</v>
      </c>
      <c r="E54" s="313">
        <v>14631.5</v>
      </c>
      <c r="F54" s="313">
        <v>21506.1</v>
      </c>
      <c r="G54" s="294">
        <v>1678</v>
      </c>
      <c r="H54" s="314">
        <v>37815.599999999999</v>
      </c>
    </row>
    <row r="55" spans="1:8" ht="15.75">
      <c r="A55" s="318"/>
      <c r="B55" s="319" t="s">
        <v>628</v>
      </c>
      <c r="C55" s="316">
        <v>456355.83</v>
      </c>
      <c r="D55" s="316">
        <v>321987.90000000002</v>
      </c>
      <c r="E55" s="316">
        <v>778343.73</v>
      </c>
      <c r="F55" s="316">
        <v>433929.3</v>
      </c>
      <c r="G55" s="295">
        <v>443596</v>
      </c>
      <c r="H55" s="317">
        <v>1655869.03</v>
      </c>
    </row>
    <row r="56" spans="1:8" ht="15.75">
      <c r="A56" s="318" t="s">
        <v>629</v>
      </c>
      <c r="B56" s="319" t="s">
        <v>630</v>
      </c>
      <c r="C56" s="313">
        <v>0</v>
      </c>
      <c r="D56" s="313">
        <v>0</v>
      </c>
      <c r="E56" s="313"/>
      <c r="F56" s="313"/>
      <c r="G56" s="313"/>
      <c r="H56" s="314"/>
    </row>
    <row r="57" spans="1:8" ht="15.75">
      <c r="A57" s="320">
        <v>1</v>
      </c>
      <c r="B57" s="321" t="s">
        <v>704</v>
      </c>
      <c r="C57" s="313">
        <v>79556.399999999994</v>
      </c>
      <c r="D57" s="313">
        <v>76152.7</v>
      </c>
      <c r="E57" s="313">
        <v>155709.1</v>
      </c>
      <c r="F57" s="313">
        <v>24133.200000000001</v>
      </c>
      <c r="G57" s="294">
        <v>57091</v>
      </c>
      <c r="H57" s="314">
        <v>236933.3</v>
      </c>
    </row>
    <row r="58" spans="1:8" ht="15.75">
      <c r="A58" s="323">
        <v>2</v>
      </c>
      <c r="B58" s="322" t="s">
        <v>633</v>
      </c>
      <c r="C58" s="313">
        <v>240049.26</v>
      </c>
      <c r="D58" s="313">
        <v>33439.9</v>
      </c>
      <c r="E58" s="313">
        <v>273489.15999999997</v>
      </c>
      <c r="F58" s="313">
        <v>3249.75</v>
      </c>
      <c r="G58" s="294">
        <v>71822</v>
      </c>
      <c r="H58" s="314">
        <v>348560.91</v>
      </c>
    </row>
    <row r="59" spans="1:8" ht="15.75">
      <c r="A59" s="323">
        <v>3</v>
      </c>
      <c r="B59" s="322" t="s">
        <v>634</v>
      </c>
      <c r="C59" s="313">
        <v>259295.07</v>
      </c>
      <c r="D59" s="313">
        <v>31856.5</v>
      </c>
      <c r="E59" s="313">
        <v>291151.57</v>
      </c>
      <c r="F59" s="313">
        <v>45077.55</v>
      </c>
      <c r="G59" s="294">
        <v>30096</v>
      </c>
      <c r="H59" s="314">
        <v>366325.12</v>
      </c>
    </row>
    <row r="60" spans="1:8" ht="15.75">
      <c r="A60" s="318"/>
      <c r="B60" s="319" t="s">
        <v>635</v>
      </c>
      <c r="C60" s="316">
        <v>578900.73</v>
      </c>
      <c r="D60" s="316">
        <v>141449.1</v>
      </c>
      <c r="E60" s="316">
        <v>720349.83</v>
      </c>
      <c r="F60" s="316">
        <v>72460.5</v>
      </c>
      <c r="G60" s="295">
        <v>159009</v>
      </c>
      <c r="H60" s="317">
        <v>951819.33</v>
      </c>
    </row>
    <row r="61" spans="1:8" ht="15.75">
      <c r="A61" s="319" t="s">
        <v>636</v>
      </c>
      <c r="B61" s="324"/>
      <c r="C61" s="316">
        <v>2401729.98</v>
      </c>
      <c r="D61" s="316">
        <v>1609541.7</v>
      </c>
      <c r="E61" s="316">
        <v>4011271.68</v>
      </c>
      <c r="F61" s="316">
        <v>1564569.3</v>
      </c>
      <c r="G61" s="295">
        <v>1386552</v>
      </c>
      <c r="H61" s="317">
        <v>6962392.9799999995</v>
      </c>
    </row>
    <row r="62" spans="1:8" ht="15.75">
      <c r="A62" s="319" t="s">
        <v>783</v>
      </c>
      <c r="B62" s="319"/>
      <c r="C62" s="316">
        <v>2980630.71</v>
      </c>
      <c r="D62" s="316">
        <v>1750990.8</v>
      </c>
      <c r="E62" s="316">
        <v>4731621.51</v>
      </c>
      <c r="F62" s="316">
        <v>1637029.8</v>
      </c>
      <c r="G62" s="295">
        <v>1545561</v>
      </c>
      <c r="H62" s="317">
        <v>7914212.3099999996</v>
      </c>
    </row>
    <row r="63" spans="1:8" ht="15.75">
      <c r="A63" s="318" t="s">
        <v>638</v>
      </c>
      <c r="B63" s="319" t="s">
        <v>639</v>
      </c>
      <c r="C63" s="313">
        <v>0</v>
      </c>
      <c r="D63" s="313">
        <v>0</v>
      </c>
      <c r="E63" s="313">
        <v>0</v>
      </c>
      <c r="F63" s="313">
        <v>0</v>
      </c>
      <c r="G63" s="313">
        <v>0</v>
      </c>
      <c r="H63" s="314">
        <v>0</v>
      </c>
    </row>
    <row r="64" spans="1:8" ht="15.75">
      <c r="A64" s="323">
        <v>1</v>
      </c>
      <c r="B64" s="322" t="s">
        <v>640</v>
      </c>
      <c r="C64" s="313">
        <v>450.18</v>
      </c>
      <c r="D64" s="313">
        <v>8344.7000000000007</v>
      </c>
      <c r="E64" s="313">
        <v>8794.8799999999992</v>
      </c>
      <c r="F64" s="313">
        <v>0</v>
      </c>
      <c r="G64" s="313">
        <v>0</v>
      </c>
      <c r="H64" s="314">
        <v>8794.8799999999992</v>
      </c>
    </row>
    <row r="65" spans="1:8" ht="18.75">
      <c r="A65" s="325">
        <v>2</v>
      </c>
      <c r="B65" s="326" t="s">
        <v>641</v>
      </c>
      <c r="C65" s="313">
        <v>944119.71</v>
      </c>
      <c r="D65" s="313">
        <v>40180.400000000001</v>
      </c>
      <c r="E65" s="313">
        <v>984300.11</v>
      </c>
      <c r="F65" s="313">
        <v>0</v>
      </c>
      <c r="G65" s="313">
        <v>0</v>
      </c>
      <c r="H65" s="314">
        <v>984300.11</v>
      </c>
    </row>
    <row r="66" spans="1:8" ht="15.75">
      <c r="A66" s="323">
        <v>3</v>
      </c>
      <c r="B66" s="322" t="s">
        <v>668</v>
      </c>
      <c r="C66" s="313">
        <v>0</v>
      </c>
      <c r="D66" s="313">
        <v>0</v>
      </c>
      <c r="E66" s="313">
        <v>0</v>
      </c>
      <c r="F66" s="313">
        <v>0</v>
      </c>
      <c r="G66" s="313">
        <v>0</v>
      </c>
      <c r="H66" s="314">
        <v>0</v>
      </c>
    </row>
    <row r="67" spans="1:8" ht="15.75">
      <c r="A67" s="318"/>
      <c r="B67" s="319" t="s">
        <v>643</v>
      </c>
      <c r="C67" s="316">
        <v>944569.89</v>
      </c>
      <c r="D67" s="316">
        <v>48525.1</v>
      </c>
      <c r="E67" s="316">
        <v>993094.99</v>
      </c>
      <c r="F67" s="316">
        <v>0</v>
      </c>
      <c r="G67" s="316">
        <v>0</v>
      </c>
      <c r="H67" s="317">
        <v>993094.99</v>
      </c>
    </row>
    <row r="68" spans="1:8" ht="15.75">
      <c r="A68" s="327" t="s">
        <v>644</v>
      </c>
      <c r="B68" s="328" t="s">
        <v>645</v>
      </c>
      <c r="C68" s="313">
        <v>0</v>
      </c>
      <c r="D68" s="313">
        <v>0</v>
      </c>
      <c r="E68" s="313">
        <v>0</v>
      </c>
      <c r="F68" s="313">
        <v>55998.6</v>
      </c>
      <c r="G68" s="294">
        <v>18832</v>
      </c>
      <c r="H68" s="314">
        <v>74830.600000000006</v>
      </c>
    </row>
    <row r="69" spans="1:8" ht="15.75">
      <c r="A69" s="329"/>
      <c r="B69" s="328" t="s">
        <v>646</v>
      </c>
      <c r="C69" s="316">
        <v>0</v>
      </c>
      <c r="D69" s="316">
        <v>0</v>
      </c>
      <c r="E69" s="316">
        <v>0</v>
      </c>
      <c r="F69" s="316">
        <v>55998.6</v>
      </c>
      <c r="G69" s="295">
        <v>18832</v>
      </c>
      <c r="H69" s="317">
        <v>74830.600000000006</v>
      </c>
    </row>
    <row r="70" spans="1:8" ht="15.75">
      <c r="A70" s="327"/>
      <c r="B70" s="328" t="s">
        <v>291</v>
      </c>
      <c r="C70" s="316">
        <v>3925200.6</v>
      </c>
      <c r="D70" s="316">
        <v>1799515.9</v>
      </c>
      <c r="E70" s="316">
        <v>5724716.5</v>
      </c>
      <c r="F70" s="316">
        <v>1693028.4</v>
      </c>
      <c r="G70" s="295">
        <v>1564393</v>
      </c>
      <c r="H70" s="317">
        <v>8982137.9000000004</v>
      </c>
    </row>
    <row r="71" spans="1:8" ht="15.75">
      <c r="A71" s="330"/>
      <c r="B71" s="330"/>
      <c r="C71" s="331"/>
      <c r="D71" s="331"/>
      <c r="E71" s="331"/>
      <c r="F71" s="331"/>
      <c r="G71" s="331"/>
      <c r="H71" s="332"/>
    </row>
  </sheetData>
  <mergeCells count="5">
    <mergeCell ref="A1:H1"/>
    <mergeCell ref="A2:H2"/>
    <mergeCell ref="A3:H3"/>
    <mergeCell ref="A4:A6"/>
    <mergeCell ref="B4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82"/>
  <sheetViews>
    <sheetView topLeftCell="I1" workbookViewId="0">
      <selection activeCell="M7" sqref="M7"/>
    </sheetView>
  </sheetViews>
  <sheetFormatPr defaultRowHeight="15"/>
  <cols>
    <col min="1" max="1" width="9.140625" style="178"/>
    <col min="2" max="2" width="29.7109375" style="178" customWidth="1"/>
    <col min="3" max="8" width="9.140625" style="178"/>
    <col min="9" max="9" width="12" style="178" bestFit="1" customWidth="1"/>
    <col min="10" max="12" width="11.5703125" style="178" bestFit="1" customWidth="1"/>
    <col min="13" max="13" width="9.7109375" style="178" customWidth="1"/>
    <col min="14" max="14" width="10.28515625" style="178" customWidth="1"/>
    <col min="15" max="15" width="8.85546875" style="178" customWidth="1"/>
    <col min="16" max="16" width="7.85546875" style="178" customWidth="1"/>
    <col min="17" max="17" width="10" style="178" customWidth="1"/>
    <col min="18" max="18" width="9.140625" style="178" customWidth="1"/>
    <col min="19" max="19" width="11.7109375" style="178" bestFit="1" customWidth="1"/>
    <col min="20" max="20" width="9" style="178" customWidth="1"/>
    <col min="21" max="21" width="11.7109375" style="178" bestFit="1" customWidth="1"/>
    <col min="22" max="22" width="13" style="178" customWidth="1"/>
    <col min="23" max="23" width="11.7109375" style="178" bestFit="1" customWidth="1"/>
    <col min="24" max="24" width="11.140625" style="178" customWidth="1"/>
    <col min="25" max="25" width="12" style="178" bestFit="1" customWidth="1"/>
    <col min="26" max="26" width="12.28515625" style="178" customWidth="1"/>
    <col min="27" max="257" width="9.140625" style="178"/>
    <col min="258" max="258" width="29.7109375" style="178" customWidth="1"/>
    <col min="259" max="264" width="9.140625" style="178"/>
    <col min="265" max="265" width="12" style="178" bestFit="1" customWidth="1"/>
    <col min="266" max="268" width="11.5703125" style="178" bestFit="1" customWidth="1"/>
    <col min="269" max="269" width="9.7109375" style="178" customWidth="1"/>
    <col min="270" max="270" width="10.28515625" style="178" customWidth="1"/>
    <col min="271" max="271" width="8.85546875" style="178" customWidth="1"/>
    <col min="272" max="272" width="7.85546875" style="178" customWidth="1"/>
    <col min="273" max="273" width="10" style="178" customWidth="1"/>
    <col min="274" max="274" width="9.140625" style="178" customWidth="1"/>
    <col min="275" max="275" width="11.7109375" style="178" bestFit="1" customWidth="1"/>
    <col min="276" max="276" width="9" style="178" customWidth="1"/>
    <col min="277" max="277" width="11.7109375" style="178" bestFit="1" customWidth="1"/>
    <col min="278" max="278" width="13" style="178" customWidth="1"/>
    <col min="279" max="279" width="11.7109375" style="178" bestFit="1" customWidth="1"/>
    <col min="280" max="280" width="11.140625" style="178" customWidth="1"/>
    <col min="281" max="281" width="12" style="178" bestFit="1" customWidth="1"/>
    <col min="282" max="282" width="12.28515625" style="178" customWidth="1"/>
    <col min="283" max="513" width="9.140625" style="178"/>
    <col min="514" max="514" width="29.7109375" style="178" customWidth="1"/>
    <col min="515" max="520" width="9.140625" style="178"/>
    <col min="521" max="521" width="12" style="178" bestFit="1" customWidth="1"/>
    <col min="522" max="524" width="11.5703125" style="178" bestFit="1" customWidth="1"/>
    <col min="525" max="525" width="9.7109375" style="178" customWidth="1"/>
    <col min="526" max="526" width="10.28515625" style="178" customWidth="1"/>
    <col min="527" max="527" width="8.85546875" style="178" customWidth="1"/>
    <col min="528" max="528" width="7.85546875" style="178" customWidth="1"/>
    <col min="529" max="529" width="10" style="178" customWidth="1"/>
    <col min="530" max="530" width="9.140625" style="178" customWidth="1"/>
    <col min="531" max="531" width="11.7109375" style="178" bestFit="1" customWidth="1"/>
    <col min="532" max="532" width="9" style="178" customWidth="1"/>
    <col min="533" max="533" width="11.7109375" style="178" bestFit="1" customWidth="1"/>
    <col min="534" max="534" width="13" style="178" customWidth="1"/>
    <col min="535" max="535" width="11.7109375" style="178" bestFit="1" customWidth="1"/>
    <col min="536" max="536" width="11.140625" style="178" customWidth="1"/>
    <col min="537" max="537" width="12" style="178" bestFit="1" customWidth="1"/>
    <col min="538" max="538" width="12.28515625" style="178" customWidth="1"/>
    <col min="539" max="769" width="9.140625" style="178"/>
    <col min="770" max="770" width="29.7109375" style="178" customWidth="1"/>
    <col min="771" max="776" width="9.140625" style="178"/>
    <col min="777" max="777" width="12" style="178" bestFit="1" customWidth="1"/>
    <col min="778" max="780" width="11.5703125" style="178" bestFit="1" customWidth="1"/>
    <col min="781" max="781" width="9.7109375" style="178" customWidth="1"/>
    <col min="782" max="782" width="10.28515625" style="178" customWidth="1"/>
    <col min="783" max="783" width="8.85546875" style="178" customWidth="1"/>
    <col min="784" max="784" width="7.85546875" style="178" customWidth="1"/>
    <col min="785" max="785" width="10" style="178" customWidth="1"/>
    <col min="786" max="786" width="9.140625" style="178" customWidth="1"/>
    <col min="787" max="787" width="11.7109375" style="178" bestFit="1" customWidth="1"/>
    <col min="788" max="788" width="9" style="178" customWidth="1"/>
    <col min="789" max="789" width="11.7109375" style="178" bestFit="1" customWidth="1"/>
    <col min="790" max="790" width="13" style="178" customWidth="1"/>
    <col min="791" max="791" width="11.7109375" style="178" bestFit="1" customWidth="1"/>
    <col min="792" max="792" width="11.140625" style="178" customWidth="1"/>
    <col min="793" max="793" width="12" style="178" bestFit="1" customWidth="1"/>
    <col min="794" max="794" width="12.28515625" style="178" customWidth="1"/>
    <col min="795" max="1025" width="9.140625" style="178"/>
    <col min="1026" max="1026" width="29.7109375" style="178" customWidth="1"/>
    <col min="1027" max="1032" width="9.140625" style="178"/>
    <col min="1033" max="1033" width="12" style="178" bestFit="1" customWidth="1"/>
    <col min="1034" max="1036" width="11.5703125" style="178" bestFit="1" customWidth="1"/>
    <col min="1037" max="1037" width="9.7109375" style="178" customWidth="1"/>
    <col min="1038" max="1038" width="10.28515625" style="178" customWidth="1"/>
    <col min="1039" max="1039" width="8.85546875" style="178" customWidth="1"/>
    <col min="1040" max="1040" width="7.85546875" style="178" customWidth="1"/>
    <col min="1041" max="1041" width="10" style="178" customWidth="1"/>
    <col min="1042" max="1042" width="9.140625" style="178" customWidth="1"/>
    <col min="1043" max="1043" width="11.7109375" style="178" bestFit="1" customWidth="1"/>
    <col min="1044" max="1044" width="9" style="178" customWidth="1"/>
    <col min="1045" max="1045" width="11.7109375" style="178" bestFit="1" customWidth="1"/>
    <col min="1046" max="1046" width="13" style="178" customWidth="1"/>
    <col min="1047" max="1047" width="11.7109375" style="178" bestFit="1" customWidth="1"/>
    <col min="1048" max="1048" width="11.140625" style="178" customWidth="1"/>
    <col min="1049" max="1049" width="12" style="178" bestFit="1" customWidth="1"/>
    <col min="1050" max="1050" width="12.28515625" style="178" customWidth="1"/>
    <col min="1051" max="1281" width="9.140625" style="178"/>
    <col min="1282" max="1282" width="29.7109375" style="178" customWidth="1"/>
    <col min="1283" max="1288" width="9.140625" style="178"/>
    <col min="1289" max="1289" width="12" style="178" bestFit="1" customWidth="1"/>
    <col min="1290" max="1292" width="11.5703125" style="178" bestFit="1" customWidth="1"/>
    <col min="1293" max="1293" width="9.7109375" style="178" customWidth="1"/>
    <col min="1294" max="1294" width="10.28515625" style="178" customWidth="1"/>
    <col min="1295" max="1295" width="8.85546875" style="178" customWidth="1"/>
    <col min="1296" max="1296" width="7.85546875" style="178" customWidth="1"/>
    <col min="1297" max="1297" width="10" style="178" customWidth="1"/>
    <col min="1298" max="1298" width="9.140625" style="178" customWidth="1"/>
    <col min="1299" max="1299" width="11.7109375" style="178" bestFit="1" customWidth="1"/>
    <col min="1300" max="1300" width="9" style="178" customWidth="1"/>
    <col min="1301" max="1301" width="11.7109375" style="178" bestFit="1" customWidth="1"/>
    <col min="1302" max="1302" width="13" style="178" customWidth="1"/>
    <col min="1303" max="1303" width="11.7109375" style="178" bestFit="1" customWidth="1"/>
    <col min="1304" max="1304" width="11.140625" style="178" customWidth="1"/>
    <col min="1305" max="1305" width="12" style="178" bestFit="1" customWidth="1"/>
    <col min="1306" max="1306" width="12.28515625" style="178" customWidth="1"/>
    <col min="1307" max="1537" width="9.140625" style="178"/>
    <col min="1538" max="1538" width="29.7109375" style="178" customWidth="1"/>
    <col min="1539" max="1544" width="9.140625" style="178"/>
    <col min="1545" max="1545" width="12" style="178" bestFit="1" customWidth="1"/>
    <col min="1546" max="1548" width="11.5703125" style="178" bestFit="1" customWidth="1"/>
    <col min="1549" max="1549" width="9.7109375" style="178" customWidth="1"/>
    <col min="1550" max="1550" width="10.28515625" style="178" customWidth="1"/>
    <col min="1551" max="1551" width="8.85546875" style="178" customWidth="1"/>
    <col min="1552" max="1552" width="7.85546875" style="178" customWidth="1"/>
    <col min="1553" max="1553" width="10" style="178" customWidth="1"/>
    <col min="1554" max="1554" width="9.140625" style="178" customWidth="1"/>
    <col min="1555" max="1555" width="11.7109375" style="178" bestFit="1" customWidth="1"/>
    <col min="1556" max="1556" width="9" style="178" customWidth="1"/>
    <col min="1557" max="1557" width="11.7109375" style="178" bestFit="1" customWidth="1"/>
    <col min="1558" max="1558" width="13" style="178" customWidth="1"/>
    <col min="1559" max="1559" width="11.7109375" style="178" bestFit="1" customWidth="1"/>
    <col min="1560" max="1560" width="11.140625" style="178" customWidth="1"/>
    <col min="1561" max="1561" width="12" style="178" bestFit="1" customWidth="1"/>
    <col min="1562" max="1562" width="12.28515625" style="178" customWidth="1"/>
    <col min="1563" max="1793" width="9.140625" style="178"/>
    <col min="1794" max="1794" width="29.7109375" style="178" customWidth="1"/>
    <col min="1795" max="1800" width="9.140625" style="178"/>
    <col min="1801" max="1801" width="12" style="178" bestFit="1" customWidth="1"/>
    <col min="1802" max="1804" width="11.5703125" style="178" bestFit="1" customWidth="1"/>
    <col min="1805" max="1805" width="9.7109375" style="178" customWidth="1"/>
    <col min="1806" max="1806" width="10.28515625" style="178" customWidth="1"/>
    <col min="1807" max="1807" width="8.85546875" style="178" customWidth="1"/>
    <col min="1808" max="1808" width="7.85546875" style="178" customWidth="1"/>
    <col min="1809" max="1809" width="10" style="178" customWidth="1"/>
    <col min="1810" max="1810" width="9.140625" style="178" customWidth="1"/>
    <col min="1811" max="1811" width="11.7109375" style="178" bestFit="1" customWidth="1"/>
    <col min="1812" max="1812" width="9" style="178" customWidth="1"/>
    <col min="1813" max="1813" width="11.7109375" style="178" bestFit="1" customWidth="1"/>
    <col min="1814" max="1814" width="13" style="178" customWidth="1"/>
    <col min="1815" max="1815" width="11.7109375" style="178" bestFit="1" customWidth="1"/>
    <col min="1816" max="1816" width="11.140625" style="178" customWidth="1"/>
    <col min="1817" max="1817" width="12" style="178" bestFit="1" customWidth="1"/>
    <col min="1818" max="1818" width="12.28515625" style="178" customWidth="1"/>
    <col min="1819" max="2049" width="9.140625" style="178"/>
    <col min="2050" max="2050" width="29.7109375" style="178" customWidth="1"/>
    <col min="2051" max="2056" width="9.140625" style="178"/>
    <col min="2057" max="2057" width="12" style="178" bestFit="1" customWidth="1"/>
    <col min="2058" max="2060" width="11.5703125" style="178" bestFit="1" customWidth="1"/>
    <col min="2061" max="2061" width="9.7109375" style="178" customWidth="1"/>
    <col min="2062" max="2062" width="10.28515625" style="178" customWidth="1"/>
    <col min="2063" max="2063" width="8.85546875" style="178" customWidth="1"/>
    <col min="2064" max="2064" width="7.85546875" style="178" customWidth="1"/>
    <col min="2065" max="2065" width="10" style="178" customWidth="1"/>
    <col min="2066" max="2066" width="9.140625" style="178" customWidth="1"/>
    <col min="2067" max="2067" width="11.7109375" style="178" bestFit="1" customWidth="1"/>
    <col min="2068" max="2068" width="9" style="178" customWidth="1"/>
    <col min="2069" max="2069" width="11.7109375" style="178" bestFit="1" customWidth="1"/>
    <col min="2070" max="2070" width="13" style="178" customWidth="1"/>
    <col min="2071" max="2071" width="11.7109375" style="178" bestFit="1" customWidth="1"/>
    <col min="2072" max="2072" width="11.140625" style="178" customWidth="1"/>
    <col min="2073" max="2073" width="12" style="178" bestFit="1" customWidth="1"/>
    <col min="2074" max="2074" width="12.28515625" style="178" customWidth="1"/>
    <col min="2075" max="2305" width="9.140625" style="178"/>
    <col min="2306" max="2306" width="29.7109375" style="178" customWidth="1"/>
    <col min="2307" max="2312" width="9.140625" style="178"/>
    <col min="2313" max="2313" width="12" style="178" bestFit="1" customWidth="1"/>
    <col min="2314" max="2316" width="11.5703125" style="178" bestFit="1" customWidth="1"/>
    <col min="2317" max="2317" width="9.7109375" style="178" customWidth="1"/>
    <col min="2318" max="2318" width="10.28515625" style="178" customWidth="1"/>
    <col min="2319" max="2319" width="8.85546875" style="178" customWidth="1"/>
    <col min="2320" max="2320" width="7.85546875" style="178" customWidth="1"/>
    <col min="2321" max="2321" width="10" style="178" customWidth="1"/>
    <col min="2322" max="2322" width="9.140625" style="178" customWidth="1"/>
    <col min="2323" max="2323" width="11.7109375" style="178" bestFit="1" customWidth="1"/>
    <col min="2324" max="2324" width="9" style="178" customWidth="1"/>
    <col min="2325" max="2325" width="11.7109375" style="178" bestFit="1" customWidth="1"/>
    <col min="2326" max="2326" width="13" style="178" customWidth="1"/>
    <col min="2327" max="2327" width="11.7109375" style="178" bestFit="1" customWidth="1"/>
    <col min="2328" max="2328" width="11.140625" style="178" customWidth="1"/>
    <col min="2329" max="2329" width="12" style="178" bestFit="1" customWidth="1"/>
    <col min="2330" max="2330" width="12.28515625" style="178" customWidth="1"/>
    <col min="2331" max="2561" width="9.140625" style="178"/>
    <col min="2562" max="2562" width="29.7109375" style="178" customWidth="1"/>
    <col min="2563" max="2568" width="9.140625" style="178"/>
    <col min="2569" max="2569" width="12" style="178" bestFit="1" customWidth="1"/>
    <col min="2570" max="2572" width="11.5703125" style="178" bestFit="1" customWidth="1"/>
    <col min="2573" max="2573" width="9.7109375" style="178" customWidth="1"/>
    <col min="2574" max="2574" width="10.28515625" style="178" customWidth="1"/>
    <col min="2575" max="2575" width="8.85546875" style="178" customWidth="1"/>
    <col min="2576" max="2576" width="7.85546875" style="178" customWidth="1"/>
    <col min="2577" max="2577" width="10" style="178" customWidth="1"/>
    <col min="2578" max="2578" width="9.140625" style="178" customWidth="1"/>
    <col min="2579" max="2579" width="11.7109375" style="178" bestFit="1" customWidth="1"/>
    <col min="2580" max="2580" width="9" style="178" customWidth="1"/>
    <col min="2581" max="2581" width="11.7109375" style="178" bestFit="1" customWidth="1"/>
    <col min="2582" max="2582" width="13" style="178" customWidth="1"/>
    <col min="2583" max="2583" width="11.7109375" style="178" bestFit="1" customWidth="1"/>
    <col min="2584" max="2584" width="11.140625" style="178" customWidth="1"/>
    <col min="2585" max="2585" width="12" style="178" bestFit="1" customWidth="1"/>
    <col min="2586" max="2586" width="12.28515625" style="178" customWidth="1"/>
    <col min="2587" max="2817" width="9.140625" style="178"/>
    <col min="2818" max="2818" width="29.7109375" style="178" customWidth="1"/>
    <col min="2819" max="2824" width="9.140625" style="178"/>
    <col min="2825" max="2825" width="12" style="178" bestFit="1" customWidth="1"/>
    <col min="2826" max="2828" width="11.5703125" style="178" bestFit="1" customWidth="1"/>
    <col min="2829" max="2829" width="9.7109375" style="178" customWidth="1"/>
    <col min="2830" max="2830" width="10.28515625" style="178" customWidth="1"/>
    <col min="2831" max="2831" width="8.85546875" style="178" customWidth="1"/>
    <col min="2832" max="2832" width="7.85546875" style="178" customWidth="1"/>
    <col min="2833" max="2833" width="10" style="178" customWidth="1"/>
    <col min="2834" max="2834" width="9.140625" style="178" customWidth="1"/>
    <col min="2835" max="2835" width="11.7109375" style="178" bestFit="1" customWidth="1"/>
    <col min="2836" max="2836" width="9" style="178" customWidth="1"/>
    <col min="2837" max="2837" width="11.7109375" style="178" bestFit="1" customWidth="1"/>
    <col min="2838" max="2838" width="13" style="178" customWidth="1"/>
    <col min="2839" max="2839" width="11.7109375" style="178" bestFit="1" customWidth="1"/>
    <col min="2840" max="2840" width="11.140625" style="178" customWidth="1"/>
    <col min="2841" max="2841" width="12" style="178" bestFit="1" customWidth="1"/>
    <col min="2842" max="2842" width="12.28515625" style="178" customWidth="1"/>
    <col min="2843" max="3073" width="9.140625" style="178"/>
    <col min="3074" max="3074" width="29.7109375" style="178" customWidth="1"/>
    <col min="3075" max="3080" width="9.140625" style="178"/>
    <col min="3081" max="3081" width="12" style="178" bestFit="1" customWidth="1"/>
    <col min="3082" max="3084" width="11.5703125" style="178" bestFit="1" customWidth="1"/>
    <col min="3085" max="3085" width="9.7109375" style="178" customWidth="1"/>
    <col min="3086" max="3086" width="10.28515625" style="178" customWidth="1"/>
    <col min="3087" max="3087" width="8.85546875" style="178" customWidth="1"/>
    <col min="3088" max="3088" width="7.85546875" style="178" customWidth="1"/>
    <col min="3089" max="3089" width="10" style="178" customWidth="1"/>
    <col min="3090" max="3090" width="9.140625" style="178" customWidth="1"/>
    <col min="3091" max="3091" width="11.7109375" style="178" bestFit="1" customWidth="1"/>
    <col min="3092" max="3092" width="9" style="178" customWidth="1"/>
    <col min="3093" max="3093" width="11.7109375" style="178" bestFit="1" customWidth="1"/>
    <col min="3094" max="3094" width="13" style="178" customWidth="1"/>
    <col min="3095" max="3095" width="11.7109375" style="178" bestFit="1" customWidth="1"/>
    <col min="3096" max="3096" width="11.140625" style="178" customWidth="1"/>
    <col min="3097" max="3097" width="12" style="178" bestFit="1" customWidth="1"/>
    <col min="3098" max="3098" width="12.28515625" style="178" customWidth="1"/>
    <col min="3099" max="3329" width="9.140625" style="178"/>
    <col min="3330" max="3330" width="29.7109375" style="178" customWidth="1"/>
    <col min="3331" max="3336" width="9.140625" style="178"/>
    <col min="3337" max="3337" width="12" style="178" bestFit="1" customWidth="1"/>
    <col min="3338" max="3340" width="11.5703125" style="178" bestFit="1" customWidth="1"/>
    <col min="3341" max="3341" width="9.7109375" style="178" customWidth="1"/>
    <col min="3342" max="3342" width="10.28515625" style="178" customWidth="1"/>
    <col min="3343" max="3343" width="8.85546875" style="178" customWidth="1"/>
    <col min="3344" max="3344" width="7.85546875" style="178" customWidth="1"/>
    <col min="3345" max="3345" width="10" style="178" customWidth="1"/>
    <col min="3346" max="3346" width="9.140625" style="178" customWidth="1"/>
    <col min="3347" max="3347" width="11.7109375" style="178" bestFit="1" customWidth="1"/>
    <col min="3348" max="3348" width="9" style="178" customWidth="1"/>
    <col min="3349" max="3349" width="11.7109375" style="178" bestFit="1" customWidth="1"/>
    <col min="3350" max="3350" width="13" style="178" customWidth="1"/>
    <col min="3351" max="3351" width="11.7109375" style="178" bestFit="1" customWidth="1"/>
    <col min="3352" max="3352" width="11.140625" style="178" customWidth="1"/>
    <col min="3353" max="3353" width="12" style="178" bestFit="1" customWidth="1"/>
    <col min="3354" max="3354" width="12.28515625" style="178" customWidth="1"/>
    <col min="3355" max="3585" width="9.140625" style="178"/>
    <col min="3586" max="3586" width="29.7109375" style="178" customWidth="1"/>
    <col min="3587" max="3592" width="9.140625" style="178"/>
    <col min="3593" max="3593" width="12" style="178" bestFit="1" customWidth="1"/>
    <col min="3594" max="3596" width="11.5703125" style="178" bestFit="1" customWidth="1"/>
    <col min="3597" max="3597" width="9.7109375" style="178" customWidth="1"/>
    <col min="3598" max="3598" width="10.28515625" style="178" customWidth="1"/>
    <col min="3599" max="3599" width="8.85546875" style="178" customWidth="1"/>
    <col min="3600" max="3600" width="7.85546875" style="178" customWidth="1"/>
    <col min="3601" max="3601" width="10" style="178" customWidth="1"/>
    <col min="3602" max="3602" width="9.140625" style="178" customWidth="1"/>
    <col min="3603" max="3603" width="11.7109375" style="178" bestFit="1" customWidth="1"/>
    <col min="3604" max="3604" width="9" style="178" customWidth="1"/>
    <col min="3605" max="3605" width="11.7109375" style="178" bestFit="1" customWidth="1"/>
    <col min="3606" max="3606" width="13" style="178" customWidth="1"/>
    <col min="3607" max="3607" width="11.7109375" style="178" bestFit="1" customWidth="1"/>
    <col min="3608" max="3608" width="11.140625" style="178" customWidth="1"/>
    <col min="3609" max="3609" width="12" style="178" bestFit="1" customWidth="1"/>
    <col min="3610" max="3610" width="12.28515625" style="178" customWidth="1"/>
    <col min="3611" max="3841" width="9.140625" style="178"/>
    <col min="3842" max="3842" width="29.7109375" style="178" customWidth="1"/>
    <col min="3843" max="3848" width="9.140625" style="178"/>
    <col min="3849" max="3849" width="12" style="178" bestFit="1" customWidth="1"/>
    <col min="3850" max="3852" width="11.5703125" style="178" bestFit="1" customWidth="1"/>
    <col min="3853" max="3853" width="9.7109375" style="178" customWidth="1"/>
    <col min="3854" max="3854" width="10.28515625" style="178" customWidth="1"/>
    <col min="3855" max="3855" width="8.85546875" style="178" customWidth="1"/>
    <col min="3856" max="3856" width="7.85546875" style="178" customWidth="1"/>
    <col min="3857" max="3857" width="10" style="178" customWidth="1"/>
    <col min="3858" max="3858" width="9.140625" style="178" customWidth="1"/>
    <col min="3859" max="3859" width="11.7109375" style="178" bestFit="1" customWidth="1"/>
    <col min="3860" max="3860" width="9" style="178" customWidth="1"/>
    <col min="3861" max="3861" width="11.7109375" style="178" bestFit="1" customWidth="1"/>
    <col min="3862" max="3862" width="13" style="178" customWidth="1"/>
    <col min="3863" max="3863" width="11.7109375" style="178" bestFit="1" customWidth="1"/>
    <col min="3864" max="3864" width="11.140625" style="178" customWidth="1"/>
    <col min="3865" max="3865" width="12" style="178" bestFit="1" customWidth="1"/>
    <col min="3866" max="3866" width="12.28515625" style="178" customWidth="1"/>
    <col min="3867" max="4097" width="9.140625" style="178"/>
    <col min="4098" max="4098" width="29.7109375" style="178" customWidth="1"/>
    <col min="4099" max="4104" width="9.140625" style="178"/>
    <col min="4105" max="4105" width="12" style="178" bestFit="1" customWidth="1"/>
    <col min="4106" max="4108" width="11.5703125" style="178" bestFit="1" customWidth="1"/>
    <col min="4109" max="4109" width="9.7109375" style="178" customWidth="1"/>
    <col min="4110" max="4110" width="10.28515625" style="178" customWidth="1"/>
    <col min="4111" max="4111" width="8.85546875" style="178" customWidth="1"/>
    <col min="4112" max="4112" width="7.85546875" style="178" customWidth="1"/>
    <col min="4113" max="4113" width="10" style="178" customWidth="1"/>
    <col min="4114" max="4114" width="9.140625" style="178" customWidth="1"/>
    <col min="4115" max="4115" width="11.7109375" style="178" bestFit="1" customWidth="1"/>
    <col min="4116" max="4116" width="9" style="178" customWidth="1"/>
    <col min="4117" max="4117" width="11.7109375" style="178" bestFit="1" customWidth="1"/>
    <col min="4118" max="4118" width="13" style="178" customWidth="1"/>
    <col min="4119" max="4119" width="11.7109375" style="178" bestFit="1" customWidth="1"/>
    <col min="4120" max="4120" width="11.140625" style="178" customWidth="1"/>
    <col min="4121" max="4121" width="12" style="178" bestFit="1" customWidth="1"/>
    <col min="4122" max="4122" width="12.28515625" style="178" customWidth="1"/>
    <col min="4123" max="4353" width="9.140625" style="178"/>
    <col min="4354" max="4354" width="29.7109375" style="178" customWidth="1"/>
    <col min="4355" max="4360" width="9.140625" style="178"/>
    <col min="4361" max="4361" width="12" style="178" bestFit="1" customWidth="1"/>
    <col min="4362" max="4364" width="11.5703125" style="178" bestFit="1" customWidth="1"/>
    <col min="4365" max="4365" width="9.7109375" style="178" customWidth="1"/>
    <col min="4366" max="4366" width="10.28515625" style="178" customWidth="1"/>
    <col min="4367" max="4367" width="8.85546875" style="178" customWidth="1"/>
    <col min="4368" max="4368" width="7.85546875" style="178" customWidth="1"/>
    <col min="4369" max="4369" width="10" style="178" customWidth="1"/>
    <col min="4370" max="4370" width="9.140625" style="178" customWidth="1"/>
    <col min="4371" max="4371" width="11.7109375" style="178" bestFit="1" customWidth="1"/>
    <col min="4372" max="4372" width="9" style="178" customWidth="1"/>
    <col min="4373" max="4373" width="11.7109375" style="178" bestFit="1" customWidth="1"/>
    <col min="4374" max="4374" width="13" style="178" customWidth="1"/>
    <col min="4375" max="4375" width="11.7109375" style="178" bestFit="1" customWidth="1"/>
    <col min="4376" max="4376" width="11.140625" style="178" customWidth="1"/>
    <col min="4377" max="4377" width="12" style="178" bestFit="1" customWidth="1"/>
    <col min="4378" max="4378" width="12.28515625" style="178" customWidth="1"/>
    <col min="4379" max="4609" width="9.140625" style="178"/>
    <col min="4610" max="4610" width="29.7109375" style="178" customWidth="1"/>
    <col min="4611" max="4616" width="9.140625" style="178"/>
    <col min="4617" max="4617" width="12" style="178" bestFit="1" customWidth="1"/>
    <col min="4618" max="4620" width="11.5703125" style="178" bestFit="1" customWidth="1"/>
    <col min="4621" max="4621" width="9.7109375" style="178" customWidth="1"/>
    <col min="4622" max="4622" width="10.28515625" style="178" customWidth="1"/>
    <col min="4623" max="4623" width="8.85546875" style="178" customWidth="1"/>
    <col min="4624" max="4624" width="7.85546875" style="178" customWidth="1"/>
    <col min="4625" max="4625" width="10" style="178" customWidth="1"/>
    <col min="4626" max="4626" width="9.140625" style="178" customWidth="1"/>
    <col min="4627" max="4627" width="11.7109375" style="178" bestFit="1" customWidth="1"/>
    <col min="4628" max="4628" width="9" style="178" customWidth="1"/>
    <col min="4629" max="4629" width="11.7109375" style="178" bestFit="1" customWidth="1"/>
    <col min="4630" max="4630" width="13" style="178" customWidth="1"/>
    <col min="4631" max="4631" width="11.7109375" style="178" bestFit="1" customWidth="1"/>
    <col min="4632" max="4632" width="11.140625" style="178" customWidth="1"/>
    <col min="4633" max="4633" width="12" style="178" bestFit="1" customWidth="1"/>
    <col min="4634" max="4634" width="12.28515625" style="178" customWidth="1"/>
    <col min="4635" max="4865" width="9.140625" style="178"/>
    <col min="4866" max="4866" width="29.7109375" style="178" customWidth="1"/>
    <col min="4867" max="4872" width="9.140625" style="178"/>
    <col min="4873" max="4873" width="12" style="178" bestFit="1" customWidth="1"/>
    <col min="4874" max="4876" width="11.5703125" style="178" bestFit="1" customWidth="1"/>
    <col min="4877" max="4877" width="9.7109375" style="178" customWidth="1"/>
    <col min="4878" max="4878" width="10.28515625" style="178" customWidth="1"/>
    <col min="4879" max="4879" width="8.85546875" style="178" customWidth="1"/>
    <col min="4880" max="4880" width="7.85546875" style="178" customWidth="1"/>
    <col min="4881" max="4881" width="10" style="178" customWidth="1"/>
    <col min="4882" max="4882" width="9.140625" style="178" customWidth="1"/>
    <col min="4883" max="4883" width="11.7109375" style="178" bestFit="1" customWidth="1"/>
    <col min="4884" max="4884" width="9" style="178" customWidth="1"/>
    <col min="4885" max="4885" width="11.7109375" style="178" bestFit="1" customWidth="1"/>
    <col min="4886" max="4886" width="13" style="178" customWidth="1"/>
    <col min="4887" max="4887" width="11.7109375" style="178" bestFit="1" customWidth="1"/>
    <col min="4888" max="4888" width="11.140625" style="178" customWidth="1"/>
    <col min="4889" max="4889" width="12" style="178" bestFit="1" customWidth="1"/>
    <col min="4890" max="4890" width="12.28515625" style="178" customWidth="1"/>
    <col min="4891" max="5121" width="9.140625" style="178"/>
    <col min="5122" max="5122" width="29.7109375" style="178" customWidth="1"/>
    <col min="5123" max="5128" width="9.140625" style="178"/>
    <col min="5129" max="5129" width="12" style="178" bestFit="1" customWidth="1"/>
    <col min="5130" max="5132" width="11.5703125" style="178" bestFit="1" customWidth="1"/>
    <col min="5133" max="5133" width="9.7109375" style="178" customWidth="1"/>
    <col min="5134" max="5134" width="10.28515625" style="178" customWidth="1"/>
    <col min="5135" max="5135" width="8.85546875" style="178" customWidth="1"/>
    <col min="5136" max="5136" width="7.85546875" style="178" customWidth="1"/>
    <col min="5137" max="5137" width="10" style="178" customWidth="1"/>
    <col min="5138" max="5138" width="9.140625" style="178" customWidth="1"/>
    <col min="5139" max="5139" width="11.7109375" style="178" bestFit="1" customWidth="1"/>
    <col min="5140" max="5140" width="9" style="178" customWidth="1"/>
    <col min="5141" max="5141" width="11.7109375" style="178" bestFit="1" customWidth="1"/>
    <col min="5142" max="5142" width="13" style="178" customWidth="1"/>
    <col min="5143" max="5143" width="11.7109375" style="178" bestFit="1" customWidth="1"/>
    <col min="5144" max="5144" width="11.140625" style="178" customWidth="1"/>
    <col min="5145" max="5145" width="12" style="178" bestFit="1" customWidth="1"/>
    <col min="5146" max="5146" width="12.28515625" style="178" customWidth="1"/>
    <col min="5147" max="5377" width="9.140625" style="178"/>
    <col min="5378" max="5378" width="29.7109375" style="178" customWidth="1"/>
    <col min="5379" max="5384" width="9.140625" style="178"/>
    <col min="5385" max="5385" width="12" style="178" bestFit="1" customWidth="1"/>
    <col min="5386" max="5388" width="11.5703125" style="178" bestFit="1" customWidth="1"/>
    <col min="5389" max="5389" width="9.7109375" style="178" customWidth="1"/>
    <col min="5390" max="5390" width="10.28515625" style="178" customWidth="1"/>
    <col min="5391" max="5391" width="8.85546875" style="178" customWidth="1"/>
    <col min="5392" max="5392" width="7.85546875" style="178" customWidth="1"/>
    <col min="5393" max="5393" width="10" style="178" customWidth="1"/>
    <col min="5394" max="5394" width="9.140625" style="178" customWidth="1"/>
    <col min="5395" max="5395" width="11.7109375" style="178" bestFit="1" customWidth="1"/>
    <col min="5396" max="5396" width="9" style="178" customWidth="1"/>
    <col min="5397" max="5397" width="11.7109375" style="178" bestFit="1" customWidth="1"/>
    <col min="5398" max="5398" width="13" style="178" customWidth="1"/>
    <col min="5399" max="5399" width="11.7109375" style="178" bestFit="1" customWidth="1"/>
    <col min="5400" max="5400" width="11.140625" style="178" customWidth="1"/>
    <col min="5401" max="5401" width="12" style="178" bestFit="1" customWidth="1"/>
    <col min="5402" max="5402" width="12.28515625" style="178" customWidth="1"/>
    <col min="5403" max="5633" width="9.140625" style="178"/>
    <col min="5634" max="5634" width="29.7109375" style="178" customWidth="1"/>
    <col min="5635" max="5640" width="9.140625" style="178"/>
    <col min="5641" max="5641" width="12" style="178" bestFit="1" customWidth="1"/>
    <col min="5642" max="5644" width="11.5703125" style="178" bestFit="1" customWidth="1"/>
    <col min="5645" max="5645" width="9.7109375" style="178" customWidth="1"/>
    <col min="5646" max="5646" width="10.28515625" style="178" customWidth="1"/>
    <col min="5647" max="5647" width="8.85546875" style="178" customWidth="1"/>
    <col min="5648" max="5648" width="7.85546875" style="178" customWidth="1"/>
    <col min="5649" max="5649" width="10" style="178" customWidth="1"/>
    <col min="5650" max="5650" width="9.140625" style="178" customWidth="1"/>
    <col min="5651" max="5651" width="11.7109375" style="178" bestFit="1" customWidth="1"/>
    <col min="5652" max="5652" width="9" style="178" customWidth="1"/>
    <col min="5653" max="5653" width="11.7109375" style="178" bestFit="1" customWidth="1"/>
    <col min="5654" max="5654" width="13" style="178" customWidth="1"/>
    <col min="5655" max="5655" width="11.7109375" style="178" bestFit="1" customWidth="1"/>
    <col min="5656" max="5656" width="11.140625" style="178" customWidth="1"/>
    <col min="5657" max="5657" width="12" style="178" bestFit="1" customWidth="1"/>
    <col min="5658" max="5658" width="12.28515625" style="178" customWidth="1"/>
    <col min="5659" max="5889" width="9.140625" style="178"/>
    <col min="5890" max="5890" width="29.7109375" style="178" customWidth="1"/>
    <col min="5891" max="5896" width="9.140625" style="178"/>
    <col min="5897" max="5897" width="12" style="178" bestFit="1" customWidth="1"/>
    <col min="5898" max="5900" width="11.5703125" style="178" bestFit="1" customWidth="1"/>
    <col min="5901" max="5901" width="9.7109375" style="178" customWidth="1"/>
    <col min="5902" max="5902" width="10.28515625" style="178" customWidth="1"/>
    <col min="5903" max="5903" width="8.85546875" style="178" customWidth="1"/>
    <col min="5904" max="5904" width="7.85546875" style="178" customWidth="1"/>
    <col min="5905" max="5905" width="10" style="178" customWidth="1"/>
    <col min="5906" max="5906" width="9.140625" style="178" customWidth="1"/>
    <col min="5907" max="5907" width="11.7109375" style="178" bestFit="1" customWidth="1"/>
    <col min="5908" max="5908" width="9" style="178" customWidth="1"/>
    <col min="5909" max="5909" width="11.7109375" style="178" bestFit="1" customWidth="1"/>
    <col min="5910" max="5910" width="13" style="178" customWidth="1"/>
    <col min="5911" max="5911" width="11.7109375" style="178" bestFit="1" customWidth="1"/>
    <col min="5912" max="5912" width="11.140625" style="178" customWidth="1"/>
    <col min="5913" max="5913" width="12" style="178" bestFit="1" customWidth="1"/>
    <col min="5914" max="5914" width="12.28515625" style="178" customWidth="1"/>
    <col min="5915" max="6145" width="9.140625" style="178"/>
    <col min="6146" max="6146" width="29.7109375" style="178" customWidth="1"/>
    <col min="6147" max="6152" width="9.140625" style="178"/>
    <col min="6153" max="6153" width="12" style="178" bestFit="1" customWidth="1"/>
    <col min="6154" max="6156" width="11.5703125" style="178" bestFit="1" customWidth="1"/>
    <col min="6157" max="6157" width="9.7109375" style="178" customWidth="1"/>
    <col min="6158" max="6158" width="10.28515625" style="178" customWidth="1"/>
    <col min="6159" max="6159" width="8.85546875" style="178" customWidth="1"/>
    <col min="6160" max="6160" width="7.85546875" style="178" customWidth="1"/>
    <col min="6161" max="6161" width="10" style="178" customWidth="1"/>
    <col min="6162" max="6162" width="9.140625" style="178" customWidth="1"/>
    <col min="6163" max="6163" width="11.7109375" style="178" bestFit="1" customWidth="1"/>
    <col min="6164" max="6164" width="9" style="178" customWidth="1"/>
    <col min="6165" max="6165" width="11.7109375" style="178" bestFit="1" customWidth="1"/>
    <col min="6166" max="6166" width="13" style="178" customWidth="1"/>
    <col min="6167" max="6167" width="11.7109375" style="178" bestFit="1" customWidth="1"/>
    <col min="6168" max="6168" width="11.140625" style="178" customWidth="1"/>
    <col min="6169" max="6169" width="12" style="178" bestFit="1" customWidth="1"/>
    <col min="6170" max="6170" width="12.28515625" style="178" customWidth="1"/>
    <col min="6171" max="6401" width="9.140625" style="178"/>
    <col min="6402" max="6402" width="29.7109375" style="178" customWidth="1"/>
    <col min="6403" max="6408" width="9.140625" style="178"/>
    <col min="6409" max="6409" width="12" style="178" bestFit="1" customWidth="1"/>
    <col min="6410" max="6412" width="11.5703125" style="178" bestFit="1" customWidth="1"/>
    <col min="6413" max="6413" width="9.7109375" style="178" customWidth="1"/>
    <col min="6414" max="6414" width="10.28515625" style="178" customWidth="1"/>
    <col min="6415" max="6415" width="8.85546875" style="178" customWidth="1"/>
    <col min="6416" max="6416" width="7.85546875" style="178" customWidth="1"/>
    <col min="6417" max="6417" width="10" style="178" customWidth="1"/>
    <col min="6418" max="6418" width="9.140625" style="178" customWidth="1"/>
    <col min="6419" max="6419" width="11.7109375" style="178" bestFit="1" customWidth="1"/>
    <col min="6420" max="6420" width="9" style="178" customWidth="1"/>
    <col min="6421" max="6421" width="11.7109375" style="178" bestFit="1" customWidth="1"/>
    <col min="6422" max="6422" width="13" style="178" customWidth="1"/>
    <col min="6423" max="6423" width="11.7109375" style="178" bestFit="1" customWidth="1"/>
    <col min="6424" max="6424" width="11.140625" style="178" customWidth="1"/>
    <col min="6425" max="6425" width="12" style="178" bestFit="1" customWidth="1"/>
    <col min="6426" max="6426" width="12.28515625" style="178" customWidth="1"/>
    <col min="6427" max="6657" width="9.140625" style="178"/>
    <col min="6658" max="6658" width="29.7109375" style="178" customWidth="1"/>
    <col min="6659" max="6664" width="9.140625" style="178"/>
    <col min="6665" max="6665" width="12" style="178" bestFit="1" customWidth="1"/>
    <col min="6666" max="6668" width="11.5703125" style="178" bestFit="1" customWidth="1"/>
    <col min="6669" max="6669" width="9.7109375" style="178" customWidth="1"/>
    <col min="6670" max="6670" width="10.28515625" style="178" customWidth="1"/>
    <col min="6671" max="6671" width="8.85546875" style="178" customWidth="1"/>
    <col min="6672" max="6672" width="7.85546875" style="178" customWidth="1"/>
    <col min="6673" max="6673" width="10" style="178" customWidth="1"/>
    <col min="6674" max="6674" width="9.140625" style="178" customWidth="1"/>
    <col min="6675" max="6675" width="11.7109375" style="178" bestFit="1" customWidth="1"/>
    <col min="6676" max="6676" width="9" style="178" customWidth="1"/>
    <col min="6677" max="6677" width="11.7109375" style="178" bestFit="1" customWidth="1"/>
    <col min="6678" max="6678" width="13" style="178" customWidth="1"/>
    <col min="6679" max="6679" width="11.7109375" style="178" bestFit="1" customWidth="1"/>
    <col min="6680" max="6680" width="11.140625" style="178" customWidth="1"/>
    <col min="6681" max="6681" width="12" style="178" bestFit="1" customWidth="1"/>
    <col min="6682" max="6682" width="12.28515625" style="178" customWidth="1"/>
    <col min="6683" max="6913" width="9.140625" style="178"/>
    <col min="6914" max="6914" width="29.7109375" style="178" customWidth="1"/>
    <col min="6915" max="6920" width="9.140625" style="178"/>
    <col min="6921" max="6921" width="12" style="178" bestFit="1" customWidth="1"/>
    <col min="6922" max="6924" width="11.5703125" style="178" bestFit="1" customWidth="1"/>
    <col min="6925" max="6925" width="9.7109375" style="178" customWidth="1"/>
    <col min="6926" max="6926" width="10.28515625" style="178" customWidth="1"/>
    <col min="6927" max="6927" width="8.85546875" style="178" customWidth="1"/>
    <col min="6928" max="6928" width="7.85546875" style="178" customWidth="1"/>
    <col min="6929" max="6929" width="10" style="178" customWidth="1"/>
    <col min="6930" max="6930" width="9.140625" style="178" customWidth="1"/>
    <col min="6931" max="6931" width="11.7109375" style="178" bestFit="1" customWidth="1"/>
    <col min="6932" max="6932" width="9" style="178" customWidth="1"/>
    <col min="6933" max="6933" width="11.7109375" style="178" bestFit="1" customWidth="1"/>
    <col min="6934" max="6934" width="13" style="178" customWidth="1"/>
    <col min="6935" max="6935" width="11.7109375" style="178" bestFit="1" customWidth="1"/>
    <col min="6936" max="6936" width="11.140625" style="178" customWidth="1"/>
    <col min="6937" max="6937" width="12" style="178" bestFit="1" customWidth="1"/>
    <col min="6938" max="6938" width="12.28515625" style="178" customWidth="1"/>
    <col min="6939" max="7169" width="9.140625" style="178"/>
    <col min="7170" max="7170" width="29.7109375" style="178" customWidth="1"/>
    <col min="7171" max="7176" width="9.140625" style="178"/>
    <col min="7177" max="7177" width="12" style="178" bestFit="1" customWidth="1"/>
    <col min="7178" max="7180" width="11.5703125" style="178" bestFit="1" customWidth="1"/>
    <col min="7181" max="7181" width="9.7109375" style="178" customWidth="1"/>
    <col min="7182" max="7182" width="10.28515625" style="178" customWidth="1"/>
    <col min="7183" max="7183" width="8.85546875" style="178" customWidth="1"/>
    <col min="7184" max="7184" width="7.85546875" style="178" customWidth="1"/>
    <col min="7185" max="7185" width="10" style="178" customWidth="1"/>
    <col min="7186" max="7186" width="9.140625" style="178" customWidth="1"/>
    <col min="7187" max="7187" width="11.7109375" style="178" bestFit="1" customWidth="1"/>
    <col min="7188" max="7188" width="9" style="178" customWidth="1"/>
    <col min="7189" max="7189" width="11.7109375" style="178" bestFit="1" customWidth="1"/>
    <col min="7190" max="7190" width="13" style="178" customWidth="1"/>
    <col min="7191" max="7191" width="11.7109375" style="178" bestFit="1" customWidth="1"/>
    <col min="7192" max="7192" width="11.140625" style="178" customWidth="1"/>
    <col min="7193" max="7193" width="12" style="178" bestFit="1" customWidth="1"/>
    <col min="7194" max="7194" width="12.28515625" style="178" customWidth="1"/>
    <col min="7195" max="7425" width="9.140625" style="178"/>
    <col min="7426" max="7426" width="29.7109375" style="178" customWidth="1"/>
    <col min="7427" max="7432" width="9.140625" style="178"/>
    <col min="7433" max="7433" width="12" style="178" bestFit="1" customWidth="1"/>
    <col min="7434" max="7436" width="11.5703125" style="178" bestFit="1" customWidth="1"/>
    <col min="7437" max="7437" width="9.7109375" style="178" customWidth="1"/>
    <col min="7438" max="7438" width="10.28515625" style="178" customWidth="1"/>
    <col min="7439" max="7439" width="8.85546875" style="178" customWidth="1"/>
    <col min="7440" max="7440" width="7.85546875" style="178" customWidth="1"/>
    <col min="7441" max="7441" width="10" style="178" customWidth="1"/>
    <col min="7442" max="7442" width="9.140625" style="178" customWidth="1"/>
    <col min="7443" max="7443" width="11.7109375" style="178" bestFit="1" customWidth="1"/>
    <col min="7444" max="7444" width="9" style="178" customWidth="1"/>
    <col min="7445" max="7445" width="11.7109375" style="178" bestFit="1" customWidth="1"/>
    <col min="7446" max="7446" width="13" style="178" customWidth="1"/>
    <col min="7447" max="7447" width="11.7109375" style="178" bestFit="1" customWidth="1"/>
    <col min="7448" max="7448" width="11.140625" style="178" customWidth="1"/>
    <col min="7449" max="7449" width="12" style="178" bestFit="1" customWidth="1"/>
    <col min="7450" max="7450" width="12.28515625" style="178" customWidth="1"/>
    <col min="7451" max="7681" width="9.140625" style="178"/>
    <col min="7682" max="7682" width="29.7109375" style="178" customWidth="1"/>
    <col min="7683" max="7688" width="9.140625" style="178"/>
    <col min="7689" max="7689" width="12" style="178" bestFit="1" customWidth="1"/>
    <col min="7690" max="7692" width="11.5703125" style="178" bestFit="1" customWidth="1"/>
    <col min="7693" max="7693" width="9.7109375" style="178" customWidth="1"/>
    <col min="7694" max="7694" width="10.28515625" style="178" customWidth="1"/>
    <col min="7695" max="7695" width="8.85546875" style="178" customWidth="1"/>
    <col min="7696" max="7696" width="7.85546875" style="178" customWidth="1"/>
    <col min="7697" max="7697" width="10" style="178" customWidth="1"/>
    <col min="7698" max="7698" width="9.140625" style="178" customWidth="1"/>
    <col min="7699" max="7699" width="11.7109375" style="178" bestFit="1" customWidth="1"/>
    <col min="7700" max="7700" width="9" style="178" customWidth="1"/>
    <col min="7701" max="7701" width="11.7109375" style="178" bestFit="1" customWidth="1"/>
    <col min="7702" max="7702" width="13" style="178" customWidth="1"/>
    <col min="7703" max="7703" width="11.7109375" style="178" bestFit="1" customWidth="1"/>
    <col min="7704" max="7704" width="11.140625" style="178" customWidth="1"/>
    <col min="7705" max="7705" width="12" style="178" bestFit="1" customWidth="1"/>
    <col min="7706" max="7706" width="12.28515625" style="178" customWidth="1"/>
    <col min="7707" max="7937" width="9.140625" style="178"/>
    <col min="7938" max="7938" width="29.7109375" style="178" customWidth="1"/>
    <col min="7939" max="7944" width="9.140625" style="178"/>
    <col min="7945" max="7945" width="12" style="178" bestFit="1" customWidth="1"/>
    <col min="7946" max="7948" width="11.5703125" style="178" bestFit="1" customWidth="1"/>
    <col min="7949" max="7949" width="9.7109375" style="178" customWidth="1"/>
    <col min="7950" max="7950" width="10.28515625" style="178" customWidth="1"/>
    <col min="7951" max="7951" width="8.85546875" style="178" customWidth="1"/>
    <col min="7952" max="7952" width="7.85546875" style="178" customWidth="1"/>
    <col min="7953" max="7953" width="10" style="178" customWidth="1"/>
    <col min="7954" max="7954" width="9.140625" style="178" customWidth="1"/>
    <col min="7955" max="7955" width="11.7109375" style="178" bestFit="1" customWidth="1"/>
    <col min="7956" max="7956" width="9" style="178" customWidth="1"/>
    <col min="7957" max="7957" width="11.7109375" style="178" bestFit="1" customWidth="1"/>
    <col min="7958" max="7958" width="13" style="178" customWidth="1"/>
    <col min="7959" max="7959" width="11.7109375" style="178" bestFit="1" customWidth="1"/>
    <col min="7960" max="7960" width="11.140625" style="178" customWidth="1"/>
    <col min="7961" max="7961" width="12" style="178" bestFit="1" customWidth="1"/>
    <col min="7962" max="7962" width="12.28515625" style="178" customWidth="1"/>
    <col min="7963" max="8193" width="9.140625" style="178"/>
    <col min="8194" max="8194" width="29.7109375" style="178" customWidth="1"/>
    <col min="8195" max="8200" width="9.140625" style="178"/>
    <col min="8201" max="8201" width="12" style="178" bestFit="1" customWidth="1"/>
    <col min="8202" max="8204" width="11.5703125" style="178" bestFit="1" customWidth="1"/>
    <col min="8205" max="8205" width="9.7109375" style="178" customWidth="1"/>
    <col min="8206" max="8206" width="10.28515625" style="178" customWidth="1"/>
    <col min="8207" max="8207" width="8.85546875" style="178" customWidth="1"/>
    <col min="8208" max="8208" width="7.85546875" style="178" customWidth="1"/>
    <col min="8209" max="8209" width="10" style="178" customWidth="1"/>
    <col min="8210" max="8210" width="9.140625" style="178" customWidth="1"/>
    <col min="8211" max="8211" width="11.7109375" style="178" bestFit="1" customWidth="1"/>
    <col min="8212" max="8212" width="9" style="178" customWidth="1"/>
    <col min="8213" max="8213" width="11.7109375" style="178" bestFit="1" customWidth="1"/>
    <col min="8214" max="8214" width="13" style="178" customWidth="1"/>
    <col min="8215" max="8215" width="11.7109375" style="178" bestFit="1" customWidth="1"/>
    <col min="8216" max="8216" width="11.140625" style="178" customWidth="1"/>
    <col min="8217" max="8217" width="12" style="178" bestFit="1" customWidth="1"/>
    <col min="8218" max="8218" width="12.28515625" style="178" customWidth="1"/>
    <col min="8219" max="8449" width="9.140625" style="178"/>
    <col min="8450" max="8450" width="29.7109375" style="178" customWidth="1"/>
    <col min="8451" max="8456" width="9.140625" style="178"/>
    <col min="8457" max="8457" width="12" style="178" bestFit="1" customWidth="1"/>
    <col min="8458" max="8460" width="11.5703125" style="178" bestFit="1" customWidth="1"/>
    <col min="8461" max="8461" width="9.7109375" style="178" customWidth="1"/>
    <col min="8462" max="8462" width="10.28515625" style="178" customWidth="1"/>
    <col min="8463" max="8463" width="8.85546875" style="178" customWidth="1"/>
    <col min="8464" max="8464" width="7.85546875" style="178" customWidth="1"/>
    <col min="8465" max="8465" width="10" style="178" customWidth="1"/>
    <col min="8466" max="8466" width="9.140625" style="178" customWidth="1"/>
    <col min="8467" max="8467" width="11.7109375" style="178" bestFit="1" customWidth="1"/>
    <col min="8468" max="8468" width="9" style="178" customWidth="1"/>
    <col min="8469" max="8469" width="11.7109375" style="178" bestFit="1" customWidth="1"/>
    <col min="8470" max="8470" width="13" style="178" customWidth="1"/>
    <col min="8471" max="8471" width="11.7109375" style="178" bestFit="1" customWidth="1"/>
    <col min="8472" max="8472" width="11.140625" style="178" customWidth="1"/>
    <col min="8473" max="8473" width="12" style="178" bestFit="1" customWidth="1"/>
    <col min="8474" max="8474" width="12.28515625" style="178" customWidth="1"/>
    <col min="8475" max="8705" width="9.140625" style="178"/>
    <col min="8706" max="8706" width="29.7109375" style="178" customWidth="1"/>
    <col min="8707" max="8712" width="9.140625" style="178"/>
    <col min="8713" max="8713" width="12" style="178" bestFit="1" customWidth="1"/>
    <col min="8714" max="8716" width="11.5703125" style="178" bestFit="1" customWidth="1"/>
    <col min="8717" max="8717" width="9.7109375" style="178" customWidth="1"/>
    <col min="8718" max="8718" width="10.28515625" style="178" customWidth="1"/>
    <col min="8719" max="8719" width="8.85546875" style="178" customWidth="1"/>
    <col min="8720" max="8720" width="7.85546875" style="178" customWidth="1"/>
    <col min="8721" max="8721" width="10" style="178" customWidth="1"/>
    <col min="8722" max="8722" width="9.140625" style="178" customWidth="1"/>
    <col min="8723" max="8723" width="11.7109375" style="178" bestFit="1" customWidth="1"/>
    <col min="8724" max="8724" width="9" style="178" customWidth="1"/>
    <col min="8725" max="8725" width="11.7109375" style="178" bestFit="1" customWidth="1"/>
    <col min="8726" max="8726" width="13" style="178" customWidth="1"/>
    <col min="8727" max="8727" width="11.7109375" style="178" bestFit="1" customWidth="1"/>
    <col min="8728" max="8728" width="11.140625" style="178" customWidth="1"/>
    <col min="8729" max="8729" width="12" style="178" bestFit="1" customWidth="1"/>
    <col min="8730" max="8730" width="12.28515625" style="178" customWidth="1"/>
    <col min="8731" max="8961" width="9.140625" style="178"/>
    <col min="8962" max="8962" width="29.7109375" style="178" customWidth="1"/>
    <col min="8963" max="8968" width="9.140625" style="178"/>
    <col min="8969" max="8969" width="12" style="178" bestFit="1" customWidth="1"/>
    <col min="8970" max="8972" width="11.5703125" style="178" bestFit="1" customWidth="1"/>
    <col min="8973" max="8973" width="9.7109375" style="178" customWidth="1"/>
    <col min="8974" max="8974" width="10.28515625" style="178" customWidth="1"/>
    <col min="8975" max="8975" width="8.85546875" style="178" customWidth="1"/>
    <col min="8976" max="8976" width="7.85546875" style="178" customWidth="1"/>
    <col min="8977" max="8977" width="10" style="178" customWidth="1"/>
    <col min="8978" max="8978" width="9.140625" style="178" customWidth="1"/>
    <col min="8979" max="8979" width="11.7109375" style="178" bestFit="1" customWidth="1"/>
    <col min="8980" max="8980" width="9" style="178" customWidth="1"/>
    <col min="8981" max="8981" width="11.7109375" style="178" bestFit="1" customWidth="1"/>
    <col min="8982" max="8982" width="13" style="178" customWidth="1"/>
    <col min="8983" max="8983" width="11.7109375" style="178" bestFit="1" customWidth="1"/>
    <col min="8984" max="8984" width="11.140625" style="178" customWidth="1"/>
    <col min="8985" max="8985" width="12" style="178" bestFit="1" customWidth="1"/>
    <col min="8986" max="8986" width="12.28515625" style="178" customWidth="1"/>
    <col min="8987" max="9217" width="9.140625" style="178"/>
    <col min="9218" max="9218" width="29.7109375" style="178" customWidth="1"/>
    <col min="9219" max="9224" width="9.140625" style="178"/>
    <col min="9225" max="9225" width="12" style="178" bestFit="1" customWidth="1"/>
    <col min="9226" max="9228" width="11.5703125" style="178" bestFit="1" customWidth="1"/>
    <col min="9229" max="9229" width="9.7109375" style="178" customWidth="1"/>
    <col min="9230" max="9230" width="10.28515625" style="178" customWidth="1"/>
    <col min="9231" max="9231" width="8.85546875" style="178" customWidth="1"/>
    <col min="9232" max="9232" width="7.85546875" style="178" customWidth="1"/>
    <col min="9233" max="9233" width="10" style="178" customWidth="1"/>
    <col min="9234" max="9234" width="9.140625" style="178" customWidth="1"/>
    <col min="9235" max="9235" width="11.7109375" style="178" bestFit="1" customWidth="1"/>
    <col min="9236" max="9236" width="9" style="178" customWidth="1"/>
    <col min="9237" max="9237" width="11.7109375" style="178" bestFit="1" customWidth="1"/>
    <col min="9238" max="9238" width="13" style="178" customWidth="1"/>
    <col min="9239" max="9239" width="11.7109375" style="178" bestFit="1" customWidth="1"/>
    <col min="9240" max="9240" width="11.140625" style="178" customWidth="1"/>
    <col min="9241" max="9241" width="12" style="178" bestFit="1" customWidth="1"/>
    <col min="9242" max="9242" width="12.28515625" style="178" customWidth="1"/>
    <col min="9243" max="9473" width="9.140625" style="178"/>
    <col min="9474" max="9474" width="29.7109375" style="178" customWidth="1"/>
    <col min="9475" max="9480" width="9.140625" style="178"/>
    <col min="9481" max="9481" width="12" style="178" bestFit="1" customWidth="1"/>
    <col min="9482" max="9484" width="11.5703125" style="178" bestFit="1" customWidth="1"/>
    <col min="9485" max="9485" width="9.7109375" style="178" customWidth="1"/>
    <col min="9486" max="9486" width="10.28515625" style="178" customWidth="1"/>
    <col min="9487" max="9487" width="8.85546875" style="178" customWidth="1"/>
    <col min="9488" max="9488" width="7.85546875" style="178" customWidth="1"/>
    <col min="9489" max="9489" width="10" style="178" customWidth="1"/>
    <col min="9490" max="9490" width="9.140625" style="178" customWidth="1"/>
    <col min="9491" max="9491" width="11.7109375" style="178" bestFit="1" customWidth="1"/>
    <col min="9492" max="9492" width="9" style="178" customWidth="1"/>
    <col min="9493" max="9493" width="11.7109375" style="178" bestFit="1" customWidth="1"/>
    <col min="9494" max="9494" width="13" style="178" customWidth="1"/>
    <col min="9495" max="9495" width="11.7109375" style="178" bestFit="1" customWidth="1"/>
    <col min="9496" max="9496" width="11.140625" style="178" customWidth="1"/>
    <col min="9497" max="9497" width="12" style="178" bestFit="1" customWidth="1"/>
    <col min="9498" max="9498" width="12.28515625" style="178" customWidth="1"/>
    <col min="9499" max="9729" width="9.140625" style="178"/>
    <col min="9730" max="9730" width="29.7109375" style="178" customWidth="1"/>
    <col min="9731" max="9736" width="9.140625" style="178"/>
    <col min="9737" max="9737" width="12" style="178" bestFit="1" customWidth="1"/>
    <col min="9738" max="9740" width="11.5703125" style="178" bestFit="1" customWidth="1"/>
    <col min="9741" max="9741" width="9.7109375" style="178" customWidth="1"/>
    <col min="9742" max="9742" width="10.28515625" style="178" customWidth="1"/>
    <col min="9743" max="9743" width="8.85546875" style="178" customWidth="1"/>
    <col min="9744" max="9744" width="7.85546875" style="178" customWidth="1"/>
    <col min="9745" max="9745" width="10" style="178" customWidth="1"/>
    <col min="9746" max="9746" width="9.140625" style="178" customWidth="1"/>
    <col min="9747" max="9747" width="11.7109375" style="178" bestFit="1" customWidth="1"/>
    <col min="9748" max="9748" width="9" style="178" customWidth="1"/>
    <col min="9749" max="9749" width="11.7109375" style="178" bestFit="1" customWidth="1"/>
    <col min="9750" max="9750" width="13" style="178" customWidth="1"/>
    <col min="9751" max="9751" width="11.7109375" style="178" bestFit="1" customWidth="1"/>
    <col min="9752" max="9752" width="11.140625" style="178" customWidth="1"/>
    <col min="9753" max="9753" width="12" style="178" bestFit="1" customWidth="1"/>
    <col min="9754" max="9754" width="12.28515625" style="178" customWidth="1"/>
    <col min="9755" max="9985" width="9.140625" style="178"/>
    <col min="9986" max="9986" width="29.7109375" style="178" customWidth="1"/>
    <col min="9987" max="9992" width="9.140625" style="178"/>
    <col min="9993" max="9993" width="12" style="178" bestFit="1" customWidth="1"/>
    <col min="9994" max="9996" width="11.5703125" style="178" bestFit="1" customWidth="1"/>
    <col min="9997" max="9997" width="9.7109375" style="178" customWidth="1"/>
    <col min="9998" max="9998" width="10.28515625" style="178" customWidth="1"/>
    <col min="9999" max="9999" width="8.85546875" style="178" customWidth="1"/>
    <col min="10000" max="10000" width="7.85546875" style="178" customWidth="1"/>
    <col min="10001" max="10001" width="10" style="178" customWidth="1"/>
    <col min="10002" max="10002" width="9.140625" style="178" customWidth="1"/>
    <col min="10003" max="10003" width="11.7109375" style="178" bestFit="1" customWidth="1"/>
    <col min="10004" max="10004" width="9" style="178" customWidth="1"/>
    <col min="10005" max="10005" width="11.7109375" style="178" bestFit="1" customWidth="1"/>
    <col min="10006" max="10006" width="13" style="178" customWidth="1"/>
    <col min="10007" max="10007" width="11.7109375" style="178" bestFit="1" customWidth="1"/>
    <col min="10008" max="10008" width="11.140625" style="178" customWidth="1"/>
    <col min="10009" max="10009" width="12" style="178" bestFit="1" customWidth="1"/>
    <col min="10010" max="10010" width="12.28515625" style="178" customWidth="1"/>
    <col min="10011" max="10241" width="9.140625" style="178"/>
    <col min="10242" max="10242" width="29.7109375" style="178" customWidth="1"/>
    <col min="10243" max="10248" width="9.140625" style="178"/>
    <col min="10249" max="10249" width="12" style="178" bestFit="1" customWidth="1"/>
    <col min="10250" max="10252" width="11.5703125" style="178" bestFit="1" customWidth="1"/>
    <col min="10253" max="10253" width="9.7109375" style="178" customWidth="1"/>
    <col min="10254" max="10254" width="10.28515625" style="178" customWidth="1"/>
    <col min="10255" max="10255" width="8.85546875" style="178" customWidth="1"/>
    <col min="10256" max="10256" width="7.85546875" style="178" customWidth="1"/>
    <col min="10257" max="10257" width="10" style="178" customWidth="1"/>
    <col min="10258" max="10258" width="9.140625" style="178" customWidth="1"/>
    <col min="10259" max="10259" width="11.7109375" style="178" bestFit="1" customWidth="1"/>
    <col min="10260" max="10260" width="9" style="178" customWidth="1"/>
    <col min="10261" max="10261" width="11.7109375" style="178" bestFit="1" customWidth="1"/>
    <col min="10262" max="10262" width="13" style="178" customWidth="1"/>
    <col min="10263" max="10263" width="11.7109375" style="178" bestFit="1" customWidth="1"/>
    <col min="10264" max="10264" width="11.140625" style="178" customWidth="1"/>
    <col min="10265" max="10265" width="12" style="178" bestFit="1" customWidth="1"/>
    <col min="10266" max="10266" width="12.28515625" style="178" customWidth="1"/>
    <col min="10267" max="10497" width="9.140625" style="178"/>
    <col min="10498" max="10498" width="29.7109375" style="178" customWidth="1"/>
    <col min="10499" max="10504" width="9.140625" style="178"/>
    <col min="10505" max="10505" width="12" style="178" bestFit="1" customWidth="1"/>
    <col min="10506" max="10508" width="11.5703125" style="178" bestFit="1" customWidth="1"/>
    <col min="10509" max="10509" width="9.7109375" style="178" customWidth="1"/>
    <col min="10510" max="10510" width="10.28515625" style="178" customWidth="1"/>
    <col min="10511" max="10511" width="8.85546875" style="178" customWidth="1"/>
    <col min="10512" max="10512" width="7.85546875" style="178" customWidth="1"/>
    <col min="10513" max="10513" width="10" style="178" customWidth="1"/>
    <col min="10514" max="10514" width="9.140625" style="178" customWidth="1"/>
    <col min="10515" max="10515" width="11.7109375" style="178" bestFit="1" customWidth="1"/>
    <col min="10516" max="10516" width="9" style="178" customWidth="1"/>
    <col min="10517" max="10517" width="11.7109375" style="178" bestFit="1" customWidth="1"/>
    <col min="10518" max="10518" width="13" style="178" customWidth="1"/>
    <col min="10519" max="10519" width="11.7109375" style="178" bestFit="1" customWidth="1"/>
    <col min="10520" max="10520" width="11.140625" style="178" customWidth="1"/>
    <col min="10521" max="10521" width="12" style="178" bestFit="1" customWidth="1"/>
    <col min="10522" max="10522" width="12.28515625" style="178" customWidth="1"/>
    <col min="10523" max="10753" width="9.140625" style="178"/>
    <col min="10754" max="10754" width="29.7109375" style="178" customWidth="1"/>
    <col min="10755" max="10760" width="9.140625" style="178"/>
    <col min="10761" max="10761" width="12" style="178" bestFit="1" customWidth="1"/>
    <col min="10762" max="10764" width="11.5703125" style="178" bestFit="1" customWidth="1"/>
    <col min="10765" max="10765" width="9.7109375" style="178" customWidth="1"/>
    <col min="10766" max="10766" width="10.28515625" style="178" customWidth="1"/>
    <col min="10767" max="10767" width="8.85546875" style="178" customWidth="1"/>
    <col min="10768" max="10768" width="7.85546875" style="178" customWidth="1"/>
    <col min="10769" max="10769" width="10" style="178" customWidth="1"/>
    <col min="10770" max="10770" width="9.140625" style="178" customWidth="1"/>
    <col min="10771" max="10771" width="11.7109375" style="178" bestFit="1" customWidth="1"/>
    <col min="10772" max="10772" width="9" style="178" customWidth="1"/>
    <col min="10773" max="10773" width="11.7109375" style="178" bestFit="1" customWidth="1"/>
    <col min="10774" max="10774" width="13" style="178" customWidth="1"/>
    <col min="10775" max="10775" width="11.7109375" style="178" bestFit="1" customWidth="1"/>
    <col min="10776" max="10776" width="11.140625" style="178" customWidth="1"/>
    <col min="10777" max="10777" width="12" style="178" bestFit="1" customWidth="1"/>
    <col min="10778" max="10778" width="12.28515625" style="178" customWidth="1"/>
    <col min="10779" max="11009" width="9.140625" style="178"/>
    <col min="11010" max="11010" width="29.7109375" style="178" customWidth="1"/>
    <col min="11011" max="11016" width="9.140625" style="178"/>
    <col min="11017" max="11017" width="12" style="178" bestFit="1" customWidth="1"/>
    <col min="11018" max="11020" width="11.5703125" style="178" bestFit="1" customWidth="1"/>
    <col min="11021" max="11021" width="9.7109375" style="178" customWidth="1"/>
    <col min="11022" max="11022" width="10.28515625" style="178" customWidth="1"/>
    <col min="11023" max="11023" width="8.85546875" style="178" customWidth="1"/>
    <col min="11024" max="11024" width="7.85546875" style="178" customWidth="1"/>
    <col min="11025" max="11025" width="10" style="178" customWidth="1"/>
    <col min="11026" max="11026" width="9.140625" style="178" customWidth="1"/>
    <col min="11027" max="11027" width="11.7109375" style="178" bestFit="1" customWidth="1"/>
    <col min="11028" max="11028" width="9" style="178" customWidth="1"/>
    <col min="11029" max="11029" width="11.7109375" style="178" bestFit="1" customWidth="1"/>
    <col min="11030" max="11030" width="13" style="178" customWidth="1"/>
    <col min="11031" max="11031" width="11.7109375" style="178" bestFit="1" customWidth="1"/>
    <col min="11032" max="11032" width="11.140625" style="178" customWidth="1"/>
    <col min="11033" max="11033" width="12" style="178" bestFit="1" customWidth="1"/>
    <col min="11034" max="11034" width="12.28515625" style="178" customWidth="1"/>
    <col min="11035" max="11265" width="9.140625" style="178"/>
    <col min="11266" max="11266" width="29.7109375" style="178" customWidth="1"/>
    <col min="11267" max="11272" width="9.140625" style="178"/>
    <col min="11273" max="11273" width="12" style="178" bestFit="1" customWidth="1"/>
    <col min="11274" max="11276" width="11.5703125" style="178" bestFit="1" customWidth="1"/>
    <col min="11277" max="11277" width="9.7109375" style="178" customWidth="1"/>
    <col min="11278" max="11278" width="10.28515625" style="178" customWidth="1"/>
    <col min="11279" max="11279" width="8.85546875" style="178" customWidth="1"/>
    <col min="11280" max="11280" width="7.85546875" style="178" customWidth="1"/>
    <col min="11281" max="11281" width="10" style="178" customWidth="1"/>
    <col min="11282" max="11282" width="9.140625" style="178" customWidth="1"/>
    <col min="11283" max="11283" width="11.7109375" style="178" bestFit="1" customWidth="1"/>
    <col min="11284" max="11284" width="9" style="178" customWidth="1"/>
    <col min="11285" max="11285" width="11.7109375" style="178" bestFit="1" customWidth="1"/>
    <col min="11286" max="11286" width="13" style="178" customWidth="1"/>
    <col min="11287" max="11287" width="11.7109375" style="178" bestFit="1" customWidth="1"/>
    <col min="11288" max="11288" width="11.140625" style="178" customWidth="1"/>
    <col min="11289" max="11289" width="12" style="178" bestFit="1" customWidth="1"/>
    <col min="11290" max="11290" width="12.28515625" style="178" customWidth="1"/>
    <col min="11291" max="11521" width="9.140625" style="178"/>
    <col min="11522" max="11522" width="29.7109375" style="178" customWidth="1"/>
    <col min="11523" max="11528" width="9.140625" style="178"/>
    <col min="11529" max="11529" width="12" style="178" bestFit="1" customWidth="1"/>
    <col min="11530" max="11532" width="11.5703125" style="178" bestFit="1" customWidth="1"/>
    <col min="11533" max="11533" width="9.7109375" style="178" customWidth="1"/>
    <col min="11534" max="11534" width="10.28515625" style="178" customWidth="1"/>
    <col min="11535" max="11535" width="8.85546875" style="178" customWidth="1"/>
    <col min="11536" max="11536" width="7.85546875" style="178" customWidth="1"/>
    <col min="11537" max="11537" width="10" style="178" customWidth="1"/>
    <col min="11538" max="11538" width="9.140625" style="178" customWidth="1"/>
    <col min="11539" max="11539" width="11.7109375" style="178" bestFit="1" customWidth="1"/>
    <col min="11540" max="11540" width="9" style="178" customWidth="1"/>
    <col min="11541" max="11541" width="11.7109375" style="178" bestFit="1" customWidth="1"/>
    <col min="11542" max="11542" width="13" style="178" customWidth="1"/>
    <col min="11543" max="11543" width="11.7109375" style="178" bestFit="1" customWidth="1"/>
    <col min="11544" max="11544" width="11.140625" style="178" customWidth="1"/>
    <col min="11545" max="11545" width="12" style="178" bestFit="1" customWidth="1"/>
    <col min="11546" max="11546" width="12.28515625" style="178" customWidth="1"/>
    <col min="11547" max="11777" width="9.140625" style="178"/>
    <col min="11778" max="11778" width="29.7109375" style="178" customWidth="1"/>
    <col min="11779" max="11784" width="9.140625" style="178"/>
    <col min="11785" max="11785" width="12" style="178" bestFit="1" customWidth="1"/>
    <col min="11786" max="11788" width="11.5703125" style="178" bestFit="1" customWidth="1"/>
    <col min="11789" max="11789" width="9.7109375" style="178" customWidth="1"/>
    <col min="11790" max="11790" width="10.28515625" style="178" customWidth="1"/>
    <col min="11791" max="11791" width="8.85546875" style="178" customWidth="1"/>
    <col min="11792" max="11792" width="7.85546875" style="178" customWidth="1"/>
    <col min="11793" max="11793" width="10" style="178" customWidth="1"/>
    <col min="11794" max="11794" width="9.140625" style="178" customWidth="1"/>
    <col min="11795" max="11795" width="11.7109375" style="178" bestFit="1" customWidth="1"/>
    <col min="11796" max="11796" width="9" style="178" customWidth="1"/>
    <col min="11797" max="11797" width="11.7109375" style="178" bestFit="1" customWidth="1"/>
    <col min="11798" max="11798" width="13" style="178" customWidth="1"/>
    <col min="11799" max="11799" width="11.7109375" style="178" bestFit="1" customWidth="1"/>
    <col min="11800" max="11800" width="11.140625" style="178" customWidth="1"/>
    <col min="11801" max="11801" width="12" style="178" bestFit="1" customWidth="1"/>
    <col min="11802" max="11802" width="12.28515625" style="178" customWidth="1"/>
    <col min="11803" max="12033" width="9.140625" style="178"/>
    <col min="12034" max="12034" width="29.7109375" style="178" customWidth="1"/>
    <col min="12035" max="12040" width="9.140625" style="178"/>
    <col min="12041" max="12041" width="12" style="178" bestFit="1" customWidth="1"/>
    <col min="12042" max="12044" width="11.5703125" style="178" bestFit="1" customWidth="1"/>
    <col min="12045" max="12045" width="9.7109375" style="178" customWidth="1"/>
    <col min="12046" max="12046" width="10.28515625" style="178" customWidth="1"/>
    <col min="12047" max="12047" width="8.85546875" style="178" customWidth="1"/>
    <col min="12048" max="12048" width="7.85546875" style="178" customWidth="1"/>
    <col min="12049" max="12049" width="10" style="178" customWidth="1"/>
    <col min="12050" max="12050" width="9.140625" style="178" customWidth="1"/>
    <col min="12051" max="12051" width="11.7109375" style="178" bestFit="1" customWidth="1"/>
    <col min="12052" max="12052" width="9" style="178" customWidth="1"/>
    <col min="12053" max="12053" width="11.7109375" style="178" bestFit="1" customWidth="1"/>
    <col min="12054" max="12054" width="13" style="178" customWidth="1"/>
    <col min="12055" max="12055" width="11.7109375" style="178" bestFit="1" customWidth="1"/>
    <col min="12056" max="12056" width="11.140625" style="178" customWidth="1"/>
    <col min="12057" max="12057" width="12" style="178" bestFit="1" customWidth="1"/>
    <col min="12058" max="12058" width="12.28515625" style="178" customWidth="1"/>
    <col min="12059" max="12289" width="9.140625" style="178"/>
    <col min="12290" max="12290" width="29.7109375" style="178" customWidth="1"/>
    <col min="12291" max="12296" width="9.140625" style="178"/>
    <col min="12297" max="12297" width="12" style="178" bestFit="1" customWidth="1"/>
    <col min="12298" max="12300" width="11.5703125" style="178" bestFit="1" customWidth="1"/>
    <col min="12301" max="12301" width="9.7109375" style="178" customWidth="1"/>
    <col min="12302" max="12302" width="10.28515625" style="178" customWidth="1"/>
    <col min="12303" max="12303" width="8.85546875" style="178" customWidth="1"/>
    <col min="12304" max="12304" width="7.85546875" style="178" customWidth="1"/>
    <col min="12305" max="12305" width="10" style="178" customWidth="1"/>
    <col min="12306" max="12306" width="9.140625" style="178" customWidth="1"/>
    <col min="12307" max="12307" width="11.7109375" style="178" bestFit="1" customWidth="1"/>
    <col min="12308" max="12308" width="9" style="178" customWidth="1"/>
    <col min="12309" max="12309" width="11.7109375" style="178" bestFit="1" customWidth="1"/>
    <col min="12310" max="12310" width="13" style="178" customWidth="1"/>
    <col min="12311" max="12311" width="11.7109375" style="178" bestFit="1" customWidth="1"/>
    <col min="12312" max="12312" width="11.140625" style="178" customWidth="1"/>
    <col min="12313" max="12313" width="12" style="178" bestFit="1" customWidth="1"/>
    <col min="12314" max="12314" width="12.28515625" style="178" customWidth="1"/>
    <col min="12315" max="12545" width="9.140625" style="178"/>
    <col min="12546" max="12546" width="29.7109375" style="178" customWidth="1"/>
    <col min="12547" max="12552" width="9.140625" style="178"/>
    <col min="12553" max="12553" width="12" style="178" bestFit="1" customWidth="1"/>
    <col min="12554" max="12556" width="11.5703125" style="178" bestFit="1" customWidth="1"/>
    <col min="12557" max="12557" width="9.7109375" style="178" customWidth="1"/>
    <col min="12558" max="12558" width="10.28515625" style="178" customWidth="1"/>
    <col min="12559" max="12559" width="8.85546875" style="178" customWidth="1"/>
    <col min="12560" max="12560" width="7.85546875" style="178" customWidth="1"/>
    <col min="12561" max="12561" width="10" style="178" customWidth="1"/>
    <col min="12562" max="12562" width="9.140625" style="178" customWidth="1"/>
    <col min="12563" max="12563" width="11.7109375" style="178" bestFit="1" customWidth="1"/>
    <col min="12564" max="12564" width="9" style="178" customWidth="1"/>
    <col min="12565" max="12565" width="11.7109375" style="178" bestFit="1" customWidth="1"/>
    <col min="12566" max="12566" width="13" style="178" customWidth="1"/>
    <col min="12567" max="12567" width="11.7109375" style="178" bestFit="1" customWidth="1"/>
    <col min="12568" max="12568" width="11.140625" style="178" customWidth="1"/>
    <col min="12569" max="12569" width="12" style="178" bestFit="1" customWidth="1"/>
    <col min="12570" max="12570" width="12.28515625" style="178" customWidth="1"/>
    <col min="12571" max="12801" width="9.140625" style="178"/>
    <col min="12802" max="12802" width="29.7109375" style="178" customWidth="1"/>
    <col min="12803" max="12808" width="9.140625" style="178"/>
    <col min="12809" max="12809" width="12" style="178" bestFit="1" customWidth="1"/>
    <col min="12810" max="12812" width="11.5703125" style="178" bestFit="1" customWidth="1"/>
    <col min="12813" max="12813" width="9.7109375" style="178" customWidth="1"/>
    <col min="12814" max="12814" width="10.28515625" style="178" customWidth="1"/>
    <col min="12815" max="12815" width="8.85546875" style="178" customWidth="1"/>
    <col min="12816" max="12816" width="7.85546875" style="178" customWidth="1"/>
    <col min="12817" max="12817" width="10" style="178" customWidth="1"/>
    <col min="12818" max="12818" width="9.140625" style="178" customWidth="1"/>
    <col min="12819" max="12819" width="11.7109375" style="178" bestFit="1" customWidth="1"/>
    <col min="12820" max="12820" width="9" style="178" customWidth="1"/>
    <col min="12821" max="12821" width="11.7109375" style="178" bestFit="1" customWidth="1"/>
    <col min="12822" max="12822" width="13" style="178" customWidth="1"/>
    <col min="12823" max="12823" width="11.7109375" style="178" bestFit="1" customWidth="1"/>
    <col min="12824" max="12824" width="11.140625" style="178" customWidth="1"/>
    <col min="12825" max="12825" width="12" style="178" bestFit="1" customWidth="1"/>
    <col min="12826" max="12826" width="12.28515625" style="178" customWidth="1"/>
    <col min="12827" max="13057" width="9.140625" style="178"/>
    <col min="13058" max="13058" width="29.7109375" style="178" customWidth="1"/>
    <col min="13059" max="13064" width="9.140625" style="178"/>
    <col min="13065" max="13065" width="12" style="178" bestFit="1" customWidth="1"/>
    <col min="13066" max="13068" width="11.5703125" style="178" bestFit="1" customWidth="1"/>
    <col min="13069" max="13069" width="9.7109375" style="178" customWidth="1"/>
    <col min="13070" max="13070" width="10.28515625" style="178" customWidth="1"/>
    <col min="13071" max="13071" width="8.85546875" style="178" customWidth="1"/>
    <col min="13072" max="13072" width="7.85546875" style="178" customWidth="1"/>
    <col min="13073" max="13073" width="10" style="178" customWidth="1"/>
    <col min="13074" max="13074" width="9.140625" style="178" customWidth="1"/>
    <col min="13075" max="13075" width="11.7109375" style="178" bestFit="1" customWidth="1"/>
    <col min="13076" max="13076" width="9" style="178" customWidth="1"/>
    <col min="13077" max="13077" width="11.7109375" style="178" bestFit="1" customWidth="1"/>
    <col min="13078" max="13078" width="13" style="178" customWidth="1"/>
    <col min="13079" max="13079" width="11.7109375" style="178" bestFit="1" customWidth="1"/>
    <col min="13080" max="13080" width="11.140625" style="178" customWidth="1"/>
    <col min="13081" max="13081" width="12" style="178" bestFit="1" customWidth="1"/>
    <col min="13082" max="13082" width="12.28515625" style="178" customWidth="1"/>
    <col min="13083" max="13313" width="9.140625" style="178"/>
    <col min="13314" max="13314" width="29.7109375" style="178" customWidth="1"/>
    <col min="13315" max="13320" width="9.140625" style="178"/>
    <col min="13321" max="13321" width="12" style="178" bestFit="1" customWidth="1"/>
    <col min="13322" max="13324" width="11.5703125" style="178" bestFit="1" customWidth="1"/>
    <col min="13325" max="13325" width="9.7109375" style="178" customWidth="1"/>
    <col min="13326" max="13326" width="10.28515625" style="178" customWidth="1"/>
    <col min="13327" max="13327" width="8.85546875" style="178" customWidth="1"/>
    <col min="13328" max="13328" width="7.85546875" style="178" customWidth="1"/>
    <col min="13329" max="13329" width="10" style="178" customWidth="1"/>
    <col min="13330" max="13330" width="9.140625" style="178" customWidth="1"/>
    <col min="13331" max="13331" width="11.7109375" style="178" bestFit="1" customWidth="1"/>
    <col min="13332" max="13332" width="9" style="178" customWidth="1"/>
    <col min="13333" max="13333" width="11.7109375" style="178" bestFit="1" customWidth="1"/>
    <col min="13334" max="13334" width="13" style="178" customWidth="1"/>
    <col min="13335" max="13335" width="11.7109375" style="178" bestFit="1" customWidth="1"/>
    <col min="13336" max="13336" width="11.140625" style="178" customWidth="1"/>
    <col min="13337" max="13337" width="12" style="178" bestFit="1" customWidth="1"/>
    <col min="13338" max="13338" width="12.28515625" style="178" customWidth="1"/>
    <col min="13339" max="13569" width="9.140625" style="178"/>
    <col min="13570" max="13570" width="29.7109375" style="178" customWidth="1"/>
    <col min="13571" max="13576" width="9.140625" style="178"/>
    <col min="13577" max="13577" width="12" style="178" bestFit="1" customWidth="1"/>
    <col min="13578" max="13580" width="11.5703125" style="178" bestFit="1" customWidth="1"/>
    <col min="13581" max="13581" width="9.7109375" style="178" customWidth="1"/>
    <col min="13582" max="13582" width="10.28515625" style="178" customWidth="1"/>
    <col min="13583" max="13583" width="8.85546875" style="178" customWidth="1"/>
    <col min="13584" max="13584" width="7.85546875" style="178" customWidth="1"/>
    <col min="13585" max="13585" width="10" style="178" customWidth="1"/>
    <col min="13586" max="13586" width="9.140625" style="178" customWidth="1"/>
    <col min="13587" max="13587" width="11.7109375" style="178" bestFit="1" customWidth="1"/>
    <col min="13588" max="13588" width="9" style="178" customWidth="1"/>
    <col min="13589" max="13589" width="11.7109375" style="178" bestFit="1" customWidth="1"/>
    <col min="13590" max="13590" width="13" style="178" customWidth="1"/>
    <col min="13591" max="13591" width="11.7109375" style="178" bestFit="1" customWidth="1"/>
    <col min="13592" max="13592" width="11.140625" style="178" customWidth="1"/>
    <col min="13593" max="13593" width="12" style="178" bestFit="1" customWidth="1"/>
    <col min="13594" max="13594" width="12.28515625" style="178" customWidth="1"/>
    <col min="13595" max="13825" width="9.140625" style="178"/>
    <col min="13826" max="13826" width="29.7109375" style="178" customWidth="1"/>
    <col min="13827" max="13832" width="9.140625" style="178"/>
    <col min="13833" max="13833" width="12" style="178" bestFit="1" customWidth="1"/>
    <col min="13834" max="13836" width="11.5703125" style="178" bestFit="1" customWidth="1"/>
    <col min="13837" max="13837" width="9.7109375" style="178" customWidth="1"/>
    <col min="13838" max="13838" width="10.28515625" style="178" customWidth="1"/>
    <col min="13839" max="13839" width="8.85546875" style="178" customWidth="1"/>
    <col min="13840" max="13840" width="7.85546875" style="178" customWidth="1"/>
    <col min="13841" max="13841" width="10" style="178" customWidth="1"/>
    <col min="13842" max="13842" width="9.140625" style="178" customWidth="1"/>
    <col min="13843" max="13843" width="11.7109375" style="178" bestFit="1" customWidth="1"/>
    <col min="13844" max="13844" width="9" style="178" customWidth="1"/>
    <col min="13845" max="13845" width="11.7109375" style="178" bestFit="1" customWidth="1"/>
    <col min="13846" max="13846" width="13" style="178" customWidth="1"/>
    <col min="13847" max="13847" width="11.7109375" style="178" bestFit="1" customWidth="1"/>
    <col min="13848" max="13848" width="11.140625" style="178" customWidth="1"/>
    <col min="13849" max="13849" width="12" style="178" bestFit="1" customWidth="1"/>
    <col min="13850" max="13850" width="12.28515625" style="178" customWidth="1"/>
    <col min="13851" max="14081" width="9.140625" style="178"/>
    <col min="14082" max="14082" width="29.7109375" style="178" customWidth="1"/>
    <col min="14083" max="14088" width="9.140625" style="178"/>
    <col min="14089" max="14089" width="12" style="178" bestFit="1" customWidth="1"/>
    <col min="14090" max="14092" width="11.5703125" style="178" bestFit="1" customWidth="1"/>
    <col min="14093" max="14093" width="9.7109375" style="178" customWidth="1"/>
    <col min="14094" max="14094" width="10.28515625" style="178" customWidth="1"/>
    <col min="14095" max="14095" width="8.85546875" style="178" customWidth="1"/>
    <col min="14096" max="14096" width="7.85546875" style="178" customWidth="1"/>
    <col min="14097" max="14097" width="10" style="178" customWidth="1"/>
    <col min="14098" max="14098" width="9.140625" style="178" customWidth="1"/>
    <col min="14099" max="14099" width="11.7109375" style="178" bestFit="1" customWidth="1"/>
    <col min="14100" max="14100" width="9" style="178" customWidth="1"/>
    <col min="14101" max="14101" width="11.7109375" style="178" bestFit="1" customWidth="1"/>
    <col min="14102" max="14102" width="13" style="178" customWidth="1"/>
    <col min="14103" max="14103" width="11.7109375" style="178" bestFit="1" customWidth="1"/>
    <col min="14104" max="14104" width="11.140625" style="178" customWidth="1"/>
    <col min="14105" max="14105" width="12" style="178" bestFit="1" customWidth="1"/>
    <col min="14106" max="14106" width="12.28515625" style="178" customWidth="1"/>
    <col min="14107" max="14337" width="9.140625" style="178"/>
    <col min="14338" max="14338" width="29.7109375" style="178" customWidth="1"/>
    <col min="14339" max="14344" width="9.140625" style="178"/>
    <col min="14345" max="14345" width="12" style="178" bestFit="1" customWidth="1"/>
    <col min="14346" max="14348" width="11.5703125" style="178" bestFit="1" customWidth="1"/>
    <col min="14349" max="14349" width="9.7109375" style="178" customWidth="1"/>
    <col min="14350" max="14350" width="10.28515625" style="178" customWidth="1"/>
    <col min="14351" max="14351" width="8.85546875" style="178" customWidth="1"/>
    <col min="14352" max="14352" width="7.85546875" style="178" customWidth="1"/>
    <col min="14353" max="14353" width="10" style="178" customWidth="1"/>
    <col min="14354" max="14354" width="9.140625" style="178" customWidth="1"/>
    <col min="14355" max="14355" width="11.7109375" style="178" bestFit="1" customWidth="1"/>
    <col min="14356" max="14356" width="9" style="178" customWidth="1"/>
    <col min="14357" max="14357" width="11.7109375" style="178" bestFit="1" customWidth="1"/>
    <col min="14358" max="14358" width="13" style="178" customWidth="1"/>
    <col min="14359" max="14359" width="11.7109375" style="178" bestFit="1" customWidth="1"/>
    <col min="14360" max="14360" width="11.140625" style="178" customWidth="1"/>
    <col min="14361" max="14361" width="12" style="178" bestFit="1" customWidth="1"/>
    <col min="14362" max="14362" width="12.28515625" style="178" customWidth="1"/>
    <col min="14363" max="14593" width="9.140625" style="178"/>
    <col min="14594" max="14594" width="29.7109375" style="178" customWidth="1"/>
    <col min="14595" max="14600" width="9.140625" style="178"/>
    <col min="14601" max="14601" width="12" style="178" bestFit="1" customWidth="1"/>
    <col min="14602" max="14604" width="11.5703125" style="178" bestFit="1" customWidth="1"/>
    <col min="14605" max="14605" width="9.7109375" style="178" customWidth="1"/>
    <col min="14606" max="14606" width="10.28515625" style="178" customWidth="1"/>
    <col min="14607" max="14607" width="8.85546875" style="178" customWidth="1"/>
    <col min="14608" max="14608" width="7.85546875" style="178" customWidth="1"/>
    <col min="14609" max="14609" width="10" style="178" customWidth="1"/>
    <col min="14610" max="14610" width="9.140625" style="178" customWidth="1"/>
    <col min="14611" max="14611" width="11.7109375" style="178" bestFit="1" customWidth="1"/>
    <col min="14612" max="14612" width="9" style="178" customWidth="1"/>
    <col min="14613" max="14613" width="11.7109375" style="178" bestFit="1" customWidth="1"/>
    <col min="14614" max="14614" width="13" style="178" customWidth="1"/>
    <col min="14615" max="14615" width="11.7109375" style="178" bestFit="1" customWidth="1"/>
    <col min="14616" max="14616" width="11.140625" style="178" customWidth="1"/>
    <col min="14617" max="14617" width="12" style="178" bestFit="1" customWidth="1"/>
    <col min="14618" max="14618" width="12.28515625" style="178" customWidth="1"/>
    <col min="14619" max="14849" width="9.140625" style="178"/>
    <col min="14850" max="14850" width="29.7109375" style="178" customWidth="1"/>
    <col min="14851" max="14856" width="9.140625" style="178"/>
    <col min="14857" max="14857" width="12" style="178" bestFit="1" customWidth="1"/>
    <col min="14858" max="14860" width="11.5703125" style="178" bestFit="1" customWidth="1"/>
    <col min="14861" max="14861" width="9.7109375" style="178" customWidth="1"/>
    <col min="14862" max="14862" width="10.28515625" style="178" customWidth="1"/>
    <col min="14863" max="14863" width="8.85546875" style="178" customWidth="1"/>
    <col min="14864" max="14864" width="7.85546875" style="178" customWidth="1"/>
    <col min="14865" max="14865" width="10" style="178" customWidth="1"/>
    <col min="14866" max="14866" width="9.140625" style="178" customWidth="1"/>
    <col min="14867" max="14867" width="11.7109375" style="178" bestFit="1" customWidth="1"/>
    <col min="14868" max="14868" width="9" style="178" customWidth="1"/>
    <col min="14869" max="14869" width="11.7109375" style="178" bestFit="1" customWidth="1"/>
    <col min="14870" max="14870" width="13" style="178" customWidth="1"/>
    <col min="14871" max="14871" width="11.7109375" style="178" bestFit="1" customWidth="1"/>
    <col min="14872" max="14872" width="11.140625" style="178" customWidth="1"/>
    <col min="14873" max="14873" width="12" style="178" bestFit="1" customWidth="1"/>
    <col min="14874" max="14874" width="12.28515625" style="178" customWidth="1"/>
    <col min="14875" max="15105" width="9.140625" style="178"/>
    <col min="15106" max="15106" width="29.7109375" style="178" customWidth="1"/>
    <col min="15107" max="15112" width="9.140625" style="178"/>
    <col min="15113" max="15113" width="12" style="178" bestFit="1" customWidth="1"/>
    <col min="15114" max="15116" width="11.5703125" style="178" bestFit="1" customWidth="1"/>
    <col min="15117" max="15117" width="9.7109375" style="178" customWidth="1"/>
    <col min="15118" max="15118" width="10.28515625" style="178" customWidth="1"/>
    <col min="15119" max="15119" width="8.85546875" style="178" customWidth="1"/>
    <col min="15120" max="15120" width="7.85546875" style="178" customWidth="1"/>
    <col min="15121" max="15121" width="10" style="178" customWidth="1"/>
    <col min="15122" max="15122" width="9.140625" style="178" customWidth="1"/>
    <col min="15123" max="15123" width="11.7109375" style="178" bestFit="1" customWidth="1"/>
    <col min="15124" max="15124" width="9" style="178" customWidth="1"/>
    <col min="15125" max="15125" width="11.7109375" style="178" bestFit="1" customWidth="1"/>
    <col min="15126" max="15126" width="13" style="178" customWidth="1"/>
    <col min="15127" max="15127" width="11.7109375" style="178" bestFit="1" customWidth="1"/>
    <col min="15128" max="15128" width="11.140625" style="178" customWidth="1"/>
    <col min="15129" max="15129" width="12" style="178" bestFit="1" customWidth="1"/>
    <col min="15130" max="15130" width="12.28515625" style="178" customWidth="1"/>
    <col min="15131" max="15361" width="9.140625" style="178"/>
    <col min="15362" max="15362" width="29.7109375" style="178" customWidth="1"/>
    <col min="15363" max="15368" width="9.140625" style="178"/>
    <col min="15369" max="15369" width="12" style="178" bestFit="1" customWidth="1"/>
    <col min="15370" max="15372" width="11.5703125" style="178" bestFit="1" customWidth="1"/>
    <col min="15373" max="15373" width="9.7109375" style="178" customWidth="1"/>
    <col min="15374" max="15374" width="10.28515625" style="178" customWidth="1"/>
    <col min="15375" max="15375" width="8.85546875" style="178" customWidth="1"/>
    <col min="15376" max="15376" width="7.85546875" style="178" customWidth="1"/>
    <col min="15377" max="15377" width="10" style="178" customWidth="1"/>
    <col min="15378" max="15378" width="9.140625" style="178" customWidth="1"/>
    <col min="15379" max="15379" width="11.7109375" style="178" bestFit="1" customWidth="1"/>
    <col min="15380" max="15380" width="9" style="178" customWidth="1"/>
    <col min="15381" max="15381" width="11.7109375" style="178" bestFit="1" customWidth="1"/>
    <col min="15382" max="15382" width="13" style="178" customWidth="1"/>
    <col min="15383" max="15383" width="11.7109375" style="178" bestFit="1" customWidth="1"/>
    <col min="15384" max="15384" width="11.140625" style="178" customWidth="1"/>
    <col min="15385" max="15385" width="12" style="178" bestFit="1" customWidth="1"/>
    <col min="15386" max="15386" width="12.28515625" style="178" customWidth="1"/>
    <col min="15387" max="15617" width="9.140625" style="178"/>
    <col min="15618" max="15618" width="29.7109375" style="178" customWidth="1"/>
    <col min="15619" max="15624" width="9.140625" style="178"/>
    <col min="15625" max="15625" width="12" style="178" bestFit="1" customWidth="1"/>
    <col min="15626" max="15628" width="11.5703125" style="178" bestFit="1" customWidth="1"/>
    <col min="15629" max="15629" width="9.7109375" style="178" customWidth="1"/>
    <col min="15630" max="15630" width="10.28515625" style="178" customWidth="1"/>
    <col min="15631" max="15631" width="8.85546875" style="178" customWidth="1"/>
    <col min="15632" max="15632" width="7.85546875" style="178" customWidth="1"/>
    <col min="15633" max="15633" width="10" style="178" customWidth="1"/>
    <col min="15634" max="15634" width="9.140625" style="178" customWidth="1"/>
    <col min="15635" max="15635" width="11.7109375" style="178" bestFit="1" customWidth="1"/>
    <col min="15636" max="15636" width="9" style="178" customWidth="1"/>
    <col min="15637" max="15637" width="11.7109375" style="178" bestFit="1" customWidth="1"/>
    <col min="15638" max="15638" width="13" style="178" customWidth="1"/>
    <col min="15639" max="15639" width="11.7109375" style="178" bestFit="1" customWidth="1"/>
    <col min="15640" max="15640" width="11.140625" style="178" customWidth="1"/>
    <col min="15641" max="15641" width="12" style="178" bestFit="1" customWidth="1"/>
    <col min="15642" max="15642" width="12.28515625" style="178" customWidth="1"/>
    <col min="15643" max="15873" width="9.140625" style="178"/>
    <col min="15874" max="15874" width="29.7109375" style="178" customWidth="1"/>
    <col min="15875" max="15880" width="9.140625" style="178"/>
    <col min="15881" max="15881" width="12" style="178" bestFit="1" customWidth="1"/>
    <col min="15882" max="15884" width="11.5703125" style="178" bestFit="1" customWidth="1"/>
    <col min="15885" max="15885" width="9.7109375" style="178" customWidth="1"/>
    <col min="15886" max="15886" width="10.28515625" style="178" customWidth="1"/>
    <col min="15887" max="15887" width="8.85546875" style="178" customWidth="1"/>
    <col min="15888" max="15888" width="7.85546875" style="178" customWidth="1"/>
    <col min="15889" max="15889" width="10" style="178" customWidth="1"/>
    <col min="15890" max="15890" width="9.140625" style="178" customWidth="1"/>
    <col min="15891" max="15891" width="11.7109375" style="178" bestFit="1" customWidth="1"/>
    <col min="15892" max="15892" width="9" style="178" customWidth="1"/>
    <col min="15893" max="15893" width="11.7109375" style="178" bestFit="1" customWidth="1"/>
    <col min="15894" max="15894" width="13" style="178" customWidth="1"/>
    <col min="15895" max="15895" width="11.7109375" style="178" bestFit="1" customWidth="1"/>
    <col min="15896" max="15896" width="11.140625" style="178" customWidth="1"/>
    <col min="15897" max="15897" width="12" style="178" bestFit="1" customWidth="1"/>
    <col min="15898" max="15898" width="12.28515625" style="178" customWidth="1"/>
    <col min="15899" max="16129" width="9.140625" style="178"/>
    <col min="16130" max="16130" width="29.7109375" style="178" customWidth="1"/>
    <col min="16131" max="16136" width="9.140625" style="178"/>
    <col min="16137" max="16137" width="12" style="178" bestFit="1" customWidth="1"/>
    <col min="16138" max="16140" width="11.5703125" style="178" bestFit="1" customWidth="1"/>
    <col min="16141" max="16141" width="9.7109375" style="178" customWidth="1"/>
    <col min="16142" max="16142" width="10.28515625" style="178" customWidth="1"/>
    <col min="16143" max="16143" width="8.85546875" style="178" customWidth="1"/>
    <col min="16144" max="16144" width="7.85546875" style="178" customWidth="1"/>
    <col min="16145" max="16145" width="10" style="178" customWidth="1"/>
    <col min="16146" max="16146" width="9.140625" style="178" customWidth="1"/>
    <col min="16147" max="16147" width="11.7109375" style="178" bestFit="1" customWidth="1"/>
    <col min="16148" max="16148" width="9" style="178" customWidth="1"/>
    <col min="16149" max="16149" width="11.7109375" style="178" bestFit="1" customWidth="1"/>
    <col min="16150" max="16150" width="13" style="178" customWidth="1"/>
    <col min="16151" max="16151" width="11.7109375" style="178" bestFit="1" customWidth="1"/>
    <col min="16152" max="16152" width="11.140625" style="178" customWidth="1"/>
    <col min="16153" max="16153" width="12" style="178" bestFit="1" customWidth="1"/>
    <col min="16154" max="16154" width="12.28515625" style="178" customWidth="1"/>
    <col min="16155" max="16384" width="9.140625" style="178"/>
  </cols>
  <sheetData>
    <row r="1" spans="1:26">
      <c r="A1" s="696" t="s">
        <v>790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</row>
    <row r="2" spans="1:26" ht="40.5" customHeight="1">
      <c r="A2" s="696" t="s">
        <v>791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</row>
    <row r="3" spans="1:26">
      <c r="A3" s="696" t="s">
        <v>792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</row>
    <row r="4" spans="1:26" ht="1.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707"/>
      <c r="Z4" s="707"/>
    </row>
    <row r="5" spans="1:26">
      <c r="A5" s="697" t="s">
        <v>773</v>
      </c>
      <c r="B5" s="700" t="s">
        <v>583</v>
      </c>
      <c r="C5" s="703" t="s">
        <v>793</v>
      </c>
      <c r="D5" s="704"/>
      <c r="E5" s="704"/>
      <c r="F5" s="704"/>
      <c r="G5" s="704" t="s">
        <v>794</v>
      </c>
      <c r="H5" s="704"/>
      <c r="I5" s="704"/>
      <c r="J5" s="704"/>
      <c r="K5" s="704" t="s">
        <v>795</v>
      </c>
      <c r="L5" s="704"/>
      <c r="M5" s="704"/>
      <c r="N5" s="704"/>
      <c r="O5" s="704" t="s">
        <v>796</v>
      </c>
      <c r="P5" s="704"/>
      <c r="Q5" s="704"/>
      <c r="R5" s="704"/>
      <c r="S5" s="704" t="s">
        <v>797</v>
      </c>
      <c r="T5" s="704"/>
      <c r="U5" s="704"/>
      <c r="V5" s="704"/>
      <c r="W5" s="704" t="s">
        <v>222</v>
      </c>
      <c r="X5" s="704"/>
      <c r="Y5" s="704"/>
      <c r="Z5" s="704"/>
    </row>
    <row r="6" spans="1:26" ht="87.75" customHeight="1">
      <c r="A6" s="698"/>
      <c r="B6" s="701"/>
      <c r="C6" s="695" t="s">
        <v>798</v>
      </c>
      <c r="D6" s="693"/>
      <c r="E6" s="694" t="s">
        <v>799</v>
      </c>
      <c r="F6" s="694"/>
      <c r="G6" s="693" t="s">
        <v>798</v>
      </c>
      <c r="H6" s="693"/>
      <c r="I6" s="694" t="s">
        <v>799</v>
      </c>
      <c r="J6" s="694"/>
      <c r="K6" s="693" t="s">
        <v>798</v>
      </c>
      <c r="L6" s="693"/>
      <c r="M6" s="694" t="s">
        <v>799</v>
      </c>
      <c r="N6" s="694"/>
      <c r="O6" s="693" t="s">
        <v>798</v>
      </c>
      <c r="P6" s="693"/>
      <c r="Q6" s="694" t="s">
        <v>799</v>
      </c>
      <c r="R6" s="694"/>
      <c r="S6" s="693" t="s">
        <v>798</v>
      </c>
      <c r="T6" s="693"/>
      <c r="U6" s="694" t="s">
        <v>799</v>
      </c>
      <c r="V6" s="694"/>
      <c r="W6" s="693" t="s">
        <v>798</v>
      </c>
      <c r="X6" s="693"/>
      <c r="Y6" s="694" t="s">
        <v>799</v>
      </c>
      <c r="Z6" s="694"/>
    </row>
    <row r="7" spans="1:26" ht="33" customHeight="1">
      <c r="A7" s="699"/>
      <c r="B7" s="702"/>
      <c r="C7" s="334" t="s">
        <v>656</v>
      </c>
      <c r="D7" s="335" t="s">
        <v>800</v>
      </c>
      <c r="E7" s="336" t="s">
        <v>656</v>
      </c>
      <c r="F7" s="335" t="s">
        <v>800</v>
      </c>
      <c r="G7" s="336" t="s">
        <v>656</v>
      </c>
      <c r="H7" s="335" t="s">
        <v>800</v>
      </c>
      <c r="I7" s="336" t="s">
        <v>656</v>
      </c>
      <c r="J7" s="335" t="s">
        <v>800</v>
      </c>
      <c r="K7" s="336" t="s">
        <v>656</v>
      </c>
      <c r="L7" s="335" t="s">
        <v>800</v>
      </c>
      <c r="M7" s="336" t="s">
        <v>656</v>
      </c>
      <c r="N7" s="335" t="s">
        <v>800</v>
      </c>
      <c r="O7" s="336" t="s">
        <v>656</v>
      </c>
      <c r="P7" s="335" t="s">
        <v>800</v>
      </c>
      <c r="Q7" s="336" t="s">
        <v>656</v>
      </c>
      <c r="R7" s="335" t="s">
        <v>800</v>
      </c>
      <c r="S7" s="336" t="s">
        <v>656</v>
      </c>
      <c r="T7" s="335" t="s">
        <v>800</v>
      </c>
      <c r="U7" s="336" t="s">
        <v>656</v>
      </c>
      <c r="V7" s="335" t="s">
        <v>800</v>
      </c>
      <c r="W7" s="336" t="s">
        <v>656</v>
      </c>
      <c r="X7" s="335" t="s">
        <v>800</v>
      </c>
      <c r="Y7" s="336" t="s">
        <v>656</v>
      </c>
      <c r="Z7" s="335" t="s">
        <v>800</v>
      </c>
    </row>
    <row r="8" spans="1:26" ht="20.100000000000001" customHeight="1">
      <c r="A8" s="337" t="s">
        <v>596</v>
      </c>
      <c r="B8" s="338" t="s">
        <v>597</v>
      </c>
      <c r="C8" s="339"/>
      <c r="D8" s="340"/>
      <c r="E8" s="340"/>
      <c r="F8" s="340"/>
      <c r="G8" s="340"/>
      <c r="H8" s="340"/>
      <c r="I8" s="339"/>
      <c r="J8" s="340"/>
      <c r="K8" s="340"/>
      <c r="L8" s="340"/>
      <c r="M8" s="339"/>
      <c r="N8" s="340"/>
      <c r="O8" s="340"/>
      <c r="P8" s="340"/>
      <c r="Q8" s="339"/>
      <c r="R8" s="340"/>
      <c r="S8" s="340"/>
      <c r="T8" s="340"/>
      <c r="U8" s="339"/>
      <c r="V8" s="340"/>
      <c r="W8" s="340"/>
      <c r="X8" s="340"/>
      <c r="Y8" s="339"/>
      <c r="Z8" s="340"/>
    </row>
    <row r="9" spans="1:26" ht="20.100000000000001" customHeight="1">
      <c r="A9" s="341">
        <v>1</v>
      </c>
      <c r="B9" s="342" t="s">
        <v>109</v>
      </c>
      <c r="C9" s="343">
        <v>3290</v>
      </c>
      <c r="D9" s="343">
        <v>9116</v>
      </c>
      <c r="E9" s="343">
        <v>33403</v>
      </c>
      <c r="F9" s="343">
        <v>60204</v>
      </c>
      <c r="G9" s="343">
        <v>19263</v>
      </c>
      <c r="H9" s="343">
        <v>32194</v>
      </c>
      <c r="I9" s="343">
        <v>128201</v>
      </c>
      <c r="J9" s="343">
        <v>190303</v>
      </c>
      <c r="K9" s="343">
        <v>39</v>
      </c>
      <c r="L9" s="343">
        <v>304</v>
      </c>
      <c r="M9" s="343">
        <v>261</v>
      </c>
      <c r="N9" s="343">
        <v>2643</v>
      </c>
      <c r="O9" s="343">
        <v>56</v>
      </c>
      <c r="P9" s="343">
        <v>58</v>
      </c>
      <c r="Q9" s="343">
        <v>803</v>
      </c>
      <c r="R9" s="343">
        <v>2604</v>
      </c>
      <c r="S9" s="343">
        <v>2</v>
      </c>
      <c r="T9" s="343">
        <v>2</v>
      </c>
      <c r="U9" s="343">
        <v>6</v>
      </c>
      <c r="V9" s="343">
        <v>49</v>
      </c>
      <c r="W9" s="343">
        <v>22650</v>
      </c>
      <c r="X9" s="343">
        <v>41674</v>
      </c>
      <c r="Y9" s="343">
        <v>162674</v>
      </c>
      <c r="Z9" s="343">
        <v>255803</v>
      </c>
    </row>
    <row r="10" spans="1:26" ht="20.100000000000001" customHeight="1">
      <c r="A10" s="341">
        <v>2</v>
      </c>
      <c r="B10" s="342" t="s">
        <v>150</v>
      </c>
      <c r="C10" s="343">
        <v>2613</v>
      </c>
      <c r="D10" s="343">
        <v>12218</v>
      </c>
      <c r="E10" s="343">
        <v>7631</v>
      </c>
      <c r="F10" s="343">
        <v>39110</v>
      </c>
      <c r="G10" s="343">
        <v>8857</v>
      </c>
      <c r="H10" s="343">
        <v>27642</v>
      </c>
      <c r="I10" s="343">
        <v>20600</v>
      </c>
      <c r="J10" s="343">
        <v>86177</v>
      </c>
      <c r="K10" s="343">
        <v>218</v>
      </c>
      <c r="L10" s="343">
        <v>442</v>
      </c>
      <c r="M10" s="343">
        <v>469</v>
      </c>
      <c r="N10" s="343">
        <v>3840</v>
      </c>
      <c r="O10" s="343">
        <v>346</v>
      </c>
      <c r="P10" s="343">
        <v>1320</v>
      </c>
      <c r="Q10" s="343">
        <v>592</v>
      </c>
      <c r="R10" s="343">
        <v>4554</v>
      </c>
      <c r="S10" s="343">
        <v>37</v>
      </c>
      <c r="T10" s="343">
        <v>337</v>
      </c>
      <c r="U10" s="343">
        <v>59</v>
      </c>
      <c r="V10" s="343">
        <v>1812</v>
      </c>
      <c r="W10" s="343">
        <v>12071</v>
      </c>
      <c r="X10" s="343">
        <v>41959</v>
      </c>
      <c r="Y10" s="343">
        <v>29351</v>
      </c>
      <c r="Z10" s="343">
        <v>135493</v>
      </c>
    </row>
    <row r="11" spans="1:26" ht="20.100000000000001" customHeight="1">
      <c r="A11" s="341">
        <v>3</v>
      </c>
      <c r="B11" s="342" t="s">
        <v>156</v>
      </c>
      <c r="C11" s="343">
        <v>3191</v>
      </c>
      <c r="D11" s="343">
        <v>7136</v>
      </c>
      <c r="E11" s="343">
        <v>20454</v>
      </c>
      <c r="F11" s="343">
        <v>41444</v>
      </c>
      <c r="G11" s="343">
        <v>17441</v>
      </c>
      <c r="H11" s="343">
        <v>28467</v>
      </c>
      <c r="I11" s="343">
        <v>101252</v>
      </c>
      <c r="J11" s="343">
        <v>151780</v>
      </c>
      <c r="K11" s="343">
        <v>20</v>
      </c>
      <c r="L11" s="343">
        <v>111</v>
      </c>
      <c r="M11" s="343">
        <v>190</v>
      </c>
      <c r="N11" s="343">
        <v>2668</v>
      </c>
      <c r="O11" s="343">
        <v>300</v>
      </c>
      <c r="P11" s="343">
        <v>394</v>
      </c>
      <c r="Q11" s="343">
        <v>222</v>
      </c>
      <c r="R11" s="343">
        <v>463</v>
      </c>
      <c r="S11" s="343">
        <v>16</v>
      </c>
      <c r="T11" s="343">
        <v>39</v>
      </c>
      <c r="U11" s="343">
        <v>348</v>
      </c>
      <c r="V11" s="343">
        <v>391</v>
      </c>
      <c r="W11" s="343">
        <v>20968</v>
      </c>
      <c r="X11" s="343">
        <v>36147</v>
      </c>
      <c r="Y11" s="343">
        <v>122466</v>
      </c>
      <c r="Z11" s="343">
        <v>196746</v>
      </c>
    </row>
    <row r="12" spans="1:26" ht="20.100000000000001" customHeight="1">
      <c r="A12" s="341">
        <v>4</v>
      </c>
      <c r="B12" s="342" t="s">
        <v>153</v>
      </c>
      <c r="C12" s="343">
        <v>187</v>
      </c>
      <c r="D12" s="343">
        <v>451</v>
      </c>
      <c r="E12" s="343">
        <v>1508</v>
      </c>
      <c r="F12" s="343">
        <v>3062</v>
      </c>
      <c r="G12" s="343">
        <v>1876</v>
      </c>
      <c r="H12" s="343">
        <v>2282</v>
      </c>
      <c r="I12" s="343">
        <v>11796</v>
      </c>
      <c r="J12" s="343">
        <v>18210</v>
      </c>
      <c r="K12" s="343">
        <v>4</v>
      </c>
      <c r="L12" s="343">
        <v>8</v>
      </c>
      <c r="M12" s="343">
        <v>84</v>
      </c>
      <c r="N12" s="343">
        <v>194</v>
      </c>
      <c r="O12" s="343">
        <v>0</v>
      </c>
      <c r="P12" s="343">
        <v>0</v>
      </c>
      <c r="Q12" s="343">
        <v>0</v>
      </c>
      <c r="R12" s="343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2067</v>
      </c>
      <c r="X12" s="343">
        <v>2741</v>
      </c>
      <c r="Y12" s="343">
        <v>13388</v>
      </c>
      <c r="Z12" s="343">
        <v>21466</v>
      </c>
    </row>
    <row r="13" spans="1:26" ht="20.100000000000001" customHeight="1">
      <c r="A13" s="341">
        <v>5</v>
      </c>
      <c r="B13" s="342" t="s">
        <v>154</v>
      </c>
      <c r="C13" s="343">
        <v>910</v>
      </c>
      <c r="D13" s="343">
        <v>1950</v>
      </c>
      <c r="E13" s="343">
        <v>26192</v>
      </c>
      <c r="F13" s="343">
        <v>34635</v>
      </c>
      <c r="G13" s="343">
        <v>5210</v>
      </c>
      <c r="H13" s="343">
        <v>11080</v>
      </c>
      <c r="I13" s="343">
        <v>55585</v>
      </c>
      <c r="J13" s="343">
        <v>154428</v>
      </c>
      <c r="K13" s="343">
        <v>112</v>
      </c>
      <c r="L13" s="343">
        <v>345</v>
      </c>
      <c r="M13" s="343">
        <v>7166</v>
      </c>
      <c r="N13" s="343">
        <v>11034</v>
      </c>
      <c r="O13" s="343">
        <v>0</v>
      </c>
      <c r="P13" s="343">
        <v>0</v>
      </c>
      <c r="Q13" s="343">
        <v>18</v>
      </c>
      <c r="R13" s="343">
        <v>25</v>
      </c>
      <c r="S13" s="343">
        <v>0</v>
      </c>
      <c r="T13" s="343">
        <v>0</v>
      </c>
      <c r="U13" s="343">
        <v>75</v>
      </c>
      <c r="V13" s="343">
        <v>210</v>
      </c>
      <c r="W13" s="343">
        <v>6232</v>
      </c>
      <c r="X13" s="343">
        <v>13375</v>
      </c>
      <c r="Y13" s="343">
        <v>89036</v>
      </c>
      <c r="Z13" s="343">
        <v>200332</v>
      </c>
    </row>
    <row r="14" spans="1:26" ht="20.100000000000001" customHeight="1">
      <c r="A14" s="341">
        <v>6</v>
      </c>
      <c r="B14" s="342" t="s">
        <v>155</v>
      </c>
      <c r="C14" s="343">
        <v>451</v>
      </c>
      <c r="D14" s="343">
        <v>3783</v>
      </c>
      <c r="E14" s="343">
        <v>5862</v>
      </c>
      <c r="F14" s="343">
        <v>38462</v>
      </c>
      <c r="G14" s="343">
        <v>6582</v>
      </c>
      <c r="H14" s="343">
        <v>58378</v>
      </c>
      <c r="I14" s="343">
        <v>30117</v>
      </c>
      <c r="J14" s="343">
        <v>137686</v>
      </c>
      <c r="K14" s="343">
        <v>17</v>
      </c>
      <c r="L14" s="343">
        <v>61</v>
      </c>
      <c r="M14" s="343">
        <v>223</v>
      </c>
      <c r="N14" s="343">
        <v>3467</v>
      </c>
      <c r="O14" s="343">
        <v>18</v>
      </c>
      <c r="P14" s="343">
        <v>29</v>
      </c>
      <c r="Q14" s="343">
        <v>567</v>
      </c>
      <c r="R14" s="343">
        <v>1669</v>
      </c>
      <c r="S14" s="343">
        <v>0</v>
      </c>
      <c r="T14" s="343">
        <v>0</v>
      </c>
      <c r="U14" s="343">
        <v>3</v>
      </c>
      <c r="V14" s="343">
        <v>0</v>
      </c>
      <c r="W14" s="343">
        <v>7068</v>
      </c>
      <c r="X14" s="343">
        <v>62251</v>
      </c>
      <c r="Y14" s="343">
        <v>36772</v>
      </c>
      <c r="Z14" s="343">
        <v>181284</v>
      </c>
    </row>
    <row r="15" spans="1:26" ht="20.100000000000001" customHeight="1">
      <c r="A15" s="341">
        <v>7</v>
      </c>
      <c r="B15" s="342" t="s">
        <v>126</v>
      </c>
      <c r="C15" s="343">
        <v>4919</v>
      </c>
      <c r="D15" s="343">
        <v>10200</v>
      </c>
      <c r="E15" s="343">
        <v>8226</v>
      </c>
      <c r="F15" s="343">
        <v>21814</v>
      </c>
      <c r="G15" s="343">
        <v>21574</v>
      </c>
      <c r="H15" s="343">
        <v>35278</v>
      </c>
      <c r="I15" s="343">
        <v>29988</v>
      </c>
      <c r="J15" s="343">
        <v>50314</v>
      </c>
      <c r="K15" s="343">
        <v>78</v>
      </c>
      <c r="L15" s="343">
        <v>185</v>
      </c>
      <c r="M15" s="343">
        <v>166</v>
      </c>
      <c r="N15" s="343">
        <v>527</v>
      </c>
      <c r="O15" s="343">
        <v>145</v>
      </c>
      <c r="P15" s="343">
        <v>239</v>
      </c>
      <c r="Q15" s="343">
        <v>854</v>
      </c>
      <c r="R15" s="343">
        <v>1714</v>
      </c>
      <c r="S15" s="343">
        <v>45</v>
      </c>
      <c r="T15" s="343">
        <v>773</v>
      </c>
      <c r="U15" s="343">
        <v>80</v>
      </c>
      <c r="V15" s="343">
        <v>500</v>
      </c>
      <c r="W15" s="343">
        <v>26761</v>
      </c>
      <c r="X15" s="343">
        <v>46675</v>
      </c>
      <c r="Y15" s="343">
        <v>39314</v>
      </c>
      <c r="Z15" s="343">
        <v>74869</v>
      </c>
    </row>
    <row r="16" spans="1:26" ht="20.100000000000001" customHeight="1">
      <c r="A16" s="344"/>
      <c r="B16" s="338" t="s">
        <v>601</v>
      </c>
      <c r="C16" s="345">
        <v>15561</v>
      </c>
      <c r="D16" s="345">
        <v>44854</v>
      </c>
      <c r="E16" s="345">
        <v>103276</v>
      </c>
      <c r="F16" s="345">
        <v>238731</v>
      </c>
      <c r="G16" s="345">
        <v>80803</v>
      </c>
      <c r="H16" s="345">
        <v>195321</v>
      </c>
      <c r="I16" s="345">
        <v>377539</v>
      </c>
      <c r="J16" s="345">
        <v>788898</v>
      </c>
      <c r="K16" s="345">
        <v>488</v>
      </c>
      <c r="L16" s="345">
        <v>1456</v>
      </c>
      <c r="M16" s="345">
        <v>8559</v>
      </c>
      <c r="N16" s="345">
        <v>24373</v>
      </c>
      <c r="O16" s="345">
        <v>865</v>
      </c>
      <c r="P16" s="345">
        <v>2040</v>
      </c>
      <c r="Q16" s="345">
        <v>3056</v>
      </c>
      <c r="R16" s="345">
        <v>11029</v>
      </c>
      <c r="S16" s="345">
        <v>100</v>
      </c>
      <c r="T16" s="345">
        <v>1151</v>
      </c>
      <c r="U16" s="345">
        <v>571</v>
      </c>
      <c r="V16" s="345">
        <v>2962</v>
      </c>
      <c r="W16" s="345">
        <v>97817</v>
      </c>
      <c r="X16" s="345">
        <v>244822</v>
      </c>
      <c r="Y16" s="345">
        <v>493001</v>
      </c>
      <c r="Z16" s="345">
        <v>1065993</v>
      </c>
    </row>
    <row r="17" spans="1:26" ht="20.100000000000001" customHeight="1">
      <c r="A17" s="705" t="s">
        <v>602</v>
      </c>
      <c r="B17" s="70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20.100000000000001" customHeight="1">
      <c r="A18" s="347">
        <v>1</v>
      </c>
      <c r="B18" s="348" t="s">
        <v>105</v>
      </c>
      <c r="C18" s="343">
        <v>158</v>
      </c>
      <c r="D18" s="343">
        <v>290</v>
      </c>
      <c r="E18" s="343">
        <v>565</v>
      </c>
      <c r="F18" s="343">
        <v>2472</v>
      </c>
      <c r="G18" s="343">
        <v>182</v>
      </c>
      <c r="H18" s="343">
        <v>244</v>
      </c>
      <c r="I18" s="343">
        <v>2095</v>
      </c>
      <c r="J18" s="343">
        <v>3739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43">
        <v>0</v>
      </c>
      <c r="T18" s="343">
        <v>0</v>
      </c>
      <c r="U18" s="343">
        <v>0</v>
      </c>
      <c r="V18" s="343">
        <v>0</v>
      </c>
      <c r="W18" s="343">
        <v>340</v>
      </c>
      <c r="X18" s="343">
        <v>534</v>
      </c>
      <c r="Y18" s="343">
        <v>2660</v>
      </c>
      <c r="Z18" s="343">
        <v>6211</v>
      </c>
    </row>
    <row r="19" spans="1:26" ht="20.100000000000001" customHeight="1">
      <c r="A19" s="347">
        <v>2</v>
      </c>
      <c r="B19" s="348" t="s">
        <v>145</v>
      </c>
      <c r="C19" s="343">
        <v>256</v>
      </c>
      <c r="D19" s="343">
        <v>232</v>
      </c>
      <c r="E19" s="343">
        <v>615</v>
      </c>
      <c r="F19" s="343">
        <v>946</v>
      </c>
      <c r="G19" s="343">
        <v>186</v>
      </c>
      <c r="H19" s="343">
        <v>118</v>
      </c>
      <c r="I19" s="343">
        <v>578</v>
      </c>
      <c r="J19" s="343">
        <v>519</v>
      </c>
      <c r="K19" s="343">
        <v>0</v>
      </c>
      <c r="L19" s="343">
        <v>0</v>
      </c>
      <c r="M19" s="343">
        <v>0</v>
      </c>
      <c r="N19" s="343">
        <v>0</v>
      </c>
      <c r="O19" s="343">
        <v>0</v>
      </c>
      <c r="P19" s="343">
        <v>0</v>
      </c>
      <c r="Q19" s="343">
        <v>0</v>
      </c>
      <c r="R19" s="343">
        <v>0</v>
      </c>
      <c r="S19" s="343">
        <v>0</v>
      </c>
      <c r="T19" s="343">
        <v>0</v>
      </c>
      <c r="U19" s="343">
        <v>0</v>
      </c>
      <c r="V19" s="343">
        <v>0</v>
      </c>
      <c r="W19" s="343">
        <v>442</v>
      </c>
      <c r="X19" s="343">
        <v>350</v>
      </c>
      <c r="Y19" s="343">
        <v>1193</v>
      </c>
      <c r="Z19" s="343">
        <v>1465</v>
      </c>
    </row>
    <row r="20" spans="1:26" ht="20.100000000000001" customHeight="1">
      <c r="A20" s="347">
        <v>3</v>
      </c>
      <c r="B20" s="348" t="s">
        <v>146</v>
      </c>
      <c r="C20" s="343">
        <v>201</v>
      </c>
      <c r="D20" s="343">
        <v>485</v>
      </c>
      <c r="E20" s="343">
        <v>1512</v>
      </c>
      <c r="F20" s="343">
        <v>13300</v>
      </c>
      <c r="G20" s="343">
        <v>1024</v>
      </c>
      <c r="H20" s="343">
        <v>2154</v>
      </c>
      <c r="I20" s="343">
        <v>4512</v>
      </c>
      <c r="J20" s="343">
        <v>25800</v>
      </c>
      <c r="K20" s="343">
        <v>9</v>
      </c>
      <c r="L20" s="343">
        <v>15</v>
      </c>
      <c r="M20" s="343">
        <v>97</v>
      </c>
      <c r="N20" s="343">
        <v>600</v>
      </c>
      <c r="O20" s="343">
        <v>1</v>
      </c>
      <c r="P20" s="343">
        <v>0</v>
      </c>
      <c r="Q20" s="343">
        <v>7</v>
      </c>
      <c r="R20" s="343">
        <v>50</v>
      </c>
      <c r="S20" s="343">
        <v>2</v>
      </c>
      <c r="T20" s="343">
        <v>11</v>
      </c>
      <c r="U20" s="343">
        <v>4</v>
      </c>
      <c r="V20" s="343">
        <v>100</v>
      </c>
      <c r="W20" s="343">
        <v>1237</v>
      </c>
      <c r="X20" s="343">
        <v>2665</v>
      </c>
      <c r="Y20" s="343">
        <v>6132</v>
      </c>
      <c r="Z20" s="343">
        <v>39850</v>
      </c>
    </row>
    <row r="21" spans="1:26" ht="20.100000000000001" customHeight="1">
      <c r="A21" s="347">
        <v>4</v>
      </c>
      <c r="B21" s="349" t="s">
        <v>147</v>
      </c>
      <c r="C21" s="343">
        <v>16</v>
      </c>
      <c r="D21" s="343">
        <v>157</v>
      </c>
      <c r="E21" s="343">
        <v>469</v>
      </c>
      <c r="F21" s="343">
        <v>2701</v>
      </c>
      <c r="G21" s="343">
        <v>345</v>
      </c>
      <c r="H21" s="343">
        <v>471</v>
      </c>
      <c r="I21" s="343">
        <v>2860</v>
      </c>
      <c r="J21" s="343">
        <v>9421</v>
      </c>
      <c r="K21" s="343">
        <v>9</v>
      </c>
      <c r="L21" s="343">
        <v>12</v>
      </c>
      <c r="M21" s="343">
        <v>10</v>
      </c>
      <c r="N21" s="343">
        <v>246</v>
      </c>
      <c r="O21" s="343">
        <v>1</v>
      </c>
      <c r="P21" s="343">
        <v>2</v>
      </c>
      <c r="Q21" s="343">
        <v>1</v>
      </c>
      <c r="R21" s="343">
        <v>2</v>
      </c>
      <c r="S21" s="343">
        <v>0</v>
      </c>
      <c r="T21" s="343">
        <v>0</v>
      </c>
      <c r="U21" s="343">
        <v>0</v>
      </c>
      <c r="V21" s="343">
        <v>0</v>
      </c>
      <c r="W21" s="343">
        <v>371</v>
      </c>
      <c r="X21" s="343">
        <v>642</v>
      </c>
      <c r="Y21" s="343">
        <v>3340</v>
      </c>
      <c r="Z21" s="343">
        <v>12370</v>
      </c>
    </row>
    <row r="22" spans="1:26" ht="20.100000000000001" customHeight="1">
      <c r="A22" s="347">
        <v>5</v>
      </c>
      <c r="B22" s="349" t="s">
        <v>148</v>
      </c>
      <c r="C22" s="343">
        <v>38</v>
      </c>
      <c r="D22" s="343">
        <v>512</v>
      </c>
      <c r="E22" s="343">
        <v>218</v>
      </c>
      <c r="F22" s="343">
        <v>1704</v>
      </c>
      <c r="G22" s="343">
        <v>221</v>
      </c>
      <c r="H22" s="343">
        <v>2165</v>
      </c>
      <c r="I22" s="343">
        <v>1749</v>
      </c>
      <c r="J22" s="343">
        <v>6581</v>
      </c>
      <c r="K22" s="343">
        <v>0</v>
      </c>
      <c r="L22" s="343">
        <v>0</v>
      </c>
      <c r="M22" s="343">
        <v>47</v>
      </c>
      <c r="N22" s="343">
        <v>108</v>
      </c>
      <c r="O22" s="343">
        <v>0</v>
      </c>
      <c r="P22" s="343">
        <v>0</v>
      </c>
      <c r="Q22" s="343">
        <v>5</v>
      </c>
      <c r="R22" s="343">
        <v>16</v>
      </c>
      <c r="S22" s="343">
        <v>0</v>
      </c>
      <c r="T22" s="343">
        <v>0</v>
      </c>
      <c r="U22" s="343">
        <v>1</v>
      </c>
      <c r="V22" s="343">
        <v>18</v>
      </c>
      <c r="W22" s="343">
        <v>259</v>
      </c>
      <c r="X22" s="343">
        <v>2677</v>
      </c>
      <c r="Y22" s="343">
        <v>2020</v>
      </c>
      <c r="Z22" s="343">
        <v>8427</v>
      </c>
    </row>
    <row r="23" spans="1:26" ht="20.100000000000001" customHeight="1">
      <c r="A23" s="347">
        <v>6</v>
      </c>
      <c r="B23" s="348" t="s">
        <v>149</v>
      </c>
      <c r="C23" s="343">
        <v>77</v>
      </c>
      <c r="D23" s="343">
        <v>122</v>
      </c>
      <c r="E23" s="343">
        <v>588</v>
      </c>
      <c r="F23" s="343">
        <v>1399</v>
      </c>
      <c r="G23" s="343">
        <v>220</v>
      </c>
      <c r="H23" s="343">
        <v>323</v>
      </c>
      <c r="I23" s="343">
        <v>4410</v>
      </c>
      <c r="J23" s="343">
        <v>4398</v>
      </c>
      <c r="K23" s="343">
        <v>0</v>
      </c>
      <c r="L23" s="343">
        <v>0</v>
      </c>
      <c r="M23" s="343">
        <v>0</v>
      </c>
      <c r="N23" s="343">
        <v>0</v>
      </c>
      <c r="O23" s="343">
        <v>0</v>
      </c>
      <c r="P23" s="343">
        <v>0</v>
      </c>
      <c r="Q23" s="343">
        <v>0</v>
      </c>
      <c r="R23" s="343">
        <v>0</v>
      </c>
      <c r="S23" s="343">
        <v>0</v>
      </c>
      <c r="T23" s="343">
        <v>0</v>
      </c>
      <c r="U23" s="343">
        <v>0</v>
      </c>
      <c r="V23" s="343">
        <v>0</v>
      </c>
      <c r="W23" s="343">
        <v>297</v>
      </c>
      <c r="X23" s="343">
        <v>445</v>
      </c>
      <c r="Y23" s="343">
        <v>4998</v>
      </c>
      <c r="Z23" s="343">
        <v>5797</v>
      </c>
    </row>
    <row r="24" spans="1:26" ht="20.100000000000001" customHeight="1">
      <c r="A24" s="347">
        <v>7</v>
      </c>
      <c r="B24" s="349" t="s">
        <v>214</v>
      </c>
      <c r="C24" s="343">
        <v>15</v>
      </c>
      <c r="D24" s="343">
        <v>16</v>
      </c>
      <c r="E24" s="343">
        <v>165</v>
      </c>
      <c r="F24" s="343">
        <v>530</v>
      </c>
      <c r="G24" s="343">
        <v>97</v>
      </c>
      <c r="H24" s="343">
        <v>115</v>
      </c>
      <c r="I24" s="343">
        <v>775</v>
      </c>
      <c r="J24" s="343">
        <v>1322</v>
      </c>
      <c r="K24" s="343">
        <v>0</v>
      </c>
      <c r="L24" s="343">
        <v>0</v>
      </c>
      <c r="M24" s="343">
        <v>12</v>
      </c>
      <c r="N24" s="343">
        <v>30</v>
      </c>
      <c r="O24" s="343">
        <v>0</v>
      </c>
      <c r="P24" s="343">
        <v>0</v>
      </c>
      <c r="Q24" s="343">
        <v>0</v>
      </c>
      <c r="R24" s="343">
        <v>0</v>
      </c>
      <c r="S24" s="343">
        <v>0</v>
      </c>
      <c r="T24" s="343">
        <v>0</v>
      </c>
      <c r="U24" s="343">
        <v>0</v>
      </c>
      <c r="V24" s="343">
        <v>0</v>
      </c>
      <c r="W24" s="343">
        <v>112</v>
      </c>
      <c r="X24" s="343">
        <v>131</v>
      </c>
      <c r="Y24" s="343">
        <v>952</v>
      </c>
      <c r="Z24" s="343">
        <v>1882</v>
      </c>
    </row>
    <row r="25" spans="1:26" ht="20.100000000000001" customHeight="1">
      <c r="A25" s="347">
        <v>8</v>
      </c>
      <c r="B25" s="349" t="s">
        <v>114</v>
      </c>
      <c r="C25" s="343">
        <v>64</v>
      </c>
      <c r="D25" s="343">
        <v>56</v>
      </c>
      <c r="E25" s="343">
        <v>1432</v>
      </c>
      <c r="F25" s="343">
        <v>1376</v>
      </c>
      <c r="G25" s="343">
        <v>78</v>
      </c>
      <c r="H25" s="343">
        <v>207</v>
      </c>
      <c r="I25" s="343">
        <v>3655</v>
      </c>
      <c r="J25" s="343">
        <v>3982</v>
      </c>
      <c r="K25" s="343">
        <v>0</v>
      </c>
      <c r="L25" s="343">
        <v>0</v>
      </c>
      <c r="M25" s="343">
        <v>0</v>
      </c>
      <c r="N25" s="343">
        <v>0</v>
      </c>
      <c r="O25" s="343">
        <v>0</v>
      </c>
      <c r="P25" s="343">
        <v>0</v>
      </c>
      <c r="Q25" s="343">
        <v>0</v>
      </c>
      <c r="R25" s="343">
        <v>0</v>
      </c>
      <c r="S25" s="343">
        <v>0</v>
      </c>
      <c r="T25" s="343">
        <v>0</v>
      </c>
      <c r="U25" s="343">
        <v>0</v>
      </c>
      <c r="V25" s="343">
        <v>0</v>
      </c>
      <c r="W25" s="343">
        <v>142</v>
      </c>
      <c r="X25" s="343">
        <v>263</v>
      </c>
      <c r="Y25" s="343">
        <v>5087</v>
      </c>
      <c r="Z25" s="343">
        <v>5358</v>
      </c>
    </row>
    <row r="26" spans="1:26" ht="20.100000000000001" customHeight="1">
      <c r="A26" s="347">
        <v>9</v>
      </c>
      <c r="B26" s="349" t="s">
        <v>151</v>
      </c>
      <c r="C26" s="343">
        <v>344</v>
      </c>
      <c r="D26" s="343">
        <v>1062</v>
      </c>
      <c r="E26" s="343">
        <v>7531</v>
      </c>
      <c r="F26" s="343">
        <v>17663</v>
      </c>
      <c r="G26" s="343">
        <v>1995</v>
      </c>
      <c r="H26" s="343">
        <v>2826</v>
      </c>
      <c r="I26" s="343">
        <v>19638</v>
      </c>
      <c r="J26" s="343">
        <v>30619</v>
      </c>
      <c r="K26" s="343">
        <v>0</v>
      </c>
      <c r="L26" s="343">
        <v>0</v>
      </c>
      <c r="M26" s="343">
        <v>4</v>
      </c>
      <c r="N26" s="343">
        <v>43</v>
      </c>
      <c r="O26" s="343">
        <v>0</v>
      </c>
      <c r="P26" s="343">
        <v>0</v>
      </c>
      <c r="Q26" s="343">
        <v>0</v>
      </c>
      <c r="R26" s="343">
        <v>0</v>
      </c>
      <c r="S26" s="343">
        <v>0</v>
      </c>
      <c r="T26" s="343">
        <v>0</v>
      </c>
      <c r="U26" s="343">
        <v>0</v>
      </c>
      <c r="V26" s="343">
        <v>0</v>
      </c>
      <c r="W26" s="343">
        <v>2339</v>
      </c>
      <c r="X26" s="343">
        <v>3888</v>
      </c>
      <c r="Y26" s="343">
        <v>27173</v>
      </c>
      <c r="Z26" s="343">
        <v>48325</v>
      </c>
    </row>
    <row r="27" spans="1:26" ht="20.100000000000001" customHeight="1">
      <c r="A27" s="347">
        <v>10</v>
      </c>
      <c r="B27" s="349" t="s">
        <v>220</v>
      </c>
      <c r="C27" s="343">
        <v>161</v>
      </c>
      <c r="D27" s="343">
        <v>651</v>
      </c>
      <c r="E27" s="343">
        <v>891</v>
      </c>
      <c r="F27" s="343">
        <v>5340</v>
      </c>
      <c r="G27" s="343">
        <v>274</v>
      </c>
      <c r="H27" s="343">
        <v>1131</v>
      </c>
      <c r="I27" s="343">
        <v>1284</v>
      </c>
      <c r="J27" s="343">
        <v>5102</v>
      </c>
      <c r="K27" s="343">
        <v>4</v>
      </c>
      <c r="L27" s="343">
        <v>10</v>
      </c>
      <c r="M27" s="343">
        <v>19</v>
      </c>
      <c r="N27" s="343">
        <v>79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1</v>
      </c>
      <c r="V27" s="343">
        <v>2</v>
      </c>
      <c r="W27" s="343">
        <v>439</v>
      </c>
      <c r="X27" s="343">
        <v>1792</v>
      </c>
      <c r="Y27" s="343">
        <v>2195</v>
      </c>
      <c r="Z27" s="343">
        <v>10523</v>
      </c>
    </row>
    <row r="28" spans="1:26" ht="20.100000000000001" customHeight="1">
      <c r="A28" s="347">
        <v>11</v>
      </c>
      <c r="B28" s="349" t="s">
        <v>152</v>
      </c>
      <c r="C28" s="343">
        <v>245</v>
      </c>
      <c r="D28" s="343">
        <v>361</v>
      </c>
      <c r="E28" s="343">
        <v>2062</v>
      </c>
      <c r="F28" s="343">
        <v>4332</v>
      </c>
      <c r="G28" s="343">
        <v>2945</v>
      </c>
      <c r="H28" s="343">
        <v>2825</v>
      </c>
      <c r="I28" s="343">
        <v>5168</v>
      </c>
      <c r="J28" s="343">
        <v>7695</v>
      </c>
      <c r="K28" s="343">
        <v>25</v>
      </c>
      <c r="L28" s="343">
        <v>26</v>
      </c>
      <c r="M28" s="343">
        <v>156</v>
      </c>
      <c r="N28" s="343">
        <v>570</v>
      </c>
      <c r="O28" s="343">
        <v>0</v>
      </c>
      <c r="P28" s="343">
        <v>0</v>
      </c>
      <c r="Q28" s="343">
        <v>3</v>
      </c>
      <c r="R28" s="343">
        <v>9</v>
      </c>
      <c r="S28" s="343">
        <v>0</v>
      </c>
      <c r="T28" s="343">
        <v>0</v>
      </c>
      <c r="U28" s="343">
        <v>0</v>
      </c>
      <c r="V28" s="343">
        <v>0</v>
      </c>
      <c r="W28" s="343">
        <v>3215</v>
      </c>
      <c r="X28" s="343">
        <v>3212</v>
      </c>
      <c r="Y28" s="343">
        <v>7389</v>
      </c>
      <c r="Z28" s="343">
        <v>12606</v>
      </c>
    </row>
    <row r="29" spans="1:26" ht="20.100000000000001" customHeight="1">
      <c r="A29" s="347">
        <v>12</v>
      </c>
      <c r="B29" s="349" t="s">
        <v>603</v>
      </c>
      <c r="C29" s="343">
        <v>0</v>
      </c>
      <c r="D29" s="343">
        <v>0</v>
      </c>
      <c r="E29" s="343">
        <v>47</v>
      </c>
      <c r="F29" s="343">
        <v>115</v>
      </c>
      <c r="G29" s="343">
        <v>0</v>
      </c>
      <c r="H29" s="343">
        <v>0</v>
      </c>
      <c r="I29" s="343">
        <v>8</v>
      </c>
      <c r="J29" s="343">
        <v>11</v>
      </c>
      <c r="K29" s="343">
        <v>0</v>
      </c>
      <c r="L29" s="343">
        <v>0</v>
      </c>
      <c r="M29" s="343">
        <v>12</v>
      </c>
      <c r="N29" s="343">
        <v>94</v>
      </c>
      <c r="O29" s="343">
        <v>0</v>
      </c>
      <c r="P29" s="343">
        <v>0</v>
      </c>
      <c r="Q29" s="343">
        <v>0</v>
      </c>
      <c r="R29" s="343">
        <v>0</v>
      </c>
      <c r="S29" s="343">
        <v>0</v>
      </c>
      <c r="T29" s="343">
        <v>0</v>
      </c>
      <c r="U29" s="343">
        <v>0</v>
      </c>
      <c r="V29" s="343">
        <v>0</v>
      </c>
      <c r="W29" s="343">
        <v>0</v>
      </c>
      <c r="X29" s="343">
        <v>0</v>
      </c>
      <c r="Y29" s="343">
        <v>67</v>
      </c>
      <c r="Z29" s="343">
        <v>220</v>
      </c>
    </row>
    <row r="30" spans="1:26" ht="20.100000000000001" customHeight="1">
      <c r="A30" s="347">
        <v>13</v>
      </c>
      <c r="B30" s="348" t="s">
        <v>801</v>
      </c>
      <c r="C30" s="343">
        <v>26</v>
      </c>
      <c r="D30" s="343">
        <v>206</v>
      </c>
      <c r="E30" s="343">
        <v>241</v>
      </c>
      <c r="F30" s="343">
        <v>1905</v>
      </c>
      <c r="G30" s="343">
        <v>12</v>
      </c>
      <c r="H30" s="343">
        <v>123</v>
      </c>
      <c r="I30" s="343">
        <v>214</v>
      </c>
      <c r="J30" s="343">
        <v>1368</v>
      </c>
      <c r="K30" s="343">
        <v>1</v>
      </c>
      <c r="L30" s="343">
        <v>20</v>
      </c>
      <c r="M30" s="343">
        <v>11</v>
      </c>
      <c r="N30" s="343">
        <v>114</v>
      </c>
      <c r="O30" s="343">
        <v>0</v>
      </c>
      <c r="P30" s="343">
        <v>0</v>
      </c>
      <c r="Q30" s="343">
        <v>0</v>
      </c>
      <c r="R30" s="343">
        <v>0</v>
      </c>
      <c r="S30" s="343">
        <v>0</v>
      </c>
      <c r="T30" s="343">
        <v>0</v>
      </c>
      <c r="U30" s="343">
        <v>0</v>
      </c>
      <c r="V30" s="343">
        <v>0</v>
      </c>
      <c r="W30" s="343">
        <v>39</v>
      </c>
      <c r="X30" s="343">
        <v>349</v>
      </c>
      <c r="Y30" s="343">
        <v>466</v>
      </c>
      <c r="Z30" s="343">
        <v>3387</v>
      </c>
    </row>
    <row r="31" spans="1:26" ht="20.100000000000001" customHeight="1">
      <c r="A31" s="347">
        <v>14</v>
      </c>
      <c r="B31" s="348" t="s">
        <v>802</v>
      </c>
      <c r="C31" s="343">
        <v>0</v>
      </c>
      <c r="D31" s="343">
        <v>0</v>
      </c>
      <c r="E31" s="343">
        <v>73</v>
      </c>
      <c r="F31" s="343">
        <v>461</v>
      </c>
      <c r="G31" s="343">
        <v>0</v>
      </c>
      <c r="H31" s="343">
        <v>0</v>
      </c>
      <c r="I31" s="343">
        <v>33</v>
      </c>
      <c r="J31" s="343">
        <v>199</v>
      </c>
      <c r="K31" s="343">
        <v>0</v>
      </c>
      <c r="L31" s="343">
        <v>0</v>
      </c>
      <c r="M31" s="343">
        <v>0</v>
      </c>
      <c r="N31" s="343">
        <v>0</v>
      </c>
      <c r="O31" s="343">
        <v>0</v>
      </c>
      <c r="P31" s="343">
        <v>0</v>
      </c>
      <c r="Q31" s="343">
        <v>0</v>
      </c>
      <c r="R31" s="343">
        <v>0</v>
      </c>
      <c r="S31" s="343">
        <v>0</v>
      </c>
      <c r="T31" s="343">
        <v>0</v>
      </c>
      <c r="U31" s="343">
        <v>0</v>
      </c>
      <c r="V31" s="343">
        <v>0</v>
      </c>
      <c r="W31" s="343">
        <v>0</v>
      </c>
      <c r="X31" s="343">
        <v>0</v>
      </c>
      <c r="Y31" s="343">
        <v>106</v>
      </c>
      <c r="Z31" s="343">
        <v>660</v>
      </c>
    </row>
    <row r="32" spans="1:26" ht="20.100000000000001" customHeight="1">
      <c r="A32" s="347">
        <v>15</v>
      </c>
      <c r="B32" s="348" t="s">
        <v>766</v>
      </c>
      <c r="C32" s="343">
        <v>392</v>
      </c>
      <c r="D32" s="343">
        <v>204</v>
      </c>
      <c r="E32" s="343">
        <v>906</v>
      </c>
      <c r="F32" s="343">
        <v>792</v>
      </c>
      <c r="G32" s="343">
        <v>216</v>
      </c>
      <c r="H32" s="343">
        <v>114</v>
      </c>
      <c r="I32" s="343">
        <v>494</v>
      </c>
      <c r="J32" s="343">
        <v>542</v>
      </c>
      <c r="K32" s="343">
        <v>0</v>
      </c>
      <c r="L32" s="343">
        <v>0</v>
      </c>
      <c r="M32" s="343">
        <v>0</v>
      </c>
      <c r="N32" s="343">
        <v>0</v>
      </c>
      <c r="O32" s="343">
        <v>0</v>
      </c>
      <c r="P32" s="343">
        <v>0</v>
      </c>
      <c r="Q32" s="343">
        <v>0</v>
      </c>
      <c r="R32" s="343">
        <v>0</v>
      </c>
      <c r="S32" s="343">
        <v>0</v>
      </c>
      <c r="T32" s="343">
        <v>0</v>
      </c>
      <c r="U32" s="343">
        <v>0</v>
      </c>
      <c r="V32" s="343">
        <v>0</v>
      </c>
      <c r="W32" s="343">
        <v>608</v>
      </c>
      <c r="X32" s="343">
        <v>318</v>
      </c>
      <c r="Y32" s="343">
        <v>1400</v>
      </c>
      <c r="Z32" s="343">
        <v>1334</v>
      </c>
    </row>
    <row r="33" spans="1:26" ht="20.100000000000001" customHeight="1">
      <c r="A33" s="347">
        <v>16</v>
      </c>
      <c r="B33" s="349" t="s">
        <v>157</v>
      </c>
      <c r="C33" s="343">
        <v>181</v>
      </c>
      <c r="D33" s="343">
        <v>2671</v>
      </c>
      <c r="E33" s="343">
        <v>258</v>
      </c>
      <c r="F33" s="343">
        <v>3573</v>
      </c>
      <c r="G33" s="343">
        <v>1858</v>
      </c>
      <c r="H33" s="343">
        <v>7071</v>
      </c>
      <c r="I33" s="343">
        <v>3418</v>
      </c>
      <c r="J33" s="343">
        <v>11489</v>
      </c>
      <c r="K33" s="343">
        <v>17</v>
      </c>
      <c r="L33" s="343">
        <v>112</v>
      </c>
      <c r="M33" s="343">
        <v>21</v>
      </c>
      <c r="N33" s="343">
        <v>233</v>
      </c>
      <c r="O33" s="343">
        <v>10</v>
      </c>
      <c r="P33" s="343">
        <v>31</v>
      </c>
      <c r="Q33" s="343">
        <v>11</v>
      </c>
      <c r="R33" s="343">
        <v>92</v>
      </c>
      <c r="S33" s="343">
        <v>0</v>
      </c>
      <c r="T33" s="343">
        <v>0</v>
      </c>
      <c r="U33" s="343">
        <v>0</v>
      </c>
      <c r="V33" s="343">
        <v>0</v>
      </c>
      <c r="W33" s="343">
        <v>2066</v>
      </c>
      <c r="X33" s="343">
        <v>9885</v>
      </c>
      <c r="Y33" s="343">
        <v>3708</v>
      </c>
      <c r="Z33" s="343">
        <v>15387</v>
      </c>
    </row>
    <row r="34" spans="1:26" ht="20.100000000000001" customHeight="1">
      <c r="A34" s="347">
        <v>17</v>
      </c>
      <c r="B34" s="349" t="s">
        <v>158</v>
      </c>
      <c r="C34" s="343">
        <v>500</v>
      </c>
      <c r="D34" s="343">
        <v>2100</v>
      </c>
      <c r="E34" s="343">
        <v>776</v>
      </c>
      <c r="F34" s="343">
        <v>3424</v>
      </c>
      <c r="G34" s="343">
        <v>12000</v>
      </c>
      <c r="H34" s="343">
        <v>9000</v>
      </c>
      <c r="I34" s="343">
        <v>10766</v>
      </c>
      <c r="J34" s="343">
        <v>15956</v>
      </c>
      <c r="K34" s="343">
        <v>8</v>
      </c>
      <c r="L34" s="343">
        <v>55</v>
      </c>
      <c r="M34" s="343">
        <v>14</v>
      </c>
      <c r="N34" s="343">
        <v>153</v>
      </c>
      <c r="O34" s="343">
        <v>6480</v>
      </c>
      <c r="P34" s="343">
        <v>2967</v>
      </c>
      <c r="Q34" s="343">
        <v>61738</v>
      </c>
      <c r="R34" s="343">
        <v>32377</v>
      </c>
      <c r="S34" s="343">
        <v>0</v>
      </c>
      <c r="T34" s="343">
        <v>0</v>
      </c>
      <c r="U34" s="343">
        <v>0</v>
      </c>
      <c r="V34" s="343">
        <v>0</v>
      </c>
      <c r="W34" s="343">
        <v>18988</v>
      </c>
      <c r="X34" s="343">
        <v>14122</v>
      </c>
      <c r="Y34" s="343">
        <v>73294</v>
      </c>
      <c r="Z34" s="343">
        <v>51910</v>
      </c>
    </row>
    <row r="35" spans="1:26" ht="20.100000000000001" customHeight="1">
      <c r="A35" s="347">
        <v>18</v>
      </c>
      <c r="B35" s="349" t="s">
        <v>607</v>
      </c>
      <c r="C35" s="343">
        <v>0</v>
      </c>
      <c r="D35" s="343">
        <v>0</v>
      </c>
      <c r="E35" s="343">
        <v>0</v>
      </c>
      <c r="F35" s="343">
        <v>0</v>
      </c>
      <c r="G35" s="343">
        <v>0</v>
      </c>
      <c r="H35" s="343">
        <v>0</v>
      </c>
      <c r="I35" s="343">
        <v>0</v>
      </c>
      <c r="J35" s="343">
        <v>0</v>
      </c>
      <c r="K35" s="343">
        <v>0</v>
      </c>
      <c r="L35" s="343">
        <v>0</v>
      </c>
      <c r="M35" s="343">
        <v>0</v>
      </c>
      <c r="N35" s="343">
        <v>0</v>
      </c>
      <c r="O35" s="343">
        <v>0</v>
      </c>
      <c r="P35" s="343">
        <v>0</v>
      </c>
      <c r="Q35" s="343">
        <v>0</v>
      </c>
      <c r="R35" s="343">
        <v>0</v>
      </c>
      <c r="S35" s="343">
        <v>0</v>
      </c>
      <c r="T35" s="343">
        <v>0</v>
      </c>
      <c r="U35" s="343">
        <v>0</v>
      </c>
      <c r="V35" s="343">
        <v>0</v>
      </c>
      <c r="W35" s="343">
        <v>0</v>
      </c>
      <c r="X35" s="343">
        <v>0</v>
      </c>
      <c r="Y35" s="343">
        <v>0</v>
      </c>
      <c r="Z35" s="343">
        <v>0</v>
      </c>
    </row>
    <row r="36" spans="1:26" ht="20.100000000000001" customHeight="1">
      <c r="A36" s="350">
        <v>19</v>
      </c>
      <c r="B36" s="349" t="s">
        <v>113</v>
      </c>
      <c r="C36" s="343">
        <v>245</v>
      </c>
      <c r="D36" s="343">
        <v>3922</v>
      </c>
      <c r="E36" s="343">
        <v>1056</v>
      </c>
      <c r="F36" s="343">
        <v>15766</v>
      </c>
      <c r="G36" s="343">
        <v>900</v>
      </c>
      <c r="H36" s="343">
        <v>3876</v>
      </c>
      <c r="I36" s="343">
        <v>1345</v>
      </c>
      <c r="J36" s="343">
        <v>9738</v>
      </c>
      <c r="K36" s="343">
        <v>10</v>
      </c>
      <c r="L36" s="343">
        <v>231</v>
      </c>
      <c r="M36" s="343">
        <v>30</v>
      </c>
      <c r="N36" s="343">
        <v>509</v>
      </c>
      <c r="O36" s="343">
        <v>1</v>
      </c>
      <c r="P36" s="343">
        <v>9</v>
      </c>
      <c r="Q36" s="343">
        <v>4</v>
      </c>
      <c r="R36" s="343">
        <v>57</v>
      </c>
      <c r="S36" s="343">
        <v>0</v>
      </c>
      <c r="T36" s="343">
        <v>0</v>
      </c>
      <c r="U36" s="343">
        <v>1</v>
      </c>
      <c r="V36" s="343">
        <v>43</v>
      </c>
      <c r="W36" s="343">
        <v>1156</v>
      </c>
      <c r="X36" s="343">
        <v>8038</v>
      </c>
      <c r="Y36" s="343">
        <v>2436</v>
      </c>
      <c r="Z36" s="343">
        <v>26113</v>
      </c>
    </row>
    <row r="37" spans="1:26" ht="20.100000000000001" customHeight="1">
      <c r="A37" s="351"/>
      <c r="B37" s="352" t="s">
        <v>608</v>
      </c>
      <c r="C37" s="345">
        <v>2919</v>
      </c>
      <c r="D37" s="345">
        <v>13047</v>
      </c>
      <c r="E37" s="345">
        <v>19405</v>
      </c>
      <c r="F37" s="345">
        <v>77799</v>
      </c>
      <c r="G37" s="345">
        <v>22553</v>
      </c>
      <c r="H37" s="345">
        <v>32763</v>
      </c>
      <c r="I37" s="345">
        <v>63002</v>
      </c>
      <c r="J37" s="345">
        <v>138481</v>
      </c>
      <c r="K37" s="345">
        <v>83</v>
      </c>
      <c r="L37" s="345">
        <v>481</v>
      </c>
      <c r="M37" s="345">
        <v>433</v>
      </c>
      <c r="N37" s="345">
        <v>2779</v>
      </c>
      <c r="O37" s="345">
        <v>6493</v>
      </c>
      <c r="P37" s="345">
        <v>3009</v>
      </c>
      <c r="Q37" s="345">
        <v>61769</v>
      </c>
      <c r="R37" s="345">
        <v>32603</v>
      </c>
      <c r="S37" s="345">
        <v>2</v>
      </c>
      <c r="T37" s="345">
        <v>11</v>
      </c>
      <c r="U37" s="345">
        <v>7</v>
      </c>
      <c r="V37" s="345">
        <v>163</v>
      </c>
      <c r="W37" s="345">
        <v>32050</v>
      </c>
      <c r="X37" s="345">
        <v>49311</v>
      </c>
      <c r="Y37" s="345">
        <v>144616</v>
      </c>
      <c r="Z37" s="345">
        <v>251825</v>
      </c>
    </row>
    <row r="38" spans="1:26" ht="20.100000000000001" customHeight="1">
      <c r="A38" s="344"/>
      <c r="B38" s="353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</row>
    <row r="39" spans="1:26" ht="15.75">
      <c r="A39" s="354"/>
      <c r="B39" s="355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</row>
    <row r="40" spans="1:26" ht="23.1" customHeight="1">
      <c r="A40" s="696" t="s">
        <v>803</v>
      </c>
      <c r="B40" s="696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696"/>
      <c r="Z40" s="696"/>
    </row>
    <row r="41" spans="1:26" ht="23.1" customHeight="1">
      <c r="A41" s="696" t="s">
        <v>791</v>
      </c>
      <c r="B41" s="696"/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</row>
    <row r="42" spans="1:26" ht="20.100000000000001" customHeight="1">
      <c r="A42" s="696" t="s">
        <v>804</v>
      </c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</row>
    <row r="43" spans="1:26" ht="20.100000000000001" customHeight="1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</row>
    <row r="44" spans="1:26" ht="20.100000000000001" customHeight="1">
      <c r="A44" s="697" t="s">
        <v>773</v>
      </c>
      <c r="B44" s="700" t="s">
        <v>583</v>
      </c>
      <c r="C44" s="703" t="s">
        <v>793</v>
      </c>
      <c r="D44" s="704"/>
      <c r="E44" s="704"/>
      <c r="F44" s="704"/>
      <c r="G44" s="704" t="s">
        <v>794</v>
      </c>
      <c r="H44" s="704"/>
      <c r="I44" s="704"/>
      <c r="J44" s="704"/>
      <c r="K44" s="704" t="s">
        <v>795</v>
      </c>
      <c r="L44" s="704"/>
      <c r="M44" s="704"/>
      <c r="N44" s="704"/>
      <c r="O44" s="704" t="s">
        <v>796</v>
      </c>
      <c r="P44" s="704"/>
      <c r="Q44" s="704"/>
      <c r="R44" s="704"/>
      <c r="S44" s="704" t="s">
        <v>797</v>
      </c>
      <c r="T44" s="704"/>
      <c r="U44" s="704"/>
      <c r="V44" s="704"/>
      <c r="W44" s="704" t="s">
        <v>222</v>
      </c>
      <c r="X44" s="704"/>
      <c r="Y44" s="704"/>
      <c r="Z44" s="704"/>
    </row>
    <row r="45" spans="1:26" ht="25.5" customHeight="1">
      <c r="A45" s="698"/>
      <c r="B45" s="701"/>
      <c r="C45" s="695" t="s">
        <v>798</v>
      </c>
      <c r="D45" s="693"/>
      <c r="E45" s="694" t="s">
        <v>799</v>
      </c>
      <c r="F45" s="694"/>
      <c r="G45" s="693" t="s">
        <v>798</v>
      </c>
      <c r="H45" s="693"/>
      <c r="I45" s="694" t="s">
        <v>799</v>
      </c>
      <c r="J45" s="694"/>
      <c r="K45" s="693" t="s">
        <v>798</v>
      </c>
      <c r="L45" s="693"/>
      <c r="M45" s="694" t="s">
        <v>799</v>
      </c>
      <c r="N45" s="694"/>
      <c r="O45" s="693" t="s">
        <v>798</v>
      </c>
      <c r="P45" s="693"/>
      <c r="Q45" s="694" t="s">
        <v>799</v>
      </c>
      <c r="R45" s="694"/>
      <c r="S45" s="693" t="s">
        <v>798</v>
      </c>
      <c r="T45" s="693"/>
      <c r="U45" s="694" t="s">
        <v>799</v>
      </c>
      <c r="V45" s="694"/>
      <c r="W45" s="693" t="s">
        <v>798</v>
      </c>
      <c r="X45" s="693"/>
      <c r="Y45" s="694" t="s">
        <v>799</v>
      </c>
      <c r="Z45" s="694"/>
    </row>
    <row r="46" spans="1:26" ht="20.100000000000001" customHeight="1">
      <c r="A46" s="699"/>
      <c r="B46" s="702"/>
      <c r="C46" s="334" t="s">
        <v>656</v>
      </c>
      <c r="D46" s="335" t="s">
        <v>800</v>
      </c>
      <c r="E46" s="336" t="s">
        <v>656</v>
      </c>
      <c r="F46" s="335" t="s">
        <v>800</v>
      </c>
      <c r="G46" s="336" t="s">
        <v>656</v>
      </c>
      <c r="H46" s="335" t="s">
        <v>800</v>
      </c>
      <c r="I46" s="336" t="s">
        <v>656</v>
      </c>
      <c r="J46" s="335" t="s">
        <v>800</v>
      </c>
      <c r="K46" s="336" t="s">
        <v>656</v>
      </c>
      <c r="L46" s="335" t="s">
        <v>800</v>
      </c>
      <c r="M46" s="336" t="s">
        <v>656</v>
      </c>
      <c r="N46" s="335" t="s">
        <v>800</v>
      </c>
      <c r="O46" s="336" t="s">
        <v>656</v>
      </c>
      <c r="P46" s="335" t="s">
        <v>800</v>
      </c>
      <c r="Q46" s="336" t="s">
        <v>656</v>
      </c>
      <c r="R46" s="335" t="s">
        <v>800</v>
      </c>
      <c r="S46" s="336" t="s">
        <v>656</v>
      </c>
      <c r="T46" s="335" t="s">
        <v>800</v>
      </c>
      <c r="U46" s="336" t="s">
        <v>656</v>
      </c>
      <c r="V46" s="335" t="s">
        <v>800</v>
      </c>
      <c r="W46" s="336" t="s">
        <v>656</v>
      </c>
      <c r="X46" s="335" t="s">
        <v>800</v>
      </c>
      <c r="Y46" s="336" t="s">
        <v>656</v>
      </c>
      <c r="Z46" s="335" t="s">
        <v>800</v>
      </c>
    </row>
    <row r="47" spans="1:26" ht="20.100000000000001" customHeight="1">
      <c r="A47" s="357" t="s">
        <v>663</v>
      </c>
      <c r="B47" s="348" t="s">
        <v>614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ht="20.100000000000001" customHeight="1">
      <c r="A48" s="350">
        <v>1</v>
      </c>
      <c r="B48" s="359" t="s">
        <v>169</v>
      </c>
      <c r="C48" s="343">
        <v>1746</v>
      </c>
      <c r="D48" s="343">
        <v>4338</v>
      </c>
      <c r="E48" s="343">
        <v>2955</v>
      </c>
      <c r="F48" s="343">
        <v>9081</v>
      </c>
      <c r="G48" s="343">
        <v>11386</v>
      </c>
      <c r="H48" s="343">
        <v>4812</v>
      </c>
      <c r="I48" s="343">
        <v>13489</v>
      </c>
      <c r="J48" s="343">
        <v>27333</v>
      </c>
      <c r="K48" s="343">
        <v>6</v>
      </c>
      <c r="L48" s="343">
        <v>14</v>
      </c>
      <c r="M48" s="343">
        <v>15</v>
      </c>
      <c r="N48" s="343">
        <v>56</v>
      </c>
      <c r="O48" s="343">
        <v>3</v>
      </c>
      <c r="P48" s="343">
        <v>23</v>
      </c>
      <c r="Q48" s="343">
        <v>0</v>
      </c>
      <c r="R48" s="343">
        <v>0</v>
      </c>
      <c r="S48" s="343">
        <v>2</v>
      </c>
      <c r="T48" s="343">
        <v>1</v>
      </c>
      <c r="U48" s="343">
        <v>3</v>
      </c>
      <c r="V48" s="343">
        <v>2</v>
      </c>
      <c r="W48" s="343">
        <v>13143</v>
      </c>
      <c r="X48" s="343">
        <v>9188</v>
      </c>
      <c r="Y48" s="343">
        <v>16462</v>
      </c>
      <c r="Z48" s="343">
        <v>36472</v>
      </c>
    </row>
    <row r="49" spans="1:26" ht="20.100000000000001" customHeight="1">
      <c r="A49" s="350">
        <v>2</v>
      </c>
      <c r="B49" s="359" t="s">
        <v>168</v>
      </c>
      <c r="C49" s="343">
        <v>107</v>
      </c>
      <c r="D49" s="343">
        <v>173</v>
      </c>
      <c r="E49" s="343">
        <v>122</v>
      </c>
      <c r="F49" s="343">
        <v>204</v>
      </c>
      <c r="G49" s="343">
        <v>962</v>
      </c>
      <c r="H49" s="343">
        <v>1032</v>
      </c>
      <c r="I49" s="343">
        <v>870</v>
      </c>
      <c r="J49" s="343">
        <v>932</v>
      </c>
      <c r="K49" s="343">
        <v>15</v>
      </c>
      <c r="L49" s="343">
        <v>18</v>
      </c>
      <c r="M49" s="343">
        <v>29</v>
      </c>
      <c r="N49" s="343">
        <v>51</v>
      </c>
      <c r="O49" s="343">
        <v>4</v>
      </c>
      <c r="P49" s="343">
        <v>3</v>
      </c>
      <c r="Q49" s="343">
        <v>10</v>
      </c>
      <c r="R49" s="343">
        <v>6</v>
      </c>
      <c r="S49" s="343">
        <v>0</v>
      </c>
      <c r="T49" s="343">
        <v>0</v>
      </c>
      <c r="U49" s="343">
        <v>0</v>
      </c>
      <c r="V49" s="343">
        <v>0</v>
      </c>
      <c r="W49" s="343">
        <v>1088</v>
      </c>
      <c r="X49" s="343">
        <v>1226</v>
      </c>
      <c r="Y49" s="343">
        <v>1031</v>
      </c>
      <c r="Z49" s="343">
        <v>1193</v>
      </c>
    </row>
    <row r="50" spans="1:26" ht="20.100000000000001" customHeight="1">
      <c r="A50" s="350">
        <v>3</v>
      </c>
      <c r="B50" s="359" t="s">
        <v>615</v>
      </c>
      <c r="C50" s="343">
        <v>986</v>
      </c>
      <c r="D50" s="343">
        <v>9634</v>
      </c>
      <c r="E50" s="343">
        <v>2134</v>
      </c>
      <c r="F50" s="343">
        <v>1845</v>
      </c>
      <c r="G50" s="343">
        <v>1637</v>
      </c>
      <c r="H50" s="343">
        <v>7205</v>
      </c>
      <c r="I50" s="343">
        <v>2085</v>
      </c>
      <c r="J50" s="343">
        <v>8213</v>
      </c>
      <c r="K50" s="343">
        <v>1</v>
      </c>
      <c r="L50" s="343">
        <v>18</v>
      </c>
      <c r="M50" s="343">
        <v>1</v>
      </c>
      <c r="N50" s="343">
        <v>16</v>
      </c>
      <c r="O50" s="343">
        <v>0</v>
      </c>
      <c r="P50" s="343">
        <v>0</v>
      </c>
      <c r="Q50" s="343">
        <v>0</v>
      </c>
      <c r="R50" s="343">
        <v>0</v>
      </c>
      <c r="S50" s="343">
        <v>0</v>
      </c>
      <c r="T50" s="343">
        <v>0</v>
      </c>
      <c r="U50" s="343">
        <v>0</v>
      </c>
      <c r="V50" s="343">
        <v>0</v>
      </c>
      <c r="W50" s="343">
        <v>2624</v>
      </c>
      <c r="X50" s="343">
        <v>16857</v>
      </c>
      <c r="Y50" s="343">
        <v>4220</v>
      </c>
      <c r="Z50" s="343">
        <v>10074</v>
      </c>
    </row>
    <row r="51" spans="1:26" ht="20.100000000000001" customHeight="1">
      <c r="A51" s="350">
        <v>4</v>
      </c>
      <c r="B51" s="359" t="s">
        <v>616</v>
      </c>
      <c r="C51" s="343">
        <v>2</v>
      </c>
      <c r="D51" s="343">
        <v>40</v>
      </c>
      <c r="E51" s="343">
        <v>2</v>
      </c>
      <c r="F51" s="343">
        <v>36</v>
      </c>
      <c r="G51" s="343">
        <v>6</v>
      </c>
      <c r="H51" s="343">
        <v>90</v>
      </c>
      <c r="I51" s="343">
        <v>6</v>
      </c>
      <c r="J51" s="343">
        <v>82</v>
      </c>
      <c r="K51" s="343">
        <v>0</v>
      </c>
      <c r="L51" s="343">
        <v>0</v>
      </c>
      <c r="M51" s="343">
        <v>0</v>
      </c>
      <c r="N51" s="343">
        <v>0</v>
      </c>
      <c r="O51" s="343">
        <v>0</v>
      </c>
      <c r="P51" s="343">
        <v>0</v>
      </c>
      <c r="Q51" s="343">
        <v>0</v>
      </c>
      <c r="R51" s="343">
        <v>0</v>
      </c>
      <c r="S51" s="343">
        <v>0</v>
      </c>
      <c r="T51" s="343">
        <v>0</v>
      </c>
      <c r="U51" s="343">
        <v>0</v>
      </c>
      <c r="V51" s="343">
        <v>0</v>
      </c>
      <c r="W51" s="343">
        <v>8</v>
      </c>
      <c r="X51" s="343">
        <v>130</v>
      </c>
      <c r="Y51" s="343">
        <v>8</v>
      </c>
      <c r="Z51" s="343">
        <v>118</v>
      </c>
    </row>
    <row r="52" spans="1:26" ht="20.100000000000001" customHeight="1">
      <c r="A52" s="350">
        <v>5</v>
      </c>
      <c r="B52" s="359" t="s">
        <v>617</v>
      </c>
      <c r="C52" s="343">
        <v>85</v>
      </c>
      <c r="D52" s="343">
        <v>210</v>
      </c>
      <c r="E52" s="343">
        <v>125</v>
      </c>
      <c r="F52" s="343">
        <v>383</v>
      </c>
      <c r="G52" s="343">
        <v>133</v>
      </c>
      <c r="H52" s="343">
        <v>251</v>
      </c>
      <c r="I52" s="343">
        <v>263</v>
      </c>
      <c r="J52" s="343">
        <v>545</v>
      </c>
      <c r="K52" s="343">
        <v>0</v>
      </c>
      <c r="L52" s="343">
        <v>0</v>
      </c>
      <c r="M52" s="343">
        <v>0</v>
      </c>
      <c r="N52" s="343">
        <v>0</v>
      </c>
      <c r="O52" s="343">
        <v>0</v>
      </c>
      <c r="P52" s="343">
        <v>0</v>
      </c>
      <c r="Q52" s="343">
        <v>0</v>
      </c>
      <c r="R52" s="343">
        <v>0</v>
      </c>
      <c r="S52" s="343">
        <v>0</v>
      </c>
      <c r="T52" s="343">
        <v>0</v>
      </c>
      <c r="U52" s="343">
        <v>0</v>
      </c>
      <c r="V52" s="343">
        <v>0</v>
      </c>
      <c r="W52" s="343">
        <v>218</v>
      </c>
      <c r="X52" s="343">
        <v>461</v>
      </c>
      <c r="Y52" s="343">
        <v>388</v>
      </c>
      <c r="Z52" s="343">
        <v>928</v>
      </c>
    </row>
    <row r="53" spans="1:26" ht="20.100000000000001" customHeight="1">
      <c r="A53" s="350">
        <v>6</v>
      </c>
      <c r="B53" s="359" t="s">
        <v>215</v>
      </c>
      <c r="C53" s="343">
        <v>712</v>
      </c>
      <c r="D53" s="343">
        <v>5826</v>
      </c>
      <c r="E53" s="343">
        <v>1381</v>
      </c>
      <c r="F53" s="343">
        <v>13309</v>
      </c>
      <c r="G53" s="343">
        <v>1446</v>
      </c>
      <c r="H53" s="343">
        <v>4207</v>
      </c>
      <c r="I53" s="343">
        <v>1593</v>
      </c>
      <c r="J53" s="343">
        <v>7624</v>
      </c>
      <c r="K53" s="343">
        <v>7</v>
      </c>
      <c r="L53" s="343">
        <v>9</v>
      </c>
      <c r="M53" s="343">
        <v>11</v>
      </c>
      <c r="N53" s="343">
        <v>125</v>
      </c>
      <c r="O53" s="343">
        <v>1</v>
      </c>
      <c r="P53" s="343">
        <v>1</v>
      </c>
      <c r="Q53" s="343">
        <v>3</v>
      </c>
      <c r="R53" s="343">
        <v>31</v>
      </c>
      <c r="S53" s="343">
        <v>0</v>
      </c>
      <c r="T53" s="343">
        <v>0</v>
      </c>
      <c r="U53" s="343">
        <v>0</v>
      </c>
      <c r="V53" s="343">
        <v>0</v>
      </c>
      <c r="W53" s="343">
        <v>2166</v>
      </c>
      <c r="X53" s="343">
        <v>10043</v>
      </c>
      <c r="Y53" s="343">
        <v>2988</v>
      </c>
      <c r="Z53" s="343">
        <v>21089</v>
      </c>
    </row>
    <row r="54" spans="1:26" ht="20.100000000000001" customHeight="1">
      <c r="A54" s="350">
        <v>7</v>
      </c>
      <c r="B54" s="360" t="s">
        <v>618</v>
      </c>
      <c r="C54" s="343">
        <v>17</v>
      </c>
      <c r="D54" s="343">
        <v>501</v>
      </c>
      <c r="E54" s="343">
        <v>43</v>
      </c>
      <c r="F54" s="343">
        <v>550</v>
      </c>
      <c r="G54" s="343">
        <v>182</v>
      </c>
      <c r="H54" s="343">
        <v>13526</v>
      </c>
      <c r="I54" s="343">
        <v>305</v>
      </c>
      <c r="J54" s="343">
        <v>2248</v>
      </c>
      <c r="K54" s="343">
        <v>4</v>
      </c>
      <c r="L54" s="343">
        <v>26</v>
      </c>
      <c r="M54" s="343">
        <v>14</v>
      </c>
      <c r="N54" s="343">
        <v>21</v>
      </c>
      <c r="O54" s="343">
        <v>0</v>
      </c>
      <c r="P54" s="343">
        <v>0</v>
      </c>
      <c r="Q54" s="343">
        <v>0</v>
      </c>
      <c r="R54" s="343">
        <v>0</v>
      </c>
      <c r="S54" s="343">
        <v>0</v>
      </c>
      <c r="T54" s="343">
        <v>0</v>
      </c>
      <c r="U54" s="343">
        <v>0</v>
      </c>
      <c r="V54" s="343">
        <v>0</v>
      </c>
      <c r="W54" s="343">
        <v>203</v>
      </c>
      <c r="X54" s="343">
        <v>14053</v>
      </c>
      <c r="Y54" s="343">
        <v>362</v>
      </c>
      <c r="Z54" s="343">
        <v>2819</v>
      </c>
    </row>
    <row r="55" spans="1:26" ht="20.100000000000001" customHeight="1">
      <c r="A55" s="350">
        <v>8</v>
      </c>
      <c r="B55" s="359" t="s">
        <v>218</v>
      </c>
      <c r="C55" s="343">
        <v>98</v>
      </c>
      <c r="D55" s="343">
        <v>241</v>
      </c>
      <c r="E55" s="343">
        <v>108</v>
      </c>
      <c r="F55" s="343">
        <v>282</v>
      </c>
      <c r="G55" s="343">
        <v>325</v>
      </c>
      <c r="H55" s="343">
        <v>406</v>
      </c>
      <c r="I55" s="343">
        <v>371</v>
      </c>
      <c r="J55" s="343">
        <v>461</v>
      </c>
      <c r="K55" s="343">
        <v>4</v>
      </c>
      <c r="L55" s="343">
        <v>5</v>
      </c>
      <c r="M55" s="343">
        <v>0</v>
      </c>
      <c r="N55" s="343">
        <v>0</v>
      </c>
      <c r="O55" s="343">
        <v>0</v>
      </c>
      <c r="P55" s="343">
        <v>0</v>
      </c>
      <c r="Q55" s="343">
        <v>0</v>
      </c>
      <c r="R55" s="343">
        <v>0</v>
      </c>
      <c r="S55" s="343">
        <v>0</v>
      </c>
      <c r="T55" s="343">
        <v>0</v>
      </c>
      <c r="U55" s="343">
        <v>0</v>
      </c>
      <c r="V55" s="343">
        <v>0.21</v>
      </c>
      <c r="W55" s="343">
        <v>427</v>
      </c>
      <c r="X55" s="343">
        <v>652</v>
      </c>
      <c r="Y55" s="343">
        <v>479</v>
      </c>
      <c r="Z55" s="343">
        <v>743.21</v>
      </c>
    </row>
    <row r="56" spans="1:26" ht="20.100000000000001" customHeight="1">
      <c r="A56" s="350">
        <v>9</v>
      </c>
      <c r="B56" s="360" t="s">
        <v>619</v>
      </c>
      <c r="C56" s="343">
        <v>24</v>
      </c>
      <c r="D56" s="343">
        <v>25</v>
      </c>
      <c r="E56" s="343">
        <v>42</v>
      </c>
      <c r="F56" s="343">
        <v>146</v>
      </c>
      <c r="G56" s="343">
        <v>253</v>
      </c>
      <c r="H56" s="343">
        <v>380</v>
      </c>
      <c r="I56" s="343">
        <v>363</v>
      </c>
      <c r="J56" s="343">
        <v>879</v>
      </c>
      <c r="K56" s="343">
        <v>3</v>
      </c>
      <c r="L56" s="343">
        <v>21</v>
      </c>
      <c r="M56" s="343">
        <v>3</v>
      </c>
      <c r="N56" s="343">
        <v>21</v>
      </c>
      <c r="O56" s="343">
        <v>1</v>
      </c>
      <c r="P56" s="343">
        <v>1</v>
      </c>
      <c r="Q56" s="343">
        <v>1</v>
      </c>
      <c r="R56" s="343">
        <v>1</v>
      </c>
      <c r="S56" s="343">
        <v>0</v>
      </c>
      <c r="T56" s="343">
        <v>0</v>
      </c>
      <c r="U56" s="343">
        <v>0</v>
      </c>
      <c r="V56" s="343">
        <v>0</v>
      </c>
      <c r="W56" s="343">
        <v>281</v>
      </c>
      <c r="X56" s="343">
        <v>427</v>
      </c>
      <c r="Y56" s="343">
        <v>409</v>
      </c>
      <c r="Z56" s="343">
        <v>1047</v>
      </c>
    </row>
    <row r="57" spans="1:26" ht="20.100000000000001" customHeight="1">
      <c r="A57" s="350">
        <v>10</v>
      </c>
      <c r="B57" s="360" t="s">
        <v>805</v>
      </c>
      <c r="C57" s="343">
        <v>66</v>
      </c>
      <c r="D57" s="343">
        <v>8</v>
      </c>
      <c r="E57" s="343">
        <v>0</v>
      </c>
      <c r="F57" s="343">
        <v>0</v>
      </c>
      <c r="G57" s="343">
        <v>6423</v>
      </c>
      <c r="H57" s="343">
        <v>1069</v>
      </c>
      <c r="I57" s="343">
        <v>7158</v>
      </c>
      <c r="J57" s="343">
        <v>1117</v>
      </c>
      <c r="K57" s="343">
        <v>1</v>
      </c>
      <c r="L57" s="343">
        <v>0</v>
      </c>
      <c r="M57" s="343">
        <v>0</v>
      </c>
      <c r="N57" s="343">
        <v>0</v>
      </c>
      <c r="O57" s="343">
        <v>88</v>
      </c>
      <c r="P57" s="343">
        <v>23</v>
      </c>
      <c r="Q57" s="343">
        <v>916</v>
      </c>
      <c r="R57" s="343">
        <v>380</v>
      </c>
      <c r="S57" s="343">
        <v>0</v>
      </c>
      <c r="T57" s="343">
        <v>0</v>
      </c>
      <c r="U57" s="343">
        <v>0</v>
      </c>
      <c r="V57" s="343">
        <v>0</v>
      </c>
      <c r="W57" s="343">
        <v>6578</v>
      </c>
      <c r="X57" s="343">
        <v>1100</v>
      </c>
      <c r="Y57" s="343">
        <v>8074</v>
      </c>
      <c r="Z57" s="343">
        <v>1497</v>
      </c>
    </row>
    <row r="58" spans="1:26" ht="20.100000000000001" customHeight="1">
      <c r="A58" s="350">
        <v>11</v>
      </c>
      <c r="B58" s="359" t="s">
        <v>620</v>
      </c>
      <c r="C58" s="343">
        <v>79</v>
      </c>
      <c r="D58" s="343">
        <v>576</v>
      </c>
      <c r="E58" s="343">
        <v>3287</v>
      </c>
      <c r="F58" s="343">
        <v>9380</v>
      </c>
      <c r="G58" s="343">
        <v>49</v>
      </c>
      <c r="H58" s="343">
        <v>620</v>
      </c>
      <c r="I58" s="343">
        <v>7210</v>
      </c>
      <c r="J58" s="343">
        <v>10384</v>
      </c>
      <c r="K58" s="343">
        <v>0</v>
      </c>
      <c r="L58" s="343">
        <v>0</v>
      </c>
      <c r="M58" s="343">
        <v>22</v>
      </c>
      <c r="N58" s="343">
        <v>17</v>
      </c>
      <c r="O58" s="343">
        <v>0</v>
      </c>
      <c r="P58" s="343">
        <v>0</v>
      </c>
      <c r="Q58" s="343">
        <v>23</v>
      </c>
      <c r="R58" s="343">
        <v>20</v>
      </c>
      <c r="S58" s="343">
        <v>0</v>
      </c>
      <c r="T58" s="343">
        <v>0</v>
      </c>
      <c r="U58" s="343">
        <v>64</v>
      </c>
      <c r="V58" s="343">
        <v>50</v>
      </c>
      <c r="W58" s="343">
        <v>128</v>
      </c>
      <c r="X58" s="343">
        <v>1196</v>
      </c>
      <c r="Y58" s="343">
        <v>10606</v>
      </c>
      <c r="Z58" s="343">
        <v>19851</v>
      </c>
    </row>
    <row r="59" spans="1:26" ht="20.100000000000001" customHeight="1">
      <c r="A59" s="350">
        <v>12</v>
      </c>
      <c r="B59" s="360" t="s">
        <v>806</v>
      </c>
      <c r="C59" s="343">
        <v>18</v>
      </c>
      <c r="D59" s="343">
        <v>166</v>
      </c>
      <c r="E59" s="343">
        <v>52</v>
      </c>
      <c r="F59" s="343">
        <v>472</v>
      </c>
      <c r="G59" s="343">
        <v>63</v>
      </c>
      <c r="H59" s="343">
        <v>220</v>
      </c>
      <c r="I59" s="343">
        <v>85</v>
      </c>
      <c r="J59" s="343">
        <v>344</v>
      </c>
      <c r="K59" s="343">
        <v>0</v>
      </c>
      <c r="L59" s="343">
        <v>0</v>
      </c>
      <c r="M59" s="343">
        <v>0</v>
      </c>
      <c r="N59" s="343">
        <v>0</v>
      </c>
      <c r="O59" s="343">
        <v>0</v>
      </c>
      <c r="P59" s="343">
        <v>0</v>
      </c>
      <c r="Q59" s="343">
        <v>0</v>
      </c>
      <c r="R59" s="343">
        <v>0</v>
      </c>
      <c r="S59" s="343">
        <v>17</v>
      </c>
      <c r="T59" s="343">
        <v>132</v>
      </c>
      <c r="U59" s="343">
        <v>33</v>
      </c>
      <c r="V59" s="343">
        <v>565</v>
      </c>
      <c r="W59" s="343">
        <v>98</v>
      </c>
      <c r="X59" s="343">
        <v>518</v>
      </c>
      <c r="Y59" s="343">
        <v>170</v>
      </c>
      <c r="Z59" s="343">
        <v>1381</v>
      </c>
    </row>
    <row r="60" spans="1:26" ht="20.100000000000001" customHeight="1">
      <c r="A60" s="350">
        <v>13</v>
      </c>
      <c r="B60" s="359" t="s">
        <v>622</v>
      </c>
      <c r="C60" s="343">
        <v>553</v>
      </c>
      <c r="D60" s="343">
        <v>1165</v>
      </c>
      <c r="E60" s="343">
        <v>1095</v>
      </c>
      <c r="F60" s="343">
        <v>1813</v>
      </c>
      <c r="G60" s="343">
        <v>4013</v>
      </c>
      <c r="H60" s="343">
        <v>6544</v>
      </c>
      <c r="I60" s="343">
        <v>7804</v>
      </c>
      <c r="J60" s="343">
        <v>10099</v>
      </c>
      <c r="K60" s="343">
        <v>9</v>
      </c>
      <c r="L60" s="343">
        <v>15</v>
      </c>
      <c r="M60" s="343">
        <v>21</v>
      </c>
      <c r="N60" s="343">
        <v>41</v>
      </c>
      <c r="O60" s="343">
        <v>1</v>
      </c>
      <c r="P60" s="343">
        <v>1</v>
      </c>
      <c r="Q60" s="343">
        <v>2</v>
      </c>
      <c r="R60" s="343">
        <v>1</v>
      </c>
      <c r="S60" s="343">
        <v>6</v>
      </c>
      <c r="T60" s="343">
        <v>10</v>
      </c>
      <c r="U60" s="343">
        <v>7</v>
      </c>
      <c r="V60" s="343">
        <v>7</v>
      </c>
      <c r="W60" s="343">
        <v>4582</v>
      </c>
      <c r="X60" s="343">
        <v>7735</v>
      </c>
      <c r="Y60" s="343">
        <v>8929</v>
      </c>
      <c r="Z60" s="343">
        <v>11961</v>
      </c>
    </row>
    <row r="61" spans="1:26" ht="20.100000000000001" customHeight="1">
      <c r="A61" s="350">
        <v>14</v>
      </c>
      <c r="B61" s="359" t="s">
        <v>623</v>
      </c>
      <c r="C61" s="343">
        <v>0</v>
      </c>
      <c r="D61" s="343">
        <v>0</v>
      </c>
      <c r="E61" s="343">
        <v>4025</v>
      </c>
      <c r="F61" s="343">
        <v>38539</v>
      </c>
      <c r="G61" s="343">
        <v>0</v>
      </c>
      <c r="H61" s="343">
        <v>0</v>
      </c>
      <c r="I61" s="343">
        <v>10749</v>
      </c>
      <c r="J61" s="343">
        <v>36501</v>
      </c>
      <c r="K61" s="343">
        <v>0</v>
      </c>
      <c r="L61" s="343">
        <v>0</v>
      </c>
      <c r="M61" s="343">
        <v>180</v>
      </c>
      <c r="N61" s="343">
        <v>3884</v>
      </c>
      <c r="O61" s="343">
        <v>0</v>
      </c>
      <c r="P61" s="343">
        <v>0</v>
      </c>
      <c r="Q61" s="343">
        <v>123</v>
      </c>
      <c r="R61" s="343">
        <v>500</v>
      </c>
      <c r="S61" s="343">
        <v>0</v>
      </c>
      <c r="T61" s="343">
        <v>0</v>
      </c>
      <c r="U61" s="343">
        <v>15</v>
      </c>
      <c r="V61" s="343">
        <v>153</v>
      </c>
      <c r="W61" s="343">
        <v>0</v>
      </c>
      <c r="X61" s="343">
        <v>0</v>
      </c>
      <c r="Y61" s="343">
        <v>15092</v>
      </c>
      <c r="Z61" s="343">
        <v>79577</v>
      </c>
    </row>
    <row r="62" spans="1:26" ht="20.100000000000001" customHeight="1">
      <c r="A62" s="350">
        <v>15</v>
      </c>
      <c r="B62" s="359" t="s">
        <v>624</v>
      </c>
      <c r="C62" s="343">
        <v>67</v>
      </c>
      <c r="D62" s="343">
        <v>892</v>
      </c>
      <c r="E62" s="343">
        <v>525</v>
      </c>
      <c r="F62" s="343">
        <v>5264</v>
      </c>
      <c r="G62" s="343">
        <v>331</v>
      </c>
      <c r="H62" s="343">
        <v>979</v>
      </c>
      <c r="I62" s="343">
        <v>1723</v>
      </c>
      <c r="J62" s="343">
        <v>3242</v>
      </c>
      <c r="K62" s="343">
        <v>4</v>
      </c>
      <c r="L62" s="343">
        <v>10</v>
      </c>
      <c r="M62" s="343">
        <v>12</v>
      </c>
      <c r="N62" s="343">
        <v>46</v>
      </c>
      <c r="O62" s="343">
        <v>1</v>
      </c>
      <c r="P62" s="343">
        <v>5</v>
      </c>
      <c r="Q62" s="343">
        <v>10</v>
      </c>
      <c r="R62" s="343">
        <v>9</v>
      </c>
      <c r="S62" s="343">
        <v>0</v>
      </c>
      <c r="T62" s="343">
        <v>0</v>
      </c>
      <c r="U62" s="343">
        <v>0</v>
      </c>
      <c r="V62" s="343">
        <v>0</v>
      </c>
      <c r="W62" s="343">
        <v>403</v>
      </c>
      <c r="X62" s="343">
        <v>1886</v>
      </c>
      <c r="Y62" s="343">
        <v>2270</v>
      </c>
      <c r="Z62" s="343">
        <v>8561</v>
      </c>
    </row>
    <row r="63" spans="1:26" ht="20.100000000000001" customHeight="1">
      <c r="A63" s="350">
        <v>16</v>
      </c>
      <c r="B63" s="359" t="s">
        <v>625</v>
      </c>
      <c r="C63" s="343">
        <v>68</v>
      </c>
      <c r="D63" s="343">
        <v>132</v>
      </c>
      <c r="E63" s="343">
        <v>781</v>
      </c>
      <c r="F63" s="343">
        <v>439</v>
      </c>
      <c r="G63" s="343">
        <v>1546</v>
      </c>
      <c r="H63" s="343">
        <v>3480</v>
      </c>
      <c r="I63" s="343">
        <v>69681</v>
      </c>
      <c r="J63" s="343">
        <v>20982</v>
      </c>
      <c r="K63" s="343">
        <v>189</v>
      </c>
      <c r="L63" s="343">
        <v>470</v>
      </c>
      <c r="M63" s="343">
        <v>14</v>
      </c>
      <c r="N63" s="343">
        <v>5</v>
      </c>
      <c r="O63" s="343">
        <v>2</v>
      </c>
      <c r="P63" s="343">
        <v>1</v>
      </c>
      <c r="Q63" s="343">
        <v>3</v>
      </c>
      <c r="R63" s="343">
        <v>0</v>
      </c>
      <c r="S63" s="343">
        <v>0</v>
      </c>
      <c r="T63" s="343">
        <v>0</v>
      </c>
      <c r="U63" s="343">
        <v>0</v>
      </c>
      <c r="V63" s="343">
        <v>0</v>
      </c>
      <c r="W63" s="343">
        <v>1805</v>
      </c>
      <c r="X63" s="343">
        <v>4083</v>
      </c>
      <c r="Y63" s="343">
        <v>70479</v>
      </c>
      <c r="Z63" s="343">
        <v>21426</v>
      </c>
    </row>
    <row r="64" spans="1:26" ht="20.100000000000001" customHeight="1">
      <c r="A64" s="350">
        <v>17</v>
      </c>
      <c r="B64" s="359" t="s">
        <v>666</v>
      </c>
      <c r="C64" s="343">
        <v>9</v>
      </c>
      <c r="D64" s="343">
        <v>706</v>
      </c>
      <c r="E64" s="343">
        <v>17</v>
      </c>
      <c r="F64" s="343">
        <v>40</v>
      </c>
      <c r="G64" s="343">
        <v>51</v>
      </c>
      <c r="H64" s="343">
        <v>893</v>
      </c>
      <c r="I64" s="343">
        <v>219</v>
      </c>
      <c r="J64" s="343">
        <v>448</v>
      </c>
      <c r="K64" s="343">
        <v>0</v>
      </c>
      <c r="L64" s="343">
        <v>0</v>
      </c>
      <c r="M64" s="343">
        <v>1</v>
      </c>
      <c r="N64" s="343">
        <v>3</v>
      </c>
      <c r="O64" s="343">
        <v>1</v>
      </c>
      <c r="P64" s="343">
        <v>2</v>
      </c>
      <c r="Q64" s="343">
        <v>9</v>
      </c>
      <c r="R64" s="343">
        <v>17</v>
      </c>
      <c r="S64" s="343">
        <v>1</v>
      </c>
      <c r="T64" s="343">
        <v>0</v>
      </c>
      <c r="U64" s="343">
        <v>1</v>
      </c>
      <c r="V64" s="343">
        <v>3</v>
      </c>
      <c r="W64" s="343">
        <v>62</v>
      </c>
      <c r="X64" s="343">
        <v>1601</v>
      </c>
      <c r="Y64" s="343">
        <v>247</v>
      </c>
      <c r="Z64" s="343">
        <v>511</v>
      </c>
    </row>
    <row r="65" spans="1:28" ht="20.100000000000001" customHeight="1">
      <c r="A65" s="351"/>
      <c r="B65" s="352" t="s">
        <v>628</v>
      </c>
      <c r="C65" s="345">
        <v>4637</v>
      </c>
      <c r="D65" s="345">
        <v>24633</v>
      </c>
      <c r="E65" s="345">
        <v>16694</v>
      </c>
      <c r="F65" s="345">
        <v>81783</v>
      </c>
      <c r="G65" s="345">
        <v>28806</v>
      </c>
      <c r="H65" s="345">
        <v>45714</v>
      </c>
      <c r="I65" s="345">
        <v>123974</v>
      </c>
      <c r="J65" s="345">
        <v>131434</v>
      </c>
      <c r="K65" s="345">
        <v>243</v>
      </c>
      <c r="L65" s="345">
        <v>606</v>
      </c>
      <c r="M65" s="345">
        <v>323</v>
      </c>
      <c r="N65" s="345">
        <v>4286</v>
      </c>
      <c r="O65" s="345">
        <v>102</v>
      </c>
      <c r="P65" s="345">
        <v>60</v>
      </c>
      <c r="Q65" s="345">
        <v>1100</v>
      </c>
      <c r="R65" s="345">
        <v>965</v>
      </c>
      <c r="S65" s="345">
        <v>25</v>
      </c>
      <c r="T65" s="345">
        <v>143</v>
      </c>
      <c r="U65" s="345">
        <v>123</v>
      </c>
      <c r="V65" s="345">
        <v>780.21</v>
      </c>
      <c r="W65" s="345">
        <v>33813</v>
      </c>
      <c r="X65" s="345">
        <v>71156</v>
      </c>
      <c r="Y65" s="345">
        <v>142214</v>
      </c>
      <c r="Z65" s="345">
        <v>219248.21</v>
      </c>
    </row>
    <row r="66" spans="1:28" ht="20.100000000000001" customHeight="1">
      <c r="A66" s="347" t="s">
        <v>629</v>
      </c>
      <c r="B66" s="348" t="s">
        <v>630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</row>
    <row r="67" spans="1:28" ht="20.100000000000001" customHeight="1">
      <c r="A67" s="347">
        <v>1</v>
      </c>
      <c r="B67" s="360" t="s">
        <v>631</v>
      </c>
      <c r="C67" s="343">
        <v>338</v>
      </c>
      <c r="D67" s="343">
        <v>321</v>
      </c>
      <c r="E67" s="343">
        <v>4235</v>
      </c>
      <c r="F67" s="343">
        <v>3940</v>
      </c>
      <c r="G67" s="343">
        <v>2027</v>
      </c>
      <c r="H67" s="343">
        <v>1879</v>
      </c>
      <c r="I67" s="343">
        <v>14334</v>
      </c>
      <c r="J67" s="343">
        <v>7721</v>
      </c>
      <c r="K67" s="343">
        <v>0</v>
      </c>
      <c r="L67" s="343">
        <v>0</v>
      </c>
      <c r="M67" s="343">
        <v>0</v>
      </c>
      <c r="N67" s="343">
        <v>0</v>
      </c>
      <c r="O67" s="343">
        <v>0</v>
      </c>
      <c r="P67" s="343">
        <v>0</v>
      </c>
      <c r="Q67" s="343">
        <v>0</v>
      </c>
      <c r="R67" s="343">
        <v>0</v>
      </c>
      <c r="S67" s="343">
        <v>0</v>
      </c>
      <c r="T67" s="343">
        <v>0</v>
      </c>
      <c r="U67" s="343">
        <v>0</v>
      </c>
      <c r="V67" s="343">
        <v>0</v>
      </c>
      <c r="W67" s="343">
        <v>2365</v>
      </c>
      <c r="X67" s="343">
        <v>2200</v>
      </c>
      <c r="Y67" s="343">
        <v>18569</v>
      </c>
      <c r="Z67" s="343">
        <v>11661</v>
      </c>
    </row>
    <row r="68" spans="1:28" ht="20.100000000000001" customHeight="1">
      <c r="A68" s="350">
        <v>2</v>
      </c>
      <c r="B68" s="359" t="s">
        <v>633</v>
      </c>
      <c r="C68" s="343">
        <v>152</v>
      </c>
      <c r="D68" s="343">
        <v>234</v>
      </c>
      <c r="E68" s="343">
        <v>5069</v>
      </c>
      <c r="F68" s="343">
        <v>5391</v>
      </c>
      <c r="G68" s="343">
        <v>6579</v>
      </c>
      <c r="H68" s="343">
        <v>7319</v>
      </c>
      <c r="I68" s="343">
        <v>59974</v>
      </c>
      <c r="J68" s="343">
        <v>39062</v>
      </c>
      <c r="K68" s="343">
        <v>84</v>
      </c>
      <c r="L68" s="343">
        <v>102</v>
      </c>
      <c r="M68" s="343">
        <v>8802</v>
      </c>
      <c r="N68" s="343">
        <v>5806</v>
      </c>
      <c r="O68" s="343">
        <v>26</v>
      </c>
      <c r="P68" s="343">
        <v>36</v>
      </c>
      <c r="Q68" s="343">
        <v>8995</v>
      </c>
      <c r="R68" s="343">
        <v>4662</v>
      </c>
      <c r="S68" s="343">
        <v>0</v>
      </c>
      <c r="T68" s="343">
        <v>0</v>
      </c>
      <c r="U68" s="343">
        <v>0</v>
      </c>
      <c r="V68" s="343">
        <v>0</v>
      </c>
      <c r="W68" s="343">
        <v>6841</v>
      </c>
      <c r="X68" s="343">
        <v>7691</v>
      </c>
      <c r="Y68" s="343">
        <v>82840</v>
      </c>
      <c r="Z68" s="343">
        <v>54921</v>
      </c>
    </row>
    <row r="69" spans="1:28" ht="20.100000000000001" customHeight="1">
      <c r="A69" s="350">
        <v>3</v>
      </c>
      <c r="B69" s="359" t="s">
        <v>634</v>
      </c>
      <c r="C69" s="343">
        <v>626</v>
      </c>
      <c r="D69" s="343">
        <v>329</v>
      </c>
      <c r="E69" s="343">
        <v>6406</v>
      </c>
      <c r="F69" s="343">
        <v>2615</v>
      </c>
      <c r="G69" s="343">
        <v>17867</v>
      </c>
      <c r="H69" s="343">
        <v>7101</v>
      </c>
      <c r="I69" s="343">
        <v>62713</v>
      </c>
      <c r="J69" s="343">
        <v>31491</v>
      </c>
      <c r="K69" s="343">
        <v>1</v>
      </c>
      <c r="L69" s="343">
        <v>3</v>
      </c>
      <c r="M69" s="343">
        <v>2</v>
      </c>
      <c r="N69" s="343">
        <v>4</v>
      </c>
      <c r="O69" s="343">
        <v>36</v>
      </c>
      <c r="P69" s="343">
        <v>84</v>
      </c>
      <c r="Q69" s="343">
        <v>51</v>
      </c>
      <c r="R69" s="343">
        <v>119</v>
      </c>
      <c r="S69" s="343">
        <v>0</v>
      </c>
      <c r="T69" s="343">
        <v>0</v>
      </c>
      <c r="U69" s="343">
        <v>0</v>
      </c>
      <c r="V69" s="343">
        <v>0</v>
      </c>
      <c r="W69" s="343">
        <v>18530</v>
      </c>
      <c r="X69" s="343">
        <v>7517</v>
      </c>
      <c r="Y69" s="343">
        <v>69172</v>
      </c>
      <c r="Z69" s="343">
        <v>34229</v>
      </c>
    </row>
    <row r="70" spans="1:28" ht="20.100000000000001" customHeight="1">
      <c r="A70" s="347"/>
      <c r="B70" s="348" t="s">
        <v>635</v>
      </c>
      <c r="C70" s="345">
        <v>1116</v>
      </c>
      <c r="D70" s="345">
        <v>884</v>
      </c>
      <c r="E70" s="345">
        <v>15710</v>
      </c>
      <c r="F70" s="345">
        <v>11946</v>
      </c>
      <c r="G70" s="345">
        <v>26473</v>
      </c>
      <c r="H70" s="345">
        <v>16299</v>
      </c>
      <c r="I70" s="345">
        <v>137021</v>
      </c>
      <c r="J70" s="345">
        <v>78274</v>
      </c>
      <c r="K70" s="345">
        <v>85</v>
      </c>
      <c r="L70" s="345">
        <v>105</v>
      </c>
      <c r="M70" s="345">
        <v>8804</v>
      </c>
      <c r="N70" s="345">
        <v>5810</v>
      </c>
      <c r="O70" s="345">
        <v>62</v>
      </c>
      <c r="P70" s="345">
        <v>120</v>
      </c>
      <c r="Q70" s="345">
        <v>9046</v>
      </c>
      <c r="R70" s="345">
        <v>4781</v>
      </c>
      <c r="S70" s="345">
        <v>0</v>
      </c>
      <c r="T70" s="345">
        <v>0</v>
      </c>
      <c r="U70" s="345">
        <v>0</v>
      </c>
      <c r="V70" s="345">
        <v>0</v>
      </c>
      <c r="W70" s="345">
        <v>27736</v>
      </c>
      <c r="X70" s="345">
        <v>17408</v>
      </c>
      <c r="Y70" s="345">
        <v>170581</v>
      </c>
      <c r="Z70" s="345">
        <v>100811</v>
      </c>
    </row>
    <row r="71" spans="1:28" ht="20.100000000000001" customHeight="1">
      <c r="A71" s="352" t="s">
        <v>636</v>
      </c>
      <c r="B71" s="361"/>
      <c r="C71" s="345">
        <v>23117</v>
      </c>
      <c r="D71" s="345">
        <v>82534</v>
      </c>
      <c r="E71" s="345">
        <v>139375</v>
      </c>
      <c r="F71" s="345">
        <v>398313</v>
      </c>
      <c r="G71" s="345">
        <v>132162</v>
      </c>
      <c r="H71" s="345">
        <v>273798</v>
      </c>
      <c r="I71" s="345">
        <v>564515</v>
      </c>
      <c r="J71" s="345">
        <v>1058813</v>
      </c>
      <c r="K71" s="345">
        <v>814</v>
      </c>
      <c r="L71" s="345">
        <v>2543</v>
      </c>
      <c r="M71" s="345">
        <v>9315</v>
      </c>
      <c r="N71" s="345">
        <v>31438</v>
      </c>
      <c r="O71" s="345">
        <v>7460</v>
      </c>
      <c r="P71" s="345">
        <v>5109</v>
      </c>
      <c r="Q71" s="345">
        <v>65925</v>
      </c>
      <c r="R71" s="345">
        <v>44597</v>
      </c>
      <c r="S71" s="345">
        <v>127</v>
      </c>
      <c r="T71" s="345">
        <v>1305</v>
      </c>
      <c r="U71" s="345">
        <v>701</v>
      </c>
      <c r="V71" s="345">
        <v>3905.21</v>
      </c>
      <c r="W71" s="345">
        <v>163680</v>
      </c>
      <c r="X71" s="345">
        <v>365289</v>
      </c>
      <c r="Y71" s="345">
        <v>779831</v>
      </c>
      <c r="Z71" s="345">
        <v>1537066.21</v>
      </c>
    </row>
    <row r="72" spans="1:28" ht="20.100000000000001" customHeight="1">
      <c r="A72" s="352" t="s">
        <v>783</v>
      </c>
      <c r="B72" s="352"/>
      <c r="C72" s="345">
        <v>24233</v>
      </c>
      <c r="D72" s="345">
        <v>83418</v>
      </c>
      <c r="E72" s="345">
        <v>155085</v>
      </c>
      <c r="F72" s="345">
        <v>410259</v>
      </c>
      <c r="G72" s="345">
        <v>158635</v>
      </c>
      <c r="H72" s="345">
        <v>290097</v>
      </c>
      <c r="I72" s="345">
        <v>701536</v>
      </c>
      <c r="J72" s="345">
        <v>1137087</v>
      </c>
      <c r="K72" s="345">
        <v>899</v>
      </c>
      <c r="L72" s="345">
        <v>2648</v>
      </c>
      <c r="M72" s="345">
        <v>18119</v>
      </c>
      <c r="N72" s="345">
        <v>37248</v>
      </c>
      <c r="O72" s="345">
        <v>7522</v>
      </c>
      <c r="P72" s="345">
        <v>5229</v>
      </c>
      <c r="Q72" s="345">
        <v>74971</v>
      </c>
      <c r="R72" s="345">
        <v>49378</v>
      </c>
      <c r="S72" s="345">
        <v>127</v>
      </c>
      <c r="T72" s="345">
        <v>1305</v>
      </c>
      <c r="U72" s="345">
        <v>701</v>
      </c>
      <c r="V72" s="345">
        <v>3905.21</v>
      </c>
      <c r="W72" s="345">
        <v>191416</v>
      </c>
      <c r="X72" s="345">
        <v>382697</v>
      </c>
      <c r="Y72" s="345">
        <v>950412</v>
      </c>
      <c r="Z72" s="345">
        <v>1637877.21</v>
      </c>
    </row>
    <row r="73" spans="1:28" ht="20.100000000000001" customHeight="1">
      <c r="A73" s="347" t="s">
        <v>638</v>
      </c>
      <c r="B73" s="348" t="s">
        <v>639</v>
      </c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</row>
    <row r="74" spans="1:28" ht="20.100000000000001" customHeight="1">
      <c r="A74" s="350">
        <v>1</v>
      </c>
      <c r="B74" s="349" t="s">
        <v>640</v>
      </c>
      <c r="C74" s="343">
        <v>0</v>
      </c>
      <c r="D74" s="343">
        <v>0</v>
      </c>
      <c r="E74" s="343">
        <v>0</v>
      </c>
      <c r="F74" s="343">
        <v>0</v>
      </c>
      <c r="G74" s="343">
        <v>140</v>
      </c>
      <c r="H74" s="343">
        <v>168</v>
      </c>
      <c r="I74" s="343">
        <v>11232</v>
      </c>
      <c r="J74" s="343">
        <v>4651</v>
      </c>
      <c r="K74" s="343">
        <v>0</v>
      </c>
      <c r="L74" s="343">
        <v>0</v>
      </c>
      <c r="M74" s="343">
        <v>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  <c r="S74" s="343">
        <v>0</v>
      </c>
      <c r="T74" s="343">
        <v>0</v>
      </c>
      <c r="U74" s="343">
        <v>0</v>
      </c>
      <c r="V74" s="343">
        <v>0</v>
      </c>
      <c r="W74" s="343">
        <v>140</v>
      </c>
      <c r="X74" s="343">
        <v>168</v>
      </c>
      <c r="Y74" s="343">
        <v>11232</v>
      </c>
      <c r="Z74" s="343">
        <v>4651</v>
      </c>
      <c r="AA74" s="223"/>
    </row>
    <row r="75" spans="1:28" ht="20.100000000000001" customHeight="1">
      <c r="A75" s="350">
        <v>2</v>
      </c>
      <c r="B75" s="349" t="s">
        <v>641</v>
      </c>
      <c r="C75" s="343">
        <v>18971</v>
      </c>
      <c r="D75" s="343">
        <v>7512</v>
      </c>
      <c r="E75" s="343">
        <v>26064</v>
      </c>
      <c r="F75" s="343">
        <v>5836</v>
      </c>
      <c r="G75" s="343">
        <v>77893</v>
      </c>
      <c r="H75" s="343">
        <v>30845</v>
      </c>
      <c r="I75" s="343">
        <v>54380</v>
      </c>
      <c r="J75" s="343">
        <v>23808</v>
      </c>
      <c r="K75" s="343">
        <v>14736</v>
      </c>
      <c r="L75" s="343">
        <v>5836</v>
      </c>
      <c r="M75" s="343">
        <v>8178</v>
      </c>
      <c r="N75" s="343">
        <v>4676</v>
      </c>
      <c r="O75" s="343">
        <v>0</v>
      </c>
      <c r="P75" s="343">
        <v>0</v>
      </c>
      <c r="Q75" s="343">
        <v>0</v>
      </c>
      <c r="R75" s="343">
        <v>0</v>
      </c>
      <c r="S75" s="343">
        <v>0</v>
      </c>
      <c r="T75" s="343">
        <v>0</v>
      </c>
      <c r="U75" s="343">
        <v>0</v>
      </c>
      <c r="V75" s="343">
        <v>0</v>
      </c>
      <c r="W75" s="343">
        <v>111600</v>
      </c>
      <c r="X75" s="343">
        <v>44193</v>
      </c>
      <c r="Y75" s="343">
        <v>88622</v>
      </c>
      <c r="Z75" s="343">
        <v>34320</v>
      </c>
      <c r="AA75" s="223"/>
    </row>
    <row r="76" spans="1:28" ht="20.100000000000001" customHeight="1">
      <c r="A76" s="350">
        <v>3</v>
      </c>
      <c r="B76" s="349" t="s">
        <v>807</v>
      </c>
      <c r="C76" s="343">
        <v>24</v>
      </c>
      <c r="D76" s="343">
        <v>11</v>
      </c>
      <c r="E76" s="343">
        <v>172</v>
      </c>
      <c r="F76" s="343">
        <v>89</v>
      </c>
      <c r="G76" s="343">
        <v>115</v>
      </c>
      <c r="H76" s="343">
        <v>93</v>
      </c>
      <c r="I76" s="343">
        <v>1293</v>
      </c>
      <c r="J76" s="343">
        <v>1138</v>
      </c>
      <c r="K76" s="343">
        <v>0</v>
      </c>
      <c r="L76" s="343">
        <v>0</v>
      </c>
      <c r="M76" s="343">
        <v>4</v>
      </c>
      <c r="N76" s="343">
        <v>14</v>
      </c>
      <c r="O76" s="343">
        <v>0</v>
      </c>
      <c r="P76" s="343">
        <v>0</v>
      </c>
      <c r="Q76" s="343">
        <v>0</v>
      </c>
      <c r="R76" s="343">
        <v>0</v>
      </c>
      <c r="S76" s="343">
        <v>0</v>
      </c>
      <c r="T76" s="343">
        <v>0</v>
      </c>
      <c r="U76" s="343">
        <v>0</v>
      </c>
      <c r="V76" s="343">
        <v>0</v>
      </c>
      <c r="W76" s="343">
        <v>139</v>
      </c>
      <c r="X76" s="343">
        <v>104</v>
      </c>
      <c r="Y76" s="343">
        <v>1469</v>
      </c>
      <c r="Z76" s="343">
        <v>1241</v>
      </c>
      <c r="AA76" s="223"/>
    </row>
    <row r="77" spans="1:28" ht="20.100000000000001" customHeight="1">
      <c r="A77" s="351"/>
      <c r="B77" s="352" t="s">
        <v>643</v>
      </c>
      <c r="C77" s="345">
        <v>18995</v>
      </c>
      <c r="D77" s="345">
        <v>7523</v>
      </c>
      <c r="E77" s="345">
        <v>26236</v>
      </c>
      <c r="F77" s="345">
        <v>5925</v>
      </c>
      <c r="G77" s="345">
        <v>78148</v>
      </c>
      <c r="H77" s="345">
        <v>31106</v>
      </c>
      <c r="I77" s="345">
        <v>66905</v>
      </c>
      <c r="J77" s="345">
        <v>29597</v>
      </c>
      <c r="K77" s="345">
        <v>14736</v>
      </c>
      <c r="L77" s="345">
        <v>5836</v>
      </c>
      <c r="M77" s="345">
        <v>8182</v>
      </c>
      <c r="N77" s="345">
        <v>4690</v>
      </c>
      <c r="O77" s="345">
        <v>0</v>
      </c>
      <c r="P77" s="345">
        <v>0</v>
      </c>
      <c r="Q77" s="345">
        <v>0</v>
      </c>
      <c r="R77" s="345">
        <v>0</v>
      </c>
      <c r="S77" s="345">
        <v>0</v>
      </c>
      <c r="T77" s="345">
        <v>0</v>
      </c>
      <c r="U77" s="345">
        <v>0</v>
      </c>
      <c r="V77" s="345">
        <v>0</v>
      </c>
      <c r="W77" s="345">
        <v>111879</v>
      </c>
      <c r="X77" s="345">
        <v>44465</v>
      </c>
      <c r="Y77" s="345">
        <v>101323</v>
      </c>
      <c r="Z77" s="345">
        <v>40212</v>
      </c>
    </row>
    <row r="78" spans="1:28" ht="20.100000000000001" customHeight="1">
      <c r="A78" s="362" t="s">
        <v>644</v>
      </c>
      <c r="B78" s="349" t="s">
        <v>645</v>
      </c>
      <c r="C78" s="346">
        <v>0</v>
      </c>
      <c r="D78" s="346">
        <v>0</v>
      </c>
      <c r="E78" s="346">
        <v>0</v>
      </c>
      <c r="F78" s="346">
        <v>0</v>
      </c>
      <c r="G78" s="346">
        <v>0</v>
      </c>
      <c r="H78" s="346">
        <v>7633</v>
      </c>
      <c r="I78" s="346">
        <v>819</v>
      </c>
      <c r="J78" s="346">
        <v>18758</v>
      </c>
      <c r="K78" s="346">
        <v>0</v>
      </c>
      <c r="L78" s="346">
        <v>0</v>
      </c>
      <c r="M78" s="346">
        <v>0</v>
      </c>
      <c r="N78" s="346">
        <v>0</v>
      </c>
      <c r="O78" s="346">
        <v>0</v>
      </c>
      <c r="P78" s="346">
        <v>0</v>
      </c>
      <c r="Q78" s="346">
        <v>0</v>
      </c>
      <c r="R78" s="346">
        <v>0</v>
      </c>
      <c r="S78" s="346">
        <v>0</v>
      </c>
      <c r="T78" s="346">
        <v>0</v>
      </c>
      <c r="U78" s="346">
        <v>0</v>
      </c>
      <c r="V78" s="346">
        <v>0</v>
      </c>
      <c r="W78" s="346">
        <v>0</v>
      </c>
      <c r="X78" s="346">
        <v>7633</v>
      </c>
      <c r="Y78" s="346">
        <v>819</v>
      </c>
      <c r="Z78" s="346">
        <v>18758</v>
      </c>
    </row>
    <row r="79" spans="1:28" ht="20.100000000000001" customHeight="1">
      <c r="A79" s="362"/>
      <c r="B79" s="349" t="s">
        <v>646</v>
      </c>
      <c r="C79" s="345">
        <v>0</v>
      </c>
      <c r="D79" s="345">
        <v>0</v>
      </c>
      <c r="E79" s="345">
        <v>0</v>
      </c>
      <c r="F79" s="345">
        <v>0</v>
      </c>
      <c r="G79" s="345">
        <v>0</v>
      </c>
      <c r="H79" s="345">
        <v>7633</v>
      </c>
      <c r="I79" s="345">
        <v>819</v>
      </c>
      <c r="J79" s="345">
        <v>18758</v>
      </c>
      <c r="K79" s="345">
        <v>0</v>
      </c>
      <c r="L79" s="345">
        <v>0</v>
      </c>
      <c r="M79" s="345">
        <v>0</v>
      </c>
      <c r="N79" s="345">
        <v>0</v>
      </c>
      <c r="O79" s="345">
        <v>0</v>
      </c>
      <c r="P79" s="345">
        <v>0</v>
      </c>
      <c r="Q79" s="345">
        <v>0</v>
      </c>
      <c r="R79" s="345">
        <v>0</v>
      </c>
      <c r="S79" s="345">
        <v>0</v>
      </c>
      <c r="T79" s="345">
        <v>0</v>
      </c>
      <c r="U79" s="345">
        <v>0</v>
      </c>
      <c r="V79" s="345">
        <v>0</v>
      </c>
      <c r="W79" s="345">
        <v>0</v>
      </c>
      <c r="X79" s="345">
        <v>7633</v>
      </c>
      <c r="Y79" s="345">
        <v>819</v>
      </c>
      <c r="Z79" s="345">
        <v>18758</v>
      </c>
    </row>
    <row r="80" spans="1:28" ht="20.100000000000001" customHeight="1">
      <c r="A80" s="362"/>
      <c r="B80" s="363" t="s">
        <v>808</v>
      </c>
      <c r="C80" s="212">
        <v>43228</v>
      </c>
      <c r="D80" s="212">
        <v>90941</v>
      </c>
      <c r="E80" s="212">
        <v>181321</v>
      </c>
      <c r="F80" s="212">
        <v>416184</v>
      </c>
      <c r="G80" s="212">
        <v>236783</v>
      </c>
      <c r="H80" s="212">
        <v>328836</v>
      </c>
      <c r="I80" s="212">
        <v>769260</v>
      </c>
      <c r="J80" s="212">
        <v>1185442</v>
      </c>
      <c r="K80" s="212">
        <v>15635</v>
      </c>
      <c r="L80" s="212">
        <v>8484</v>
      </c>
      <c r="M80" s="212">
        <v>26301</v>
      </c>
      <c r="N80" s="212">
        <v>41938</v>
      </c>
      <c r="O80" s="212">
        <v>7522</v>
      </c>
      <c r="P80" s="212">
        <v>5229</v>
      </c>
      <c r="Q80" s="212">
        <v>74971</v>
      </c>
      <c r="R80" s="212">
        <v>49378</v>
      </c>
      <c r="S80" s="212">
        <v>127</v>
      </c>
      <c r="T80" s="212">
        <v>1305</v>
      </c>
      <c r="U80" s="212">
        <v>701</v>
      </c>
      <c r="V80" s="212">
        <v>3905.21</v>
      </c>
      <c r="W80" s="212">
        <v>303295</v>
      </c>
      <c r="X80" s="212">
        <v>434795</v>
      </c>
      <c r="Y80" s="212">
        <v>1052554</v>
      </c>
      <c r="Z80" s="212">
        <v>1696847.21</v>
      </c>
      <c r="AA80" s="364"/>
      <c r="AB80" s="364"/>
    </row>
    <row r="81" spans="1:26" ht="23.1" customHeight="1">
      <c r="A81" s="344"/>
      <c r="B81" s="353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</row>
    <row r="82" spans="1:26">
      <c r="A82" s="298"/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</row>
  </sheetData>
  <mergeCells count="48">
    <mergeCell ref="A1:Z1"/>
    <mergeCell ref="A2:Z2"/>
    <mergeCell ref="A3:Z3"/>
    <mergeCell ref="Y4:Z4"/>
    <mergeCell ref="A5:A7"/>
    <mergeCell ref="B5:B7"/>
    <mergeCell ref="C5:F5"/>
    <mergeCell ref="G5:J5"/>
    <mergeCell ref="K5:N5"/>
    <mergeCell ref="O5:R5"/>
    <mergeCell ref="A40:Z40"/>
    <mergeCell ref="S5:V5"/>
    <mergeCell ref="W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17:B17"/>
    <mergeCell ref="A41:Z41"/>
    <mergeCell ref="A42:Z42"/>
    <mergeCell ref="A44:A46"/>
    <mergeCell ref="B44:B46"/>
    <mergeCell ref="C44:F44"/>
    <mergeCell ref="G44:J44"/>
    <mergeCell ref="K44:N44"/>
    <mergeCell ref="O44:R44"/>
    <mergeCell ref="S44:V44"/>
    <mergeCell ref="W44:Z44"/>
    <mergeCell ref="Y45:Z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6"/>
  <sheetViews>
    <sheetView topLeftCell="B64" workbookViewId="0">
      <selection activeCell="H85" sqref="H85"/>
    </sheetView>
  </sheetViews>
  <sheetFormatPr defaultRowHeight="15"/>
  <cols>
    <col min="1" max="1" width="4.42578125" style="178" bestFit="1" customWidth="1"/>
    <col min="2" max="2" width="28.7109375" style="178" customWidth="1"/>
    <col min="3" max="3" width="12.5703125" style="178" customWidth="1"/>
    <col min="4" max="4" width="13.28515625" style="375" customWidth="1"/>
    <col min="5" max="5" width="13.85546875" style="178" bestFit="1" customWidth="1"/>
    <col min="6" max="6" width="12.140625" style="375" customWidth="1"/>
    <col min="7" max="7" width="11.85546875" style="178" bestFit="1" customWidth="1"/>
    <col min="8" max="8" width="11.85546875" style="375" customWidth="1"/>
    <col min="9" max="9" width="11.85546875" style="178" customWidth="1"/>
    <col min="10" max="10" width="9.140625" style="375"/>
    <col min="11" max="11" width="9.140625" style="178"/>
    <col min="12" max="12" width="12.140625" style="375" customWidth="1"/>
    <col min="13" max="13" width="9.140625" style="178"/>
    <col min="14" max="14" width="13.140625" style="375" customWidth="1"/>
    <col min="15" max="256" width="9.140625" style="178"/>
    <col min="257" max="257" width="4.42578125" style="178" bestFit="1" customWidth="1"/>
    <col min="258" max="258" width="28.7109375" style="178" customWidth="1"/>
    <col min="259" max="259" width="12.5703125" style="178" customWidth="1"/>
    <col min="260" max="260" width="13.28515625" style="178" customWidth="1"/>
    <col min="261" max="261" width="13.85546875" style="178" bestFit="1" customWidth="1"/>
    <col min="262" max="262" width="12.140625" style="178" customWidth="1"/>
    <col min="263" max="263" width="11.85546875" style="178" bestFit="1" customWidth="1"/>
    <col min="264" max="265" width="11.85546875" style="178" customWidth="1"/>
    <col min="266" max="267" width="9.140625" style="178"/>
    <col min="268" max="268" width="12.140625" style="178" customWidth="1"/>
    <col min="269" max="269" width="9.140625" style="178"/>
    <col min="270" max="270" width="13.140625" style="178" customWidth="1"/>
    <col min="271" max="512" width="9.140625" style="178"/>
    <col min="513" max="513" width="4.42578125" style="178" bestFit="1" customWidth="1"/>
    <col min="514" max="514" width="28.7109375" style="178" customWidth="1"/>
    <col min="515" max="515" width="12.5703125" style="178" customWidth="1"/>
    <col min="516" max="516" width="13.28515625" style="178" customWidth="1"/>
    <col min="517" max="517" width="13.85546875" style="178" bestFit="1" customWidth="1"/>
    <col min="518" max="518" width="12.140625" style="178" customWidth="1"/>
    <col min="519" max="519" width="11.85546875" style="178" bestFit="1" customWidth="1"/>
    <col min="520" max="521" width="11.85546875" style="178" customWidth="1"/>
    <col min="522" max="523" width="9.140625" style="178"/>
    <col min="524" max="524" width="12.140625" style="178" customWidth="1"/>
    <col min="525" max="525" width="9.140625" style="178"/>
    <col min="526" max="526" width="13.140625" style="178" customWidth="1"/>
    <col min="527" max="768" width="9.140625" style="178"/>
    <col min="769" max="769" width="4.42578125" style="178" bestFit="1" customWidth="1"/>
    <col min="770" max="770" width="28.7109375" style="178" customWidth="1"/>
    <col min="771" max="771" width="12.5703125" style="178" customWidth="1"/>
    <col min="772" max="772" width="13.28515625" style="178" customWidth="1"/>
    <col min="773" max="773" width="13.85546875" style="178" bestFit="1" customWidth="1"/>
    <col min="774" max="774" width="12.140625" style="178" customWidth="1"/>
    <col min="775" max="775" width="11.85546875" style="178" bestFit="1" customWidth="1"/>
    <col min="776" max="777" width="11.85546875" style="178" customWidth="1"/>
    <col min="778" max="779" width="9.140625" style="178"/>
    <col min="780" max="780" width="12.140625" style="178" customWidth="1"/>
    <col min="781" max="781" width="9.140625" style="178"/>
    <col min="782" max="782" width="13.140625" style="178" customWidth="1"/>
    <col min="783" max="1024" width="9.140625" style="178"/>
    <col min="1025" max="1025" width="4.42578125" style="178" bestFit="1" customWidth="1"/>
    <col min="1026" max="1026" width="28.7109375" style="178" customWidth="1"/>
    <col min="1027" max="1027" width="12.5703125" style="178" customWidth="1"/>
    <col min="1028" max="1028" width="13.28515625" style="178" customWidth="1"/>
    <col min="1029" max="1029" width="13.85546875" style="178" bestFit="1" customWidth="1"/>
    <col min="1030" max="1030" width="12.140625" style="178" customWidth="1"/>
    <col min="1031" max="1031" width="11.85546875" style="178" bestFit="1" customWidth="1"/>
    <col min="1032" max="1033" width="11.85546875" style="178" customWidth="1"/>
    <col min="1034" max="1035" width="9.140625" style="178"/>
    <col min="1036" max="1036" width="12.140625" style="178" customWidth="1"/>
    <col min="1037" max="1037" width="9.140625" style="178"/>
    <col min="1038" max="1038" width="13.140625" style="178" customWidth="1"/>
    <col min="1039" max="1280" width="9.140625" style="178"/>
    <col min="1281" max="1281" width="4.42578125" style="178" bestFit="1" customWidth="1"/>
    <col min="1282" max="1282" width="28.7109375" style="178" customWidth="1"/>
    <col min="1283" max="1283" width="12.5703125" style="178" customWidth="1"/>
    <col min="1284" max="1284" width="13.28515625" style="178" customWidth="1"/>
    <col min="1285" max="1285" width="13.85546875" style="178" bestFit="1" customWidth="1"/>
    <col min="1286" max="1286" width="12.140625" style="178" customWidth="1"/>
    <col min="1287" max="1287" width="11.85546875" style="178" bestFit="1" customWidth="1"/>
    <col min="1288" max="1289" width="11.85546875" style="178" customWidth="1"/>
    <col min="1290" max="1291" width="9.140625" style="178"/>
    <col min="1292" max="1292" width="12.140625" style="178" customWidth="1"/>
    <col min="1293" max="1293" width="9.140625" style="178"/>
    <col min="1294" max="1294" width="13.140625" style="178" customWidth="1"/>
    <col min="1295" max="1536" width="9.140625" style="178"/>
    <col min="1537" max="1537" width="4.42578125" style="178" bestFit="1" customWidth="1"/>
    <col min="1538" max="1538" width="28.7109375" style="178" customWidth="1"/>
    <col min="1539" max="1539" width="12.5703125" style="178" customWidth="1"/>
    <col min="1540" max="1540" width="13.28515625" style="178" customWidth="1"/>
    <col min="1541" max="1541" width="13.85546875" style="178" bestFit="1" customWidth="1"/>
    <col min="1542" max="1542" width="12.140625" style="178" customWidth="1"/>
    <col min="1543" max="1543" width="11.85546875" style="178" bestFit="1" customWidth="1"/>
    <col min="1544" max="1545" width="11.85546875" style="178" customWidth="1"/>
    <col min="1546" max="1547" width="9.140625" style="178"/>
    <col min="1548" max="1548" width="12.140625" style="178" customWidth="1"/>
    <col min="1549" max="1549" width="9.140625" style="178"/>
    <col min="1550" max="1550" width="13.140625" style="178" customWidth="1"/>
    <col min="1551" max="1792" width="9.140625" style="178"/>
    <col min="1793" max="1793" width="4.42578125" style="178" bestFit="1" customWidth="1"/>
    <col min="1794" max="1794" width="28.7109375" style="178" customWidth="1"/>
    <col min="1795" max="1795" width="12.5703125" style="178" customWidth="1"/>
    <col min="1796" max="1796" width="13.28515625" style="178" customWidth="1"/>
    <col min="1797" max="1797" width="13.85546875" style="178" bestFit="1" customWidth="1"/>
    <col min="1798" max="1798" width="12.140625" style="178" customWidth="1"/>
    <col min="1799" max="1799" width="11.85546875" style="178" bestFit="1" customWidth="1"/>
    <col min="1800" max="1801" width="11.85546875" style="178" customWidth="1"/>
    <col min="1802" max="1803" width="9.140625" style="178"/>
    <col min="1804" max="1804" width="12.140625" style="178" customWidth="1"/>
    <col min="1805" max="1805" width="9.140625" style="178"/>
    <col min="1806" max="1806" width="13.140625" style="178" customWidth="1"/>
    <col min="1807" max="2048" width="9.140625" style="178"/>
    <col min="2049" max="2049" width="4.42578125" style="178" bestFit="1" customWidth="1"/>
    <col min="2050" max="2050" width="28.7109375" style="178" customWidth="1"/>
    <col min="2051" max="2051" width="12.5703125" style="178" customWidth="1"/>
    <col min="2052" max="2052" width="13.28515625" style="178" customWidth="1"/>
    <col min="2053" max="2053" width="13.85546875" style="178" bestFit="1" customWidth="1"/>
    <col min="2054" max="2054" width="12.140625" style="178" customWidth="1"/>
    <col min="2055" max="2055" width="11.85546875" style="178" bestFit="1" customWidth="1"/>
    <col min="2056" max="2057" width="11.85546875" style="178" customWidth="1"/>
    <col min="2058" max="2059" width="9.140625" style="178"/>
    <col min="2060" max="2060" width="12.140625" style="178" customWidth="1"/>
    <col min="2061" max="2061" width="9.140625" style="178"/>
    <col min="2062" max="2062" width="13.140625" style="178" customWidth="1"/>
    <col min="2063" max="2304" width="9.140625" style="178"/>
    <col min="2305" max="2305" width="4.42578125" style="178" bestFit="1" customWidth="1"/>
    <col min="2306" max="2306" width="28.7109375" style="178" customWidth="1"/>
    <col min="2307" max="2307" width="12.5703125" style="178" customWidth="1"/>
    <col min="2308" max="2308" width="13.28515625" style="178" customWidth="1"/>
    <col min="2309" max="2309" width="13.85546875" style="178" bestFit="1" customWidth="1"/>
    <col min="2310" max="2310" width="12.140625" style="178" customWidth="1"/>
    <col min="2311" max="2311" width="11.85546875" style="178" bestFit="1" customWidth="1"/>
    <col min="2312" max="2313" width="11.85546875" style="178" customWidth="1"/>
    <col min="2314" max="2315" width="9.140625" style="178"/>
    <col min="2316" max="2316" width="12.140625" style="178" customWidth="1"/>
    <col min="2317" max="2317" width="9.140625" style="178"/>
    <col min="2318" max="2318" width="13.140625" style="178" customWidth="1"/>
    <col min="2319" max="2560" width="9.140625" style="178"/>
    <col min="2561" max="2561" width="4.42578125" style="178" bestFit="1" customWidth="1"/>
    <col min="2562" max="2562" width="28.7109375" style="178" customWidth="1"/>
    <col min="2563" max="2563" width="12.5703125" style="178" customWidth="1"/>
    <col min="2564" max="2564" width="13.28515625" style="178" customWidth="1"/>
    <col min="2565" max="2565" width="13.85546875" style="178" bestFit="1" customWidth="1"/>
    <col min="2566" max="2566" width="12.140625" style="178" customWidth="1"/>
    <col min="2567" max="2567" width="11.85546875" style="178" bestFit="1" customWidth="1"/>
    <col min="2568" max="2569" width="11.85546875" style="178" customWidth="1"/>
    <col min="2570" max="2571" width="9.140625" style="178"/>
    <col min="2572" max="2572" width="12.140625" style="178" customWidth="1"/>
    <col min="2573" max="2573" width="9.140625" style="178"/>
    <col min="2574" max="2574" width="13.140625" style="178" customWidth="1"/>
    <col min="2575" max="2816" width="9.140625" style="178"/>
    <col min="2817" max="2817" width="4.42578125" style="178" bestFit="1" customWidth="1"/>
    <col min="2818" max="2818" width="28.7109375" style="178" customWidth="1"/>
    <col min="2819" max="2819" width="12.5703125" style="178" customWidth="1"/>
    <col min="2820" max="2820" width="13.28515625" style="178" customWidth="1"/>
    <col min="2821" max="2821" width="13.85546875" style="178" bestFit="1" customWidth="1"/>
    <col min="2822" max="2822" width="12.140625" style="178" customWidth="1"/>
    <col min="2823" max="2823" width="11.85546875" style="178" bestFit="1" customWidth="1"/>
    <col min="2824" max="2825" width="11.85546875" style="178" customWidth="1"/>
    <col min="2826" max="2827" width="9.140625" style="178"/>
    <col min="2828" max="2828" width="12.140625" style="178" customWidth="1"/>
    <col min="2829" max="2829" width="9.140625" style="178"/>
    <col min="2830" max="2830" width="13.140625" style="178" customWidth="1"/>
    <col min="2831" max="3072" width="9.140625" style="178"/>
    <col min="3073" max="3073" width="4.42578125" style="178" bestFit="1" customWidth="1"/>
    <col min="3074" max="3074" width="28.7109375" style="178" customWidth="1"/>
    <col min="3075" max="3075" width="12.5703125" style="178" customWidth="1"/>
    <col min="3076" max="3076" width="13.28515625" style="178" customWidth="1"/>
    <col min="3077" max="3077" width="13.85546875" style="178" bestFit="1" customWidth="1"/>
    <col min="3078" max="3078" width="12.140625" style="178" customWidth="1"/>
    <col min="3079" max="3079" width="11.85546875" style="178" bestFit="1" customWidth="1"/>
    <col min="3080" max="3081" width="11.85546875" style="178" customWidth="1"/>
    <col min="3082" max="3083" width="9.140625" style="178"/>
    <col min="3084" max="3084" width="12.140625" style="178" customWidth="1"/>
    <col min="3085" max="3085" width="9.140625" style="178"/>
    <col min="3086" max="3086" width="13.140625" style="178" customWidth="1"/>
    <col min="3087" max="3328" width="9.140625" style="178"/>
    <col min="3329" max="3329" width="4.42578125" style="178" bestFit="1" customWidth="1"/>
    <col min="3330" max="3330" width="28.7109375" style="178" customWidth="1"/>
    <col min="3331" max="3331" width="12.5703125" style="178" customWidth="1"/>
    <col min="3332" max="3332" width="13.28515625" style="178" customWidth="1"/>
    <col min="3333" max="3333" width="13.85546875" style="178" bestFit="1" customWidth="1"/>
    <col min="3334" max="3334" width="12.140625" style="178" customWidth="1"/>
    <col min="3335" max="3335" width="11.85546875" style="178" bestFit="1" customWidth="1"/>
    <col min="3336" max="3337" width="11.85546875" style="178" customWidth="1"/>
    <col min="3338" max="3339" width="9.140625" style="178"/>
    <col min="3340" max="3340" width="12.140625" style="178" customWidth="1"/>
    <col min="3341" max="3341" width="9.140625" style="178"/>
    <col min="3342" max="3342" width="13.140625" style="178" customWidth="1"/>
    <col min="3343" max="3584" width="9.140625" style="178"/>
    <col min="3585" max="3585" width="4.42578125" style="178" bestFit="1" customWidth="1"/>
    <col min="3586" max="3586" width="28.7109375" style="178" customWidth="1"/>
    <col min="3587" max="3587" width="12.5703125" style="178" customWidth="1"/>
    <col min="3588" max="3588" width="13.28515625" style="178" customWidth="1"/>
    <col min="3589" max="3589" width="13.85546875" style="178" bestFit="1" customWidth="1"/>
    <col min="3590" max="3590" width="12.140625" style="178" customWidth="1"/>
    <col min="3591" max="3591" width="11.85546875" style="178" bestFit="1" customWidth="1"/>
    <col min="3592" max="3593" width="11.85546875" style="178" customWidth="1"/>
    <col min="3594" max="3595" width="9.140625" style="178"/>
    <col min="3596" max="3596" width="12.140625" style="178" customWidth="1"/>
    <col min="3597" max="3597" width="9.140625" style="178"/>
    <col min="3598" max="3598" width="13.140625" style="178" customWidth="1"/>
    <col min="3599" max="3840" width="9.140625" style="178"/>
    <col min="3841" max="3841" width="4.42578125" style="178" bestFit="1" customWidth="1"/>
    <col min="3842" max="3842" width="28.7109375" style="178" customWidth="1"/>
    <col min="3843" max="3843" width="12.5703125" style="178" customWidth="1"/>
    <col min="3844" max="3844" width="13.28515625" style="178" customWidth="1"/>
    <col min="3845" max="3845" width="13.85546875" style="178" bestFit="1" customWidth="1"/>
    <col min="3846" max="3846" width="12.140625" style="178" customWidth="1"/>
    <col min="3847" max="3847" width="11.85546875" style="178" bestFit="1" customWidth="1"/>
    <col min="3848" max="3849" width="11.85546875" style="178" customWidth="1"/>
    <col min="3850" max="3851" width="9.140625" style="178"/>
    <col min="3852" max="3852" width="12.140625" style="178" customWidth="1"/>
    <col min="3853" max="3853" width="9.140625" style="178"/>
    <col min="3854" max="3854" width="13.140625" style="178" customWidth="1"/>
    <col min="3855" max="4096" width="9.140625" style="178"/>
    <col min="4097" max="4097" width="4.42578125" style="178" bestFit="1" customWidth="1"/>
    <col min="4098" max="4098" width="28.7109375" style="178" customWidth="1"/>
    <col min="4099" max="4099" width="12.5703125" style="178" customWidth="1"/>
    <col min="4100" max="4100" width="13.28515625" style="178" customWidth="1"/>
    <col min="4101" max="4101" width="13.85546875" style="178" bestFit="1" customWidth="1"/>
    <col min="4102" max="4102" width="12.140625" style="178" customWidth="1"/>
    <col min="4103" max="4103" width="11.85546875" style="178" bestFit="1" customWidth="1"/>
    <col min="4104" max="4105" width="11.85546875" style="178" customWidth="1"/>
    <col min="4106" max="4107" width="9.140625" style="178"/>
    <col min="4108" max="4108" width="12.140625" style="178" customWidth="1"/>
    <col min="4109" max="4109" width="9.140625" style="178"/>
    <col min="4110" max="4110" width="13.140625" style="178" customWidth="1"/>
    <col min="4111" max="4352" width="9.140625" style="178"/>
    <col min="4353" max="4353" width="4.42578125" style="178" bestFit="1" customWidth="1"/>
    <col min="4354" max="4354" width="28.7109375" style="178" customWidth="1"/>
    <col min="4355" max="4355" width="12.5703125" style="178" customWidth="1"/>
    <col min="4356" max="4356" width="13.28515625" style="178" customWidth="1"/>
    <col min="4357" max="4357" width="13.85546875" style="178" bestFit="1" customWidth="1"/>
    <col min="4358" max="4358" width="12.140625" style="178" customWidth="1"/>
    <col min="4359" max="4359" width="11.85546875" style="178" bestFit="1" customWidth="1"/>
    <col min="4360" max="4361" width="11.85546875" style="178" customWidth="1"/>
    <col min="4362" max="4363" width="9.140625" style="178"/>
    <col min="4364" max="4364" width="12.140625" style="178" customWidth="1"/>
    <col min="4365" max="4365" width="9.140625" style="178"/>
    <col min="4366" max="4366" width="13.140625" style="178" customWidth="1"/>
    <col min="4367" max="4608" width="9.140625" style="178"/>
    <col min="4609" max="4609" width="4.42578125" style="178" bestFit="1" customWidth="1"/>
    <col min="4610" max="4610" width="28.7109375" style="178" customWidth="1"/>
    <col min="4611" max="4611" width="12.5703125" style="178" customWidth="1"/>
    <col min="4612" max="4612" width="13.28515625" style="178" customWidth="1"/>
    <col min="4613" max="4613" width="13.85546875" style="178" bestFit="1" customWidth="1"/>
    <col min="4614" max="4614" width="12.140625" style="178" customWidth="1"/>
    <col min="4615" max="4615" width="11.85546875" style="178" bestFit="1" customWidth="1"/>
    <col min="4616" max="4617" width="11.85546875" style="178" customWidth="1"/>
    <col min="4618" max="4619" width="9.140625" style="178"/>
    <col min="4620" max="4620" width="12.140625" style="178" customWidth="1"/>
    <col min="4621" max="4621" width="9.140625" style="178"/>
    <col min="4622" max="4622" width="13.140625" style="178" customWidth="1"/>
    <col min="4623" max="4864" width="9.140625" style="178"/>
    <col min="4865" max="4865" width="4.42578125" style="178" bestFit="1" customWidth="1"/>
    <col min="4866" max="4866" width="28.7109375" style="178" customWidth="1"/>
    <col min="4867" max="4867" width="12.5703125" style="178" customWidth="1"/>
    <col min="4868" max="4868" width="13.28515625" style="178" customWidth="1"/>
    <col min="4869" max="4869" width="13.85546875" style="178" bestFit="1" customWidth="1"/>
    <col min="4870" max="4870" width="12.140625" style="178" customWidth="1"/>
    <col min="4871" max="4871" width="11.85546875" style="178" bestFit="1" customWidth="1"/>
    <col min="4872" max="4873" width="11.85546875" style="178" customWidth="1"/>
    <col min="4874" max="4875" width="9.140625" style="178"/>
    <col min="4876" max="4876" width="12.140625" style="178" customWidth="1"/>
    <col min="4877" max="4877" width="9.140625" style="178"/>
    <col min="4878" max="4878" width="13.140625" style="178" customWidth="1"/>
    <col min="4879" max="5120" width="9.140625" style="178"/>
    <col min="5121" max="5121" width="4.42578125" style="178" bestFit="1" customWidth="1"/>
    <col min="5122" max="5122" width="28.7109375" style="178" customWidth="1"/>
    <col min="5123" max="5123" width="12.5703125" style="178" customWidth="1"/>
    <col min="5124" max="5124" width="13.28515625" style="178" customWidth="1"/>
    <col min="5125" max="5125" width="13.85546875" style="178" bestFit="1" customWidth="1"/>
    <col min="5126" max="5126" width="12.140625" style="178" customWidth="1"/>
    <col min="5127" max="5127" width="11.85546875" style="178" bestFit="1" customWidth="1"/>
    <col min="5128" max="5129" width="11.85546875" style="178" customWidth="1"/>
    <col min="5130" max="5131" width="9.140625" style="178"/>
    <col min="5132" max="5132" width="12.140625" style="178" customWidth="1"/>
    <col min="5133" max="5133" width="9.140625" style="178"/>
    <col min="5134" max="5134" width="13.140625" style="178" customWidth="1"/>
    <col min="5135" max="5376" width="9.140625" style="178"/>
    <col min="5377" max="5377" width="4.42578125" style="178" bestFit="1" customWidth="1"/>
    <col min="5378" max="5378" width="28.7109375" style="178" customWidth="1"/>
    <col min="5379" max="5379" width="12.5703125" style="178" customWidth="1"/>
    <col min="5380" max="5380" width="13.28515625" style="178" customWidth="1"/>
    <col min="5381" max="5381" width="13.85546875" style="178" bestFit="1" customWidth="1"/>
    <col min="5382" max="5382" width="12.140625" style="178" customWidth="1"/>
    <col min="5383" max="5383" width="11.85546875" style="178" bestFit="1" customWidth="1"/>
    <col min="5384" max="5385" width="11.85546875" style="178" customWidth="1"/>
    <col min="5386" max="5387" width="9.140625" style="178"/>
    <col min="5388" max="5388" width="12.140625" style="178" customWidth="1"/>
    <col min="5389" max="5389" width="9.140625" style="178"/>
    <col min="5390" max="5390" width="13.140625" style="178" customWidth="1"/>
    <col min="5391" max="5632" width="9.140625" style="178"/>
    <col min="5633" max="5633" width="4.42578125" style="178" bestFit="1" customWidth="1"/>
    <col min="5634" max="5634" width="28.7109375" style="178" customWidth="1"/>
    <col min="5635" max="5635" width="12.5703125" style="178" customWidth="1"/>
    <col min="5636" max="5636" width="13.28515625" style="178" customWidth="1"/>
    <col min="5637" max="5637" width="13.85546875" style="178" bestFit="1" customWidth="1"/>
    <col min="5638" max="5638" width="12.140625" style="178" customWidth="1"/>
    <col min="5639" max="5639" width="11.85546875" style="178" bestFit="1" customWidth="1"/>
    <col min="5640" max="5641" width="11.85546875" style="178" customWidth="1"/>
    <col min="5642" max="5643" width="9.140625" style="178"/>
    <col min="5644" max="5644" width="12.140625" style="178" customWidth="1"/>
    <col min="5645" max="5645" width="9.140625" style="178"/>
    <col min="5646" max="5646" width="13.140625" style="178" customWidth="1"/>
    <col min="5647" max="5888" width="9.140625" style="178"/>
    <col min="5889" max="5889" width="4.42578125" style="178" bestFit="1" customWidth="1"/>
    <col min="5890" max="5890" width="28.7109375" style="178" customWidth="1"/>
    <col min="5891" max="5891" width="12.5703125" style="178" customWidth="1"/>
    <col min="5892" max="5892" width="13.28515625" style="178" customWidth="1"/>
    <col min="5893" max="5893" width="13.85546875" style="178" bestFit="1" customWidth="1"/>
    <col min="5894" max="5894" width="12.140625" style="178" customWidth="1"/>
    <col min="5895" max="5895" width="11.85546875" style="178" bestFit="1" customWidth="1"/>
    <col min="5896" max="5897" width="11.85546875" style="178" customWidth="1"/>
    <col min="5898" max="5899" width="9.140625" style="178"/>
    <col min="5900" max="5900" width="12.140625" style="178" customWidth="1"/>
    <col min="5901" max="5901" width="9.140625" style="178"/>
    <col min="5902" max="5902" width="13.140625" style="178" customWidth="1"/>
    <col min="5903" max="6144" width="9.140625" style="178"/>
    <col min="6145" max="6145" width="4.42578125" style="178" bestFit="1" customWidth="1"/>
    <col min="6146" max="6146" width="28.7109375" style="178" customWidth="1"/>
    <col min="6147" max="6147" width="12.5703125" style="178" customWidth="1"/>
    <col min="6148" max="6148" width="13.28515625" style="178" customWidth="1"/>
    <col min="6149" max="6149" width="13.85546875" style="178" bestFit="1" customWidth="1"/>
    <col min="6150" max="6150" width="12.140625" style="178" customWidth="1"/>
    <col min="6151" max="6151" width="11.85546875" style="178" bestFit="1" customWidth="1"/>
    <col min="6152" max="6153" width="11.85546875" style="178" customWidth="1"/>
    <col min="6154" max="6155" width="9.140625" style="178"/>
    <col min="6156" max="6156" width="12.140625" style="178" customWidth="1"/>
    <col min="6157" max="6157" width="9.140625" style="178"/>
    <col min="6158" max="6158" width="13.140625" style="178" customWidth="1"/>
    <col min="6159" max="6400" width="9.140625" style="178"/>
    <col min="6401" max="6401" width="4.42578125" style="178" bestFit="1" customWidth="1"/>
    <col min="6402" max="6402" width="28.7109375" style="178" customWidth="1"/>
    <col min="6403" max="6403" width="12.5703125" style="178" customWidth="1"/>
    <col min="6404" max="6404" width="13.28515625" style="178" customWidth="1"/>
    <col min="6405" max="6405" width="13.85546875" style="178" bestFit="1" customWidth="1"/>
    <col min="6406" max="6406" width="12.140625" style="178" customWidth="1"/>
    <col min="6407" max="6407" width="11.85546875" style="178" bestFit="1" customWidth="1"/>
    <col min="6408" max="6409" width="11.85546875" style="178" customWidth="1"/>
    <col min="6410" max="6411" width="9.140625" style="178"/>
    <col min="6412" max="6412" width="12.140625" style="178" customWidth="1"/>
    <col min="6413" max="6413" width="9.140625" style="178"/>
    <col min="6414" max="6414" width="13.140625" style="178" customWidth="1"/>
    <col min="6415" max="6656" width="9.140625" style="178"/>
    <col min="6657" max="6657" width="4.42578125" style="178" bestFit="1" customWidth="1"/>
    <col min="6658" max="6658" width="28.7109375" style="178" customWidth="1"/>
    <col min="6659" max="6659" width="12.5703125" style="178" customWidth="1"/>
    <col min="6660" max="6660" width="13.28515625" style="178" customWidth="1"/>
    <col min="6661" max="6661" width="13.85546875" style="178" bestFit="1" customWidth="1"/>
    <col min="6662" max="6662" width="12.140625" style="178" customWidth="1"/>
    <col min="6663" max="6663" width="11.85546875" style="178" bestFit="1" customWidth="1"/>
    <col min="6664" max="6665" width="11.85546875" style="178" customWidth="1"/>
    <col min="6666" max="6667" width="9.140625" style="178"/>
    <col min="6668" max="6668" width="12.140625" style="178" customWidth="1"/>
    <col min="6669" max="6669" width="9.140625" style="178"/>
    <col min="6670" max="6670" width="13.140625" style="178" customWidth="1"/>
    <col min="6671" max="6912" width="9.140625" style="178"/>
    <col min="6913" max="6913" width="4.42578125" style="178" bestFit="1" customWidth="1"/>
    <col min="6914" max="6914" width="28.7109375" style="178" customWidth="1"/>
    <col min="6915" max="6915" width="12.5703125" style="178" customWidth="1"/>
    <col min="6916" max="6916" width="13.28515625" style="178" customWidth="1"/>
    <col min="6917" max="6917" width="13.85546875" style="178" bestFit="1" customWidth="1"/>
    <col min="6918" max="6918" width="12.140625" style="178" customWidth="1"/>
    <col min="6919" max="6919" width="11.85546875" style="178" bestFit="1" customWidth="1"/>
    <col min="6920" max="6921" width="11.85546875" style="178" customWidth="1"/>
    <col min="6922" max="6923" width="9.140625" style="178"/>
    <col min="6924" max="6924" width="12.140625" style="178" customWidth="1"/>
    <col min="6925" max="6925" width="9.140625" style="178"/>
    <col min="6926" max="6926" width="13.140625" style="178" customWidth="1"/>
    <col min="6927" max="7168" width="9.140625" style="178"/>
    <col min="7169" max="7169" width="4.42578125" style="178" bestFit="1" customWidth="1"/>
    <col min="7170" max="7170" width="28.7109375" style="178" customWidth="1"/>
    <col min="7171" max="7171" width="12.5703125" style="178" customWidth="1"/>
    <col min="7172" max="7172" width="13.28515625" style="178" customWidth="1"/>
    <col min="7173" max="7173" width="13.85546875" style="178" bestFit="1" customWidth="1"/>
    <col min="7174" max="7174" width="12.140625" style="178" customWidth="1"/>
    <col min="7175" max="7175" width="11.85546875" style="178" bestFit="1" customWidth="1"/>
    <col min="7176" max="7177" width="11.85546875" style="178" customWidth="1"/>
    <col min="7178" max="7179" width="9.140625" style="178"/>
    <col min="7180" max="7180" width="12.140625" style="178" customWidth="1"/>
    <col min="7181" max="7181" width="9.140625" style="178"/>
    <col min="7182" max="7182" width="13.140625" style="178" customWidth="1"/>
    <col min="7183" max="7424" width="9.140625" style="178"/>
    <col min="7425" max="7425" width="4.42578125" style="178" bestFit="1" customWidth="1"/>
    <col min="7426" max="7426" width="28.7109375" style="178" customWidth="1"/>
    <col min="7427" max="7427" width="12.5703125" style="178" customWidth="1"/>
    <col min="7428" max="7428" width="13.28515625" style="178" customWidth="1"/>
    <col min="7429" max="7429" width="13.85546875" style="178" bestFit="1" customWidth="1"/>
    <col min="7430" max="7430" width="12.140625" style="178" customWidth="1"/>
    <col min="7431" max="7431" width="11.85546875" style="178" bestFit="1" customWidth="1"/>
    <col min="7432" max="7433" width="11.85546875" style="178" customWidth="1"/>
    <col min="7434" max="7435" width="9.140625" style="178"/>
    <col min="7436" max="7436" width="12.140625" style="178" customWidth="1"/>
    <col min="7437" max="7437" width="9.140625" style="178"/>
    <col min="7438" max="7438" width="13.140625" style="178" customWidth="1"/>
    <col min="7439" max="7680" width="9.140625" style="178"/>
    <col min="7681" max="7681" width="4.42578125" style="178" bestFit="1" customWidth="1"/>
    <col min="7682" max="7682" width="28.7109375" style="178" customWidth="1"/>
    <col min="7683" max="7683" width="12.5703125" style="178" customWidth="1"/>
    <col min="7684" max="7684" width="13.28515625" style="178" customWidth="1"/>
    <col min="7685" max="7685" width="13.85546875" style="178" bestFit="1" customWidth="1"/>
    <col min="7686" max="7686" width="12.140625" style="178" customWidth="1"/>
    <col min="7687" max="7687" width="11.85546875" style="178" bestFit="1" customWidth="1"/>
    <col min="7688" max="7689" width="11.85546875" style="178" customWidth="1"/>
    <col min="7690" max="7691" width="9.140625" style="178"/>
    <col min="7692" max="7692" width="12.140625" style="178" customWidth="1"/>
    <col min="7693" max="7693" width="9.140625" style="178"/>
    <col min="7694" max="7694" width="13.140625" style="178" customWidth="1"/>
    <col min="7695" max="7936" width="9.140625" style="178"/>
    <col min="7937" max="7937" width="4.42578125" style="178" bestFit="1" customWidth="1"/>
    <col min="7938" max="7938" width="28.7109375" style="178" customWidth="1"/>
    <col min="7939" max="7939" width="12.5703125" style="178" customWidth="1"/>
    <col min="7940" max="7940" width="13.28515625" style="178" customWidth="1"/>
    <col min="7941" max="7941" width="13.85546875" style="178" bestFit="1" customWidth="1"/>
    <col min="7942" max="7942" width="12.140625" style="178" customWidth="1"/>
    <col min="7943" max="7943" width="11.85546875" style="178" bestFit="1" customWidth="1"/>
    <col min="7944" max="7945" width="11.85546875" style="178" customWidth="1"/>
    <col min="7946" max="7947" width="9.140625" style="178"/>
    <col min="7948" max="7948" width="12.140625" style="178" customWidth="1"/>
    <col min="7949" max="7949" width="9.140625" style="178"/>
    <col min="7950" max="7950" width="13.140625" style="178" customWidth="1"/>
    <col min="7951" max="8192" width="9.140625" style="178"/>
    <col min="8193" max="8193" width="4.42578125" style="178" bestFit="1" customWidth="1"/>
    <col min="8194" max="8194" width="28.7109375" style="178" customWidth="1"/>
    <col min="8195" max="8195" width="12.5703125" style="178" customWidth="1"/>
    <col min="8196" max="8196" width="13.28515625" style="178" customWidth="1"/>
    <col min="8197" max="8197" width="13.85546875" style="178" bestFit="1" customWidth="1"/>
    <col min="8198" max="8198" width="12.140625" style="178" customWidth="1"/>
    <col min="8199" max="8199" width="11.85546875" style="178" bestFit="1" customWidth="1"/>
    <col min="8200" max="8201" width="11.85546875" style="178" customWidth="1"/>
    <col min="8202" max="8203" width="9.140625" style="178"/>
    <col min="8204" max="8204" width="12.140625" style="178" customWidth="1"/>
    <col min="8205" max="8205" width="9.140625" style="178"/>
    <col min="8206" max="8206" width="13.140625" style="178" customWidth="1"/>
    <col min="8207" max="8448" width="9.140625" style="178"/>
    <col min="8449" max="8449" width="4.42578125" style="178" bestFit="1" customWidth="1"/>
    <col min="8450" max="8450" width="28.7109375" style="178" customWidth="1"/>
    <col min="8451" max="8451" width="12.5703125" style="178" customWidth="1"/>
    <col min="8452" max="8452" width="13.28515625" style="178" customWidth="1"/>
    <col min="8453" max="8453" width="13.85546875" style="178" bestFit="1" customWidth="1"/>
    <col min="8454" max="8454" width="12.140625" style="178" customWidth="1"/>
    <col min="8455" max="8455" width="11.85546875" style="178" bestFit="1" customWidth="1"/>
    <col min="8456" max="8457" width="11.85546875" style="178" customWidth="1"/>
    <col min="8458" max="8459" width="9.140625" style="178"/>
    <col min="8460" max="8460" width="12.140625" style="178" customWidth="1"/>
    <col min="8461" max="8461" width="9.140625" style="178"/>
    <col min="8462" max="8462" width="13.140625" style="178" customWidth="1"/>
    <col min="8463" max="8704" width="9.140625" style="178"/>
    <col min="8705" max="8705" width="4.42578125" style="178" bestFit="1" customWidth="1"/>
    <col min="8706" max="8706" width="28.7109375" style="178" customWidth="1"/>
    <col min="8707" max="8707" width="12.5703125" style="178" customWidth="1"/>
    <col min="8708" max="8708" width="13.28515625" style="178" customWidth="1"/>
    <col min="8709" max="8709" width="13.85546875" style="178" bestFit="1" customWidth="1"/>
    <col min="8710" max="8710" width="12.140625" style="178" customWidth="1"/>
    <col min="8711" max="8711" width="11.85546875" style="178" bestFit="1" customWidth="1"/>
    <col min="8712" max="8713" width="11.85546875" style="178" customWidth="1"/>
    <col min="8714" max="8715" width="9.140625" style="178"/>
    <col min="8716" max="8716" width="12.140625" style="178" customWidth="1"/>
    <col min="8717" max="8717" width="9.140625" style="178"/>
    <col min="8718" max="8718" width="13.140625" style="178" customWidth="1"/>
    <col min="8719" max="8960" width="9.140625" style="178"/>
    <col min="8961" max="8961" width="4.42578125" style="178" bestFit="1" customWidth="1"/>
    <col min="8962" max="8962" width="28.7109375" style="178" customWidth="1"/>
    <col min="8963" max="8963" width="12.5703125" style="178" customWidth="1"/>
    <col min="8964" max="8964" width="13.28515625" style="178" customWidth="1"/>
    <col min="8965" max="8965" width="13.85546875" style="178" bestFit="1" customWidth="1"/>
    <col min="8966" max="8966" width="12.140625" style="178" customWidth="1"/>
    <col min="8967" max="8967" width="11.85546875" style="178" bestFit="1" customWidth="1"/>
    <col min="8968" max="8969" width="11.85546875" style="178" customWidth="1"/>
    <col min="8970" max="8971" width="9.140625" style="178"/>
    <col min="8972" max="8972" width="12.140625" style="178" customWidth="1"/>
    <col min="8973" max="8973" width="9.140625" style="178"/>
    <col min="8974" max="8974" width="13.140625" style="178" customWidth="1"/>
    <col min="8975" max="9216" width="9.140625" style="178"/>
    <col min="9217" max="9217" width="4.42578125" style="178" bestFit="1" customWidth="1"/>
    <col min="9218" max="9218" width="28.7109375" style="178" customWidth="1"/>
    <col min="9219" max="9219" width="12.5703125" style="178" customWidth="1"/>
    <col min="9220" max="9220" width="13.28515625" style="178" customWidth="1"/>
    <col min="9221" max="9221" width="13.85546875" style="178" bestFit="1" customWidth="1"/>
    <col min="9222" max="9222" width="12.140625" style="178" customWidth="1"/>
    <col min="9223" max="9223" width="11.85546875" style="178" bestFit="1" customWidth="1"/>
    <col min="9224" max="9225" width="11.85546875" style="178" customWidth="1"/>
    <col min="9226" max="9227" width="9.140625" style="178"/>
    <col min="9228" max="9228" width="12.140625" style="178" customWidth="1"/>
    <col min="9229" max="9229" width="9.140625" style="178"/>
    <col min="9230" max="9230" width="13.140625" style="178" customWidth="1"/>
    <col min="9231" max="9472" width="9.140625" style="178"/>
    <col min="9473" max="9473" width="4.42578125" style="178" bestFit="1" customWidth="1"/>
    <col min="9474" max="9474" width="28.7109375" style="178" customWidth="1"/>
    <col min="9475" max="9475" width="12.5703125" style="178" customWidth="1"/>
    <col min="9476" max="9476" width="13.28515625" style="178" customWidth="1"/>
    <col min="9477" max="9477" width="13.85546875" style="178" bestFit="1" customWidth="1"/>
    <col min="9478" max="9478" width="12.140625" style="178" customWidth="1"/>
    <col min="9479" max="9479" width="11.85546875" style="178" bestFit="1" customWidth="1"/>
    <col min="9480" max="9481" width="11.85546875" style="178" customWidth="1"/>
    <col min="9482" max="9483" width="9.140625" style="178"/>
    <col min="9484" max="9484" width="12.140625" style="178" customWidth="1"/>
    <col min="9485" max="9485" width="9.140625" style="178"/>
    <col min="9486" max="9486" width="13.140625" style="178" customWidth="1"/>
    <col min="9487" max="9728" width="9.140625" style="178"/>
    <col min="9729" max="9729" width="4.42578125" style="178" bestFit="1" customWidth="1"/>
    <col min="9730" max="9730" width="28.7109375" style="178" customWidth="1"/>
    <col min="9731" max="9731" width="12.5703125" style="178" customWidth="1"/>
    <col min="9732" max="9732" width="13.28515625" style="178" customWidth="1"/>
    <col min="9733" max="9733" width="13.85546875" style="178" bestFit="1" customWidth="1"/>
    <col min="9734" max="9734" width="12.140625" style="178" customWidth="1"/>
    <col min="9735" max="9735" width="11.85546875" style="178" bestFit="1" customWidth="1"/>
    <col min="9736" max="9737" width="11.85546875" style="178" customWidth="1"/>
    <col min="9738" max="9739" width="9.140625" style="178"/>
    <col min="9740" max="9740" width="12.140625" style="178" customWidth="1"/>
    <col min="9741" max="9741" width="9.140625" style="178"/>
    <col min="9742" max="9742" width="13.140625" style="178" customWidth="1"/>
    <col min="9743" max="9984" width="9.140625" style="178"/>
    <col min="9985" max="9985" width="4.42578125" style="178" bestFit="1" customWidth="1"/>
    <col min="9986" max="9986" width="28.7109375" style="178" customWidth="1"/>
    <col min="9987" max="9987" width="12.5703125" style="178" customWidth="1"/>
    <col min="9988" max="9988" width="13.28515625" style="178" customWidth="1"/>
    <col min="9989" max="9989" width="13.85546875" style="178" bestFit="1" customWidth="1"/>
    <col min="9990" max="9990" width="12.140625" style="178" customWidth="1"/>
    <col min="9991" max="9991" width="11.85546875" style="178" bestFit="1" customWidth="1"/>
    <col min="9992" max="9993" width="11.85546875" style="178" customWidth="1"/>
    <col min="9994" max="9995" width="9.140625" style="178"/>
    <col min="9996" max="9996" width="12.140625" style="178" customWidth="1"/>
    <col min="9997" max="9997" width="9.140625" style="178"/>
    <col min="9998" max="9998" width="13.140625" style="178" customWidth="1"/>
    <col min="9999" max="10240" width="9.140625" style="178"/>
    <col min="10241" max="10241" width="4.42578125" style="178" bestFit="1" customWidth="1"/>
    <col min="10242" max="10242" width="28.7109375" style="178" customWidth="1"/>
    <col min="10243" max="10243" width="12.5703125" style="178" customWidth="1"/>
    <col min="10244" max="10244" width="13.28515625" style="178" customWidth="1"/>
    <col min="10245" max="10245" width="13.85546875" style="178" bestFit="1" customWidth="1"/>
    <col min="10246" max="10246" width="12.140625" style="178" customWidth="1"/>
    <col min="10247" max="10247" width="11.85546875" style="178" bestFit="1" customWidth="1"/>
    <col min="10248" max="10249" width="11.85546875" style="178" customWidth="1"/>
    <col min="10250" max="10251" width="9.140625" style="178"/>
    <col min="10252" max="10252" width="12.140625" style="178" customWidth="1"/>
    <col min="10253" max="10253" width="9.140625" style="178"/>
    <col min="10254" max="10254" width="13.140625" style="178" customWidth="1"/>
    <col min="10255" max="10496" width="9.140625" style="178"/>
    <col min="10497" max="10497" width="4.42578125" style="178" bestFit="1" customWidth="1"/>
    <col min="10498" max="10498" width="28.7109375" style="178" customWidth="1"/>
    <col min="10499" max="10499" width="12.5703125" style="178" customWidth="1"/>
    <col min="10500" max="10500" width="13.28515625" style="178" customWidth="1"/>
    <col min="10501" max="10501" width="13.85546875" style="178" bestFit="1" customWidth="1"/>
    <col min="10502" max="10502" width="12.140625" style="178" customWidth="1"/>
    <col min="10503" max="10503" width="11.85546875" style="178" bestFit="1" customWidth="1"/>
    <col min="10504" max="10505" width="11.85546875" style="178" customWidth="1"/>
    <col min="10506" max="10507" width="9.140625" style="178"/>
    <col min="10508" max="10508" width="12.140625" style="178" customWidth="1"/>
    <col min="10509" max="10509" width="9.140625" style="178"/>
    <col min="10510" max="10510" width="13.140625" style="178" customWidth="1"/>
    <col min="10511" max="10752" width="9.140625" style="178"/>
    <col min="10753" max="10753" width="4.42578125" style="178" bestFit="1" customWidth="1"/>
    <col min="10754" max="10754" width="28.7109375" style="178" customWidth="1"/>
    <col min="10755" max="10755" width="12.5703125" style="178" customWidth="1"/>
    <col min="10756" max="10756" width="13.28515625" style="178" customWidth="1"/>
    <col min="10757" max="10757" width="13.85546875" style="178" bestFit="1" customWidth="1"/>
    <col min="10758" max="10758" width="12.140625" style="178" customWidth="1"/>
    <col min="10759" max="10759" width="11.85546875" style="178" bestFit="1" customWidth="1"/>
    <col min="10760" max="10761" width="11.85546875" style="178" customWidth="1"/>
    <col min="10762" max="10763" width="9.140625" style="178"/>
    <col min="10764" max="10764" width="12.140625" style="178" customWidth="1"/>
    <col min="10765" max="10765" width="9.140625" style="178"/>
    <col min="10766" max="10766" width="13.140625" style="178" customWidth="1"/>
    <col min="10767" max="11008" width="9.140625" style="178"/>
    <col min="11009" max="11009" width="4.42578125" style="178" bestFit="1" customWidth="1"/>
    <col min="11010" max="11010" width="28.7109375" style="178" customWidth="1"/>
    <col min="11011" max="11011" width="12.5703125" style="178" customWidth="1"/>
    <col min="11012" max="11012" width="13.28515625" style="178" customWidth="1"/>
    <col min="11013" max="11013" width="13.85546875" style="178" bestFit="1" customWidth="1"/>
    <col min="11014" max="11014" width="12.140625" style="178" customWidth="1"/>
    <col min="11015" max="11015" width="11.85546875" style="178" bestFit="1" customWidth="1"/>
    <col min="11016" max="11017" width="11.85546875" style="178" customWidth="1"/>
    <col min="11018" max="11019" width="9.140625" style="178"/>
    <col min="11020" max="11020" width="12.140625" style="178" customWidth="1"/>
    <col min="11021" max="11021" width="9.140625" style="178"/>
    <col min="11022" max="11022" width="13.140625" style="178" customWidth="1"/>
    <col min="11023" max="11264" width="9.140625" style="178"/>
    <col min="11265" max="11265" width="4.42578125" style="178" bestFit="1" customWidth="1"/>
    <col min="11266" max="11266" width="28.7109375" style="178" customWidth="1"/>
    <col min="11267" max="11267" width="12.5703125" style="178" customWidth="1"/>
    <col min="11268" max="11268" width="13.28515625" style="178" customWidth="1"/>
    <col min="11269" max="11269" width="13.85546875" style="178" bestFit="1" customWidth="1"/>
    <col min="11270" max="11270" width="12.140625" style="178" customWidth="1"/>
    <col min="11271" max="11271" width="11.85546875" style="178" bestFit="1" customWidth="1"/>
    <col min="11272" max="11273" width="11.85546875" style="178" customWidth="1"/>
    <col min="11274" max="11275" width="9.140625" style="178"/>
    <col min="11276" max="11276" width="12.140625" style="178" customWidth="1"/>
    <col min="11277" max="11277" width="9.140625" style="178"/>
    <col min="11278" max="11278" width="13.140625" style="178" customWidth="1"/>
    <col min="11279" max="11520" width="9.140625" style="178"/>
    <col min="11521" max="11521" width="4.42578125" style="178" bestFit="1" customWidth="1"/>
    <col min="11522" max="11522" width="28.7109375" style="178" customWidth="1"/>
    <col min="11523" max="11523" width="12.5703125" style="178" customWidth="1"/>
    <col min="11524" max="11524" width="13.28515625" style="178" customWidth="1"/>
    <col min="11525" max="11525" width="13.85546875" style="178" bestFit="1" customWidth="1"/>
    <col min="11526" max="11526" width="12.140625" style="178" customWidth="1"/>
    <col min="11527" max="11527" width="11.85546875" style="178" bestFit="1" customWidth="1"/>
    <col min="11528" max="11529" width="11.85546875" style="178" customWidth="1"/>
    <col min="11530" max="11531" width="9.140625" style="178"/>
    <col min="11532" max="11532" width="12.140625" style="178" customWidth="1"/>
    <col min="11533" max="11533" width="9.140625" style="178"/>
    <col min="11534" max="11534" width="13.140625" style="178" customWidth="1"/>
    <col min="11535" max="11776" width="9.140625" style="178"/>
    <col min="11777" max="11777" width="4.42578125" style="178" bestFit="1" customWidth="1"/>
    <col min="11778" max="11778" width="28.7109375" style="178" customWidth="1"/>
    <col min="11779" max="11779" width="12.5703125" style="178" customWidth="1"/>
    <col min="11780" max="11780" width="13.28515625" style="178" customWidth="1"/>
    <col min="11781" max="11781" width="13.85546875" style="178" bestFit="1" customWidth="1"/>
    <col min="11782" max="11782" width="12.140625" style="178" customWidth="1"/>
    <col min="11783" max="11783" width="11.85546875" style="178" bestFit="1" customWidth="1"/>
    <col min="11784" max="11785" width="11.85546875" style="178" customWidth="1"/>
    <col min="11786" max="11787" width="9.140625" style="178"/>
    <col min="11788" max="11788" width="12.140625" style="178" customWidth="1"/>
    <col min="11789" max="11789" width="9.140625" style="178"/>
    <col min="11790" max="11790" width="13.140625" style="178" customWidth="1"/>
    <col min="11791" max="12032" width="9.140625" style="178"/>
    <col min="12033" max="12033" width="4.42578125" style="178" bestFit="1" customWidth="1"/>
    <col min="12034" max="12034" width="28.7109375" style="178" customWidth="1"/>
    <col min="12035" max="12035" width="12.5703125" style="178" customWidth="1"/>
    <col min="12036" max="12036" width="13.28515625" style="178" customWidth="1"/>
    <col min="12037" max="12037" width="13.85546875" style="178" bestFit="1" customWidth="1"/>
    <col min="12038" max="12038" width="12.140625" style="178" customWidth="1"/>
    <col min="12039" max="12039" width="11.85546875" style="178" bestFit="1" customWidth="1"/>
    <col min="12040" max="12041" width="11.85546875" style="178" customWidth="1"/>
    <col min="12042" max="12043" width="9.140625" style="178"/>
    <col min="12044" max="12044" width="12.140625" style="178" customWidth="1"/>
    <col min="12045" max="12045" width="9.140625" style="178"/>
    <col min="12046" max="12046" width="13.140625" style="178" customWidth="1"/>
    <col min="12047" max="12288" width="9.140625" style="178"/>
    <col min="12289" max="12289" width="4.42578125" style="178" bestFit="1" customWidth="1"/>
    <col min="12290" max="12290" width="28.7109375" style="178" customWidth="1"/>
    <col min="12291" max="12291" width="12.5703125" style="178" customWidth="1"/>
    <col min="12292" max="12292" width="13.28515625" style="178" customWidth="1"/>
    <col min="12293" max="12293" width="13.85546875" style="178" bestFit="1" customWidth="1"/>
    <col min="12294" max="12294" width="12.140625" style="178" customWidth="1"/>
    <col min="12295" max="12295" width="11.85546875" style="178" bestFit="1" customWidth="1"/>
    <col min="12296" max="12297" width="11.85546875" style="178" customWidth="1"/>
    <col min="12298" max="12299" width="9.140625" style="178"/>
    <col min="12300" max="12300" width="12.140625" style="178" customWidth="1"/>
    <col min="12301" max="12301" width="9.140625" style="178"/>
    <col min="12302" max="12302" width="13.140625" style="178" customWidth="1"/>
    <col min="12303" max="12544" width="9.140625" style="178"/>
    <col min="12545" max="12545" width="4.42578125" style="178" bestFit="1" customWidth="1"/>
    <col min="12546" max="12546" width="28.7109375" style="178" customWidth="1"/>
    <col min="12547" max="12547" width="12.5703125" style="178" customWidth="1"/>
    <col min="12548" max="12548" width="13.28515625" style="178" customWidth="1"/>
    <col min="12549" max="12549" width="13.85546875" style="178" bestFit="1" customWidth="1"/>
    <col min="12550" max="12550" width="12.140625" style="178" customWidth="1"/>
    <col min="12551" max="12551" width="11.85546875" style="178" bestFit="1" customWidth="1"/>
    <col min="12552" max="12553" width="11.85546875" style="178" customWidth="1"/>
    <col min="12554" max="12555" width="9.140625" style="178"/>
    <col min="12556" max="12556" width="12.140625" style="178" customWidth="1"/>
    <col min="12557" max="12557" width="9.140625" style="178"/>
    <col min="12558" max="12558" width="13.140625" style="178" customWidth="1"/>
    <col min="12559" max="12800" width="9.140625" style="178"/>
    <col min="12801" max="12801" width="4.42578125" style="178" bestFit="1" customWidth="1"/>
    <col min="12802" max="12802" width="28.7109375" style="178" customWidth="1"/>
    <col min="12803" max="12803" width="12.5703125" style="178" customWidth="1"/>
    <col min="12804" max="12804" width="13.28515625" style="178" customWidth="1"/>
    <col min="12805" max="12805" width="13.85546875" style="178" bestFit="1" customWidth="1"/>
    <col min="12806" max="12806" width="12.140625" style="178" customWidth="1"/>
    <col min="12807" max="12807" width="11.85546875" style="178" bestFit="1" customWidth="1"/>
    <col min="12808" max="12809" width="11.85546875" style="178" customWidth="1"/>
    <col min="12810" max="12811" width="9.140625" style="178"/>
    <col min="12812" max="12812" width="12.140625" style="178" customWidth="1"/>
    <col min="12813" max="12813" width="9.140625" style="178"/>
    <col min="12814" max="12814" width="13.140625" style="178" customWidth="1"/>
    <col min="12815" max="13056" width="9.140625" style="178"/>
    <col min="13057" max="13057" width="4.42578125" style="178" bestFit="1" customWidth="1"/>
    <col min="13058" max="13058" width="28.7109375" style="178" customWidth="1"/>
    <col min="13059" max="13059" width="12.5703125" style="178" customWidth="1"/>
    <col min="13060" max="13060" width="13.28515625" style="178" customWidth="1"/>
    <col min="13061" max="13061" width="13.85546875" style="178" bestFit="1" customWidth="1"/>
    <col min="13062" max="13062" width="12.140625" style="178" customWidth="1"/>
    <col min="13063" max="13063" width="11.85546875" style="178" bestFit="1" customWidth="1"/>
    <col min="13064" max="13065" width="11.85546875" style="178" customWidth="1"/>
    <col min="13066" max="13067" width="9.140625" style="178"/>
    <col min="13068" max="13068" width="12.140625" style="178" customWidth="1"/>
    <col min="13069" max="13069" width="9.140625" style="178"/>
    <col min="13070" max="13070" width="13.140625" style="178" customWidth="1"/>
    <col min="13071" max="13312" width="9.140625" style="178"/>
    <col min="13313" max="13313" width="4.42578125" style="178" bestFit="1" customWidth="1"/>
    <col min="13314" max="13314" width="28.7109375" style="178" customWidth="1"/>
    <col min="13315" max="13315" width="12.5703125" style="178" customWidth="1"/>
    <col min="13316" max="13316" width="13.28515625" style="178" customWidth="1"/>
    <col min="13317" max="13317" width="13.85546875" style="178" bestFit="1" customWidth="1"/>
    <col min="13318" max="13318" width="12.140625" style="178" customWidth="1"/>
    <col min="13319" max="13319" width="11.85546875" style="178" bestFit="1" customWidth="1"/>
    <col min="13320" max="13321" width="11.85546875" style="178" customWidth="1"/>
    <col min="13322" max="13323" width="9.140625" style="178"/>
    <col min="13324" max="13324" width="12.140625" style="178" customWidth="1"/>
    <col min="13325" max="13325" width="9.140625" style="178"/>
    <col min="13326" max="13326" width="13.140625" style="178" customWidth="1"/>
    <col min="13327" max="13568" width="9.140625" style="178"/>
    <col min="13569" max="13569" width="4.42578125" style="178" bestFit="1" customWidth="1"/>
    <col min="13570" max="13570" width="28.7109375" style="178" customWidth="1"/>
    <col min="13571" max="13571" width="12.5703125" style="178" customWidth="1"/>
    <col min="13572" max="13572" width="13.28515625" style="178" customWidth="1"/>
    <col min="13573" max="13573" width="13.85546875" style="178" bestFit="1" customWidth="1"/>
    <col min="13574" max="13574" width="12.140625" style="178" customWidth="1"/>
    <col min="13575" max="13575" width="11.85546875" style="178" bestFit="1" customWidth="1"/>
    <col min="13576" max="13577" width="11.85546875" style="178" customWidth="1"/>
    <col min="13578" max="13579" width="9.140625" style="178"/>
    <col min="13580" max="13580" width="12.140625" style="178" customWidth="1"/>
    <col min="13581" max="13581" width="9.140625" style="178"/>
    <col min="13582" max="13582" width="13.140625" style="178" customWidth="1"/>
    <col min="13583" max="13824" width="9.140625" style="178"/>
    <col min="13825" max="13825" width="4.42578125" style="178" bestFit="1" customWidth="1"/>
    <col min="13826" max="13826" width="28.7109375" style="178" customWidth="1"/>
    <col min="13827" max="13827" width="12.5703125" style="178" customWidth="1"/>
    <col min="13828" max="13828" width="13.28515625" style="178" customWidth="1"/>
    <col min="13829" max="13829" width="13.85546875" style="178" bestFit="1" customWidth="1"/>
    <col min="13830" max="13830" width="12.140625" style="178" customWidth="1"/>
    <col min="13831" max="13831" width="11.85546875" style="178" bestFit="1" customWidth="1"/>
    <col min="13832" max="13833" width="11.85546875" style="178" customWidth="1"/>
    <col min="13834" max="13835" width="9.140625" style="178"/>
    <col min="13836" max="13836" width="12.140625" style="178" customWidth="1"/>
    <col min="13837" max="13837" width="9.140625" style="178"/>
    <col min="13838" max="13838" width="13.140625" style="178" customWidth="1"/>
    <col min="13839" max="14080" width="9.140625" style="178"/>
    <col min="14081" max="14081" width="4.42578125" style="178" bestFit="1" customWidth="1"/>
    <col min="14082" max="14082" width="28.7109375" style="178" customWidth="1"/>
    <col min="14083" max="14083" width="12.5703125" style="178" customWidth="1"/>
    <col min="14084" max="14084" width="13.28515625" style="178" customWidth="1"/>
    <col min="14085" max="14085" width="13.85546875" style="178" bestFit="1" customWidth="1"/>
    <col min="14086" max="14086" width="12.140625" style="178" customWidth="1"/>
    <col min="14087" max="14087" width="11.85546875" style="178" bestFit="1" customWidth="1"/>
    <col min="14088" max="14089" width="11.85546875" style="178" customWidth="1"/>
    <col min="14090" max="14091" width="9.140625" style="178"/>
    <col min="14092" max="14092" width="12.140625" style="178" customWidth="1"/>
    <col min="14093" max="14093" width="9.140625" style="178"/>
    <col min="14094" max="14094" width="13.140625" style="178" customWidth="1"/>
    <col min="14095" max="14336" width="9.140625" style="178"/>
    <col min="14337" max="14337" width="4.42578125" style="178" bestFit="1" customWidth="1"/>
    <col min="14338" max="14338" width="28.7109375" style="178" customWidth="1"/>
    <col min="14339" max="14339" width="12.5703125" style="178" customWidth="1"/>
    <col min="14340" max="14340" width="13.28515625" style="178" customWidth="1"/>
    <col min="14341" max="14341" width="13.85546875" style="178" bestFit="1" customWidth="1"/>
    <col min="14342" max="14342" width="12.140625" style="178" customWidth="1"/>
    <col min="14343" max="14343" width="11.85546875" style="178" bestFit="1" customWidth="1"/>
    <col min="14344" max="14345" width="11.85546875" style="178" customWidth="1"/>
    <col min="14346" max="14347" width="9.140625" style="178"/>
    <col min="14348" max="14348" width="12.140625" style="178" customWidth="1"/>
    <col min="14349" max="14349" width="9.140625" style="178"/>
    <col min="14350" max="14350" width="13.140625" style="178" customWidth="1"/>
    <col min="14351" max="14592" width="9.140625" style="178"/>
    <col min="14593" max="14593" width="4.42578125" style="178" bestFit="1" customWidth="1"/>
    <col min="14594" max="14594" width="28.7109375" style="178" customWidth="1"/>
    <col min="14595" max="14595" width="12.5703125" style="178" customWidth="1"/>
    <col min="14596" max="14596" width="13.28515625" style="178" customWidth="1"/>
    <col min="14597" max="14597" width="13.85546875" style="178" bestFit="1" customWidth="1"/>
    <col min="14598" max="14598" width="12.140625" style="178" customWidth="1"/>
    <col min="14599" max="14599" width="11.85546875" style="178" bestFit="1" customWidth="1"/>
    <col min="14600" max="14601" width="11.85546875" style="178" customWidth="1"/>
    <col min="14602" max="14603" width="9.140625" style="178"/>
    <col min="14604" max="14604" width="12.140625" style="178" customWidth="1"/>
    <col min="14605" max="14605" width="9.140625" style="178"/>
    <col min="14606" max="14606" width="13.140625" style="178" customWidth="1"/>
    <col min="14607" max="14848" width="9.140625" style="178"/>
    <col min="14849" max="14849" width="4.42578125" style="178" bestFit="1" customWidth="1"/>
    <col min="14850" max="14850" width="28.7109375" style="178" customWidth="1"/>
    <col min="14851" max="14851" width="12.5703125" style="178" customWidth="1"/>
    <col min="14852" max="14852" width="13.28515625" style="178" customWidth="1"/>
    <col min="14853" max="14853" width="13.85546875" style="178" bestFit="1" customWidth="1"/>
    <col min="14854" max="14854" width="12.140625" style="178" customWidth="1"/>
    <col min="14855" max="14855" width="11.85546875" style="178" bestFit="1" customWidth="1"/>
    <col min="14856" max="14857" width="11.85546875" style="178" customWidth="1"/>
    <col min="14858" max="14859" width="9.140625" style="178"/>
    <col min="14860" max="14860" width="12.140625" style="178" customWidth="1"/>
    <col min="14861" max="14861" width="9.140625" style="178"/>
    <col min="14862" max="14862" width="13.140625" style="178" customWidth="1"/>
    <col min="14863" max="15104" width="9.140625" style="178"/>
    <col min="15105" max="15105" width="4.42578125" style="178" bestFit="1" customWidth="1"/>
    <col min="15106" max="15106" width="28.7109375" style="178" customWidth="1"/>
    <col min="15107" max="15107" width="12.5703125" style="178" customWidth="1"/>
    <col min="15108" max="15108" width="13.28515625" style="178" customWidth="1"/>
    <col min="15109" max="15109" width="13.85546875" style="178" bestFit="1" customWidth="1"/>
    <col min="15110" max="15110" width="12.140625" style="178" customWidth="1"/>
    <col min="15111" max="15111" width="11.85546875" style="178" bestFit="1" customWidth="1"/>
    <col min="15112" max="15113" width="11.85546875" style="178" customWidth="1"/>
    <col min="15114" max="15115" width="9.140625" style="178"/>
    <col min="15116" max="15116" width="12.140625" style="178" customWidth="1"/>
    <col min="15117" max="15117" width="9.140625" style="178"/>
    <col min="15118" max="15118" width="13.140625" style="178" customWidth="1"/>
    <col min="15119" max="15360" width="9.140625" style="178"/>
    <col min="15361" max="15361" width="4.42578125" style="178" bestFit="1" customWidth="1"/>
    <col min="15362" max="15362" width="28.7109375" style="178" customWidth="1"/>
    <col min="15363" max="15363" width="12.5703125" style="178" customWidth="1"/>
    <col min="15364" max="15364" width="13.28515625" style="178" customWidth="1"/>
    <col min="15365" max="15365" width="13.85546875" style="178" bestFit="1" customWidth="1"/>
    <col min="15366" max="15366" width="12.140625" style="178" customWidth="1"/>
    <col min="15367" max="15367" width="11.85546875" style="178" bestFit="1" customWidth="1"/>
    <col min="15368" max="15369" width="11.85546875" style="178" customWidth="1"/>
    <col min="15370" max="15371" width="9.140625" style="178"/>
    <col min="15372" max="15372" width="12.140625" style="178" customWidth="1"/>
    <col min="15373" max="15373" width="9.140625" style="178"/>
    <col min="15374" max="15374" width="13.140625" style="178" customWidth="1"/>
    <col min="15375" max="15616" width="9.140625" style="178"/>
    <col min="15617" max="15617" width="4.42578125" style="178" bestFit="1" customWidth="1"/>
    <col min="15618" max="15618" width="28.7109375" style="178" customWidth="1"/>
    <col min="15619" max="15619" width="12.5703125" style="178" customWidth="1"/>
    <col min="15620" max="15620" width="13.28515625" style="178" customWidth="1"/>
    <col min="15621" max="15621" width="13.85546875" style="178" bestFit="1" customWidth="1"/>
    <col min="15622" max="15622" width="12.140625" style="178" customWidth="1"/>
    <col min="15623" max="15623" width="11.85546875" style="178" bestFit="1" customWidth="1"/>
    <col min="15624" max="15625" width="11.85546875" style="178" customWidth="1"/>
    <col min="15626" max="15627" width="9.140625" style="178"/>
    <col min="15628" max="15628" width="12.140625" style="178" customWidth="1"/>
    <col min="15629" max="15629" width="9.140625" style="178"/>
    <col min="15630" max="15630" width="13.140625" style="178" customWidth="1"/>
    <col min="15631" max="15872" width="9.140625" style="178"/>
    <col min="15873" max="15873" width="4.42578125" style="178" bestFit="1" customWidth="1"/>
    <col min="15874" max="15874" width="28.7109375" style="178" customWidth="1"/>
    <col min="15875" max="15875" width="12.5703125" style="178" customWidth="1"/>
    <col min="15876" max="15876" width="13.28515625" style="178" customWidth="1"/>
    <col min="15877" max="15877" width="13.85546875" style="178" bestFit="1" customWidth="1"/>
    <col min="15878" max="15878" width="12.140625" style="178" customWidth="1"/>
    <col min="15879" max="15879" width="11.85546875" style="178" bestFit="1" customWidth="1"/>
    <col min="15880" max="15881" width="11.85546875" style="178" customWidth="1"/>
    <col min="15882" max="15883" width="9.140625" style="178"/>
    <col min="15884" max="15884" width="12.140625" style="178" customWidth="1"/>
    <col min="15885" max="15885" width="9.140625" style="178"/>
    <col min="15886" max="15886" width="13.140625" style="178" customWidth="1"/>
    <col min="15887" max="16128" width="9.140625" style="178"/>
    <col min="16129" max="16129" width="4.42578125" style="178" bestFit="1" customWidth="1"/>
    <col min="16130" max="16130" width="28.7109375" style="178" customWidth="1"/>
    <col min="16131" max="16131" width="12.5703125" style="178" customWidth="1"/>
    <col min="16132" max="16132" width="13.28515625" style="178" customWidth="1"/>
    <col min="16133" max="16133" width="13.85546875" style="178" bestFit="1" customWidth="1"/>
    <col min="16134" max="16134" width="12.140625" style="178" customWidth="1"/>
    <col min="16135" max="16135" width="11.85546875" style="178" bestFit="1" customWidth="1"/>
    <col min="16136" max="16137" width="11.85546875" style="178" customWidth="1"/>
    <col min="16138" max="16139" width="9.140625" style="178"/>
    <col min="16140" max="16140" width="12.140625" style="178" customWidth="1"/>
    <col min="16141" max="16141" width="9.140625" style="178"/>
    <col min="16142" max="16142" width="13.140625" style="178" customWidth="1"/>
    <col min="16143" max="16384" width="9.140625" style="178"/>
  </cols>
  <sheetData>
    <row r="1" spans="1:14" ht="15.75">
      <c r="A1" s="686" t="s">
        <v>809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ht="15.75">
      <c r="A2" s="686" t="s">
        <v>810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>
      <c r="A3" s="709" t="s">
        <v>811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</row>
    <row r="4" spans="1:14" s="225" customFormat="1" ht="15.75">
      <c r="A4" s="365"/>
      <c r="B4" s="366"/>
      <c r="D4" s="367"/>
      <c r="F4" s="368"/>
      <c r="H4" s="368"/>
      <c r="I4" s="369"/>
      <c r="J4" s="368"/>
      <c r="L4" s="368"/>
      <c r="N4" s="368"/>
    </row>
    <row r="5" spans="1:14" ht="15.75">
      <c r="A5" s="710" t="s">
        <v>773</v>
      </c>
      <c r="B5" s="685" t="s">
        <v>583</v>
      </c>
      <c r="C5" s="716" t="s">
        <v>812</v>
      </c>
      <c r="D5" s="717"/>
      <c r="E5" s="717"/>
      <c r="F5" s="718"/>
      <c r="G5" s="716" t="s">
        <v>813</v>
      </c>
      <c r="H5" s="717"/>
      <c r="I5" s="717"/>
      <c r="J5" s="718"/>
      <c r="K5" s="716" t="s">
        <v>814</v>
      </c>
      <c r="L5" s="717"/>
      <c r="M5" s="717"/>
      <c r="N5" s="718"/>
    </row>
    <row r="6" spans="1:14" ht="40.5" customHeight="1">
      <c r="A6" s="711"/>
      <c r="B6" s="685"/>
      <c r="C6" s="714" t="s">
        <v>798</v>
      </c>
      <c r="D6" s="715"/>
      <c r="E6" s="714" t="s">
        <v>815</v>
      </c>
      <c r="F6" s="715"/>
      <c r="G6" s="714" t="s">
        <v>798</v>
      </c>
      <c r="H6" s="715"/>
      <c r="I6" s="714" t="s">
        <v>815</v>
      </c>
      <c r="J6" s="715"/>
      <c r="K6" s="714" t="s">
        <v>798</v>
      </c>
      <c r="L6" s="715"/>
      <c r="M6" s="714" t="s">
        <v>815</v>
      </c>
      <c r="N6" s="715"/>
    </row>
    <row r="7" spans="1:14" ht="15.75" customHeight="1">
      <c r="A7" s="712"/>
      <c r="B7" s="685"/>
      <c r="C7" s="267" t="s">
        <v>587</v>
      </c>
      <c r="D7" s="263" t="s">
        <v>690</v>
      </c>
      <c r="E7" s="267" t="s">
        <v>587</v>
      </c>
      <c r="F7" s="263" t="s">
        <v>690</v>
      </c>
      <c r="G7" s="267" t="s">
        <v>587</v>
      </c>
      <c r="H7" s="263" t="s">
        <v>690</v>
      </c>
      <c r="I7" s="267" t="s">
        <v>587</v>
      </c>
      <c r="J7" s="263" t="s">
        <v>690</v>
      </c>
      <c r="K7" s="267" t="s">
        <v>587</v>
      </c>
      <c r="L7" s="263" t="s">
        <v>690</v>
      </c>
      <c r="M7" s="267" t="s">
        <v>587</v>
      </c>
      <c r="N7" s="263" t="s">
        <v>690</v>
      </c>
    </row>
    <row r="8" spans="1:14" ht="15.75">
      <c r="A8" s="148" t="s">
        <v>596</v>
      </c>
      <c r="B8" s="140" t="s">
        <v>597</v>
      </c>
      <c r="C8" s="370"/>
      <c r="D8" s="296"/>
      <c r="E8" s="370"/>
      <c r="F8" s="296"/>
      <c r="G8" s="371"/>
      <c r="H8" s="372"/>
      <c r="I8" s="371"/>
      <c r="J8" s="372"/>
      <c r="K8" s="371"/>
      <c r="L8" s="372"/>
      <c r="M8" s="371"/>
      <c r="N8" s="372"/>
    </row>
    <row r="9" spans="1:14" ht="15.75">
      <c r="A9" s="149">
        <v>1</v>
      </c>
      <c r="B9" s="293" t="s">
        <v>109</v>
      </c>
      <c r="C9" s="296">
        <v>118910</v>
      </c>
      <c r="D9" s="296">
        <v>120683</v>
      </c>
      <c r="E9" s="296">
        <v>395681</v>
      </c>
      <c r="F9" s="296">
        <v>523034</v>
      </c>
      <c r="G9" s="296">
        <v>230</v>
      </c>
      <c r="H9" s="296">
        <v>180</v>
      </c>
      <c r="I9" s="296">
        <v>560</v>
      </c>
      <c r="J9" s="296">
        <v>562</v>
      </c>
      <c r="K9" s="296">
        <v>0</v>
      </c>
      <c r="L9" s="296">
        <v>0</v>
      </c>
      <c r="M9" s="296">
        <v>0</v>
      </c>
      <c r="N9" s="296">
        <v>0</v>
      </c>
    </row>
    <row r="10" spans="1:14" ht="15.75">
      <c r="A10" s="149">
        <v>2</v>
      </c>
      <c r="B10" s="293" t="s">
        <v>150</v>
      </c>
      <c r="C10" s="296">
        <v>66839</v>
      </c>
      <c r="D10" s="296">
        <v>151431</v>
      </c>
      <c r="E10" s="296">
        <v>101188</v>
      </c>
      <c r="F10" s="296">
        <v>192698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</row>
    <row r="11" spans="1:14" ht="15.75">
      <c r="A11" s="149">
        <v>3</v>
      </c>
      <c r="B11" s="293" t="s">
        <v>156</v>
      </c>
      <c r="C11" s="296">
        <v>37667</v>
      </c>
      <c r="D11" s="296">
        <v>53263</v>
      </c>
      <c r="E11" s="296">
        <v>127963</v>
      </c>
      <c r="F11" s="296">
        <v>186483</v>
      </c>
      <c r="G11" s="296">
        <v>76</v>
      </c>
      <c r="H11" s="296">
        <v>229</v>
      </c>
      <c r="I11" s="296">
        <v>312</v>
      </c>
      <c r="J11" s="296">
        <v>1938</v>
      </c>
      <c r="K11" s="296">
        <v>46</v>
      </c>
      <c r="L11" s="296">
        <v>912</v>
      </c>
      <c r="M11" s="296">
        <v>42</v>
      </c>
      <c r="N11" s="296">
        <v>2187</v>
      </c>
    </row>
    <row r="12" spans="1:14" ht="15.75">
      <c r="A12" s="149">
        <v>4</v>
      </c>
      <c r="B12" s="293" t="s">
        <v>153</v>
      </c>
      <c r="C12" s="296">
        <v>584</v>
      </c>
      <c r="D12" s="296">
        <v>405</v>
      </c>
      <c r="E12" s="296">
        <v>13538</v>
      </c>
      <c r="F12" s="296">
        <v>17760</v>
      </c>
      <c r="G12" s="296">
        <v>9</v>
      </c>
      <c r="H12" s="296">
        <v>14</v>
      </c>
      <c r="I12" s="296">
        <v>165</v>
      </c>
      <c r="J12" s="296">
        <v>188</v>
      </c>
      <c r="K12" s="296">
        <v>0</v>
      </c>
      <c r="L12" s="296">
        <v>0</v>
      </c>
      <c r="M12" s="296">
        <v>0</v>
      </c>
      <c r="N12" s="296">
        <v>0</v>
      </c>
    </row>
    <row r="13" spans="1:14" ht="15.75">
      <c r="A13" s="149">
        <v>5</v>
      </c>
      <c r="B13" s="293" t="s">
        <v>154</v>
      </c>
      <c r="C13" s="296">
        <v>3750</v>
      </c>
      <c r="D13" s="296">
        <v>4250</v>
      </c>
      <c r="E13" s="296">
        <v>105460</v>
      </c>
      <c r="F13" s="296">
        <v>35940</v>
      </c>
      <c r="G13" s="296">
        <v>50</v>
      </c>
      <c r="H13" s="296">
        <v>95</v>
      </c>
      <c r="I13" s="296">
        <v>9565</v>
      </c>
      <c r="J13" s="296">
        <v>58940</v>
      </c>
      <c r="K13" s="296">
        <v>0</v>
      </c>
      <c r="L13" s="296">
        <v>0</v>
      </c>
      <c r="M13" s="296">
        <v>315</v>
      </c>
      <c r="N13" s="296">
        <v>30238</v>
      </c>
    </row>
    <row r="14" spans="1:14" ht="15.75">
      <c r="A14" s="149">
        <v>6</v>
      </c>
      <c r="B14" s="293" t="s">
        <v>155</v>
      </c>
      <c r="C14" s="296">
        <v>21416</v>
      </c>
      <c r="D14" s="296">
        <v>30417</v>
      </c>
      <c r="E14" s="296">
        <v>118814</v>
      </c>
      <c r="F14" s="296">
        <v>171088</v>
      </c>
      <c r="G14" s="296">
        <v>10</v>
      </c>
      <c r="H14" s="296">
        <v>21</v>
      </c>
      <c r="I14" s="296">
        <v>2869</v>
      </c>
      <c r="J14" s="296">
        <v>2861</v>
      </c>
      <c r="K14" s="296">
        <v>330</v>
      </c>
      <c r="L14" s="296">
        <v>187800</v>
      </c>
      <c r="M14" s="296">
        <v>327</v>
      </c>
      <c r="N14" s="296">
        <v>166600</v>
      </c>
    </row>
    <row r="15" spans="1:14" ht="15.75">
      <c r="A15" s="149">
        <v>7</v>
      </c>
      <c r="B15" s="293" t="s">
        <v>126</v>
      </c>
      <c r="C15" s="296">
        <v>82738</v>
      </c>
      <c r="D15" s="296">
        <v>98417</v>
      </c>
      <c r="E15" s="296">
        <v>124643</v>
      </c>
      <c r="F15" s="296">
        <v>231346</v>
      </c>
      <c r="G15" s="296">
        <v>10</v>
      </c>
      <c r="H15" s="296">
        <v>14</v>
      </c>
      <c r="I15" s="296">
        <v>31</v>
      </c>
      <c r="J15" s="296">
        <v>48</v>
      </c>
      <c r="K15" s="296">
        <v>0</v>
      </c>
      <c r="L15" s="296">
        <v>0</v>
      </c>
      <c r="M15" s="296">
        <v>0</v>
      </c>
      <c r="N15" s="296">
        <v>0</v>
      </c>
    </row>
    <row r="16" spans="1:14" ht="15.75">
      <c r="A16" s="149"/>
      <c r="B16" s="140" t="s">
        <v>601</v>
      </c>
      <c r="C16" s="373">
        <v>331904</v>
      </c>
      <c r="D16" s="373">
        <v>458866</v>
      </c>
      <c r="E16" s="373">
        <v>987287</v>
      </c>
      <c r="F16" s="373">
        <v>1358349</v>
      </c>
      <c r="G16" s="373">
        <v>385</v>
      </c>
      <c r="H16" s="373">
        <v>553</v>
      </c>
      <c r="I16" s="373">
        <v>13502</v>
      </c>
      <c r="J16" s="373">
        <v>64537</v>
      </c>
      <c r="K16" s="373">
        <v>376</v>
      </c>
      <c r="L16" s="373">
        <v>188712</v>
      </c>
      <c r="M16" s="373">
        <v>684</v>
      </c>
      <c r="N16" s="373">
        <v>199025</v>
      </c>
    </row>
    <row r="17" spans="1:14" ht="15.75">
      <c r="A17" s="626" t="s">
        <v>602</v>
      </c>
      <c r="B17" s="627"/>
      <c r="C17" s="296"/>
      <c r="D17" s="296"/>
      <c r="E17" s="296"/>
      <c r="F17" s="374"/>
      <c r="G17" s="375"/>
      <c r="I17" s="375"/>
      <c r="K17" s="375"/>
      <c r="M17" s="375"/>
    </row>
    <row r="18" spans="1:14" ht="15.75">
      <c r="A18" s="157">
        <v>1</v>
      </c>
      <c r="B18" s="158" t="s">
        <v>105</v>
      </c>
      <c r="C18" s="296">
        <v>34</v>
      </c>
      <c r="D18" s="296">
        <v>82</v>
      </c>
      <c r="E18" s="296">
        <v>1579</v>
      </c>
      <c r="F18" s="296">
        <v>6389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18</v>
      </c>
      <c r="N18" s="296">
        <v>165</v>
      </c>
    </row>
    <row r="19" spans="1:14" ht="15.75">
      <c r="A19" s="157">
        <v>2</v>
      </c>
      <c r="B19" s="158" t="s">
        <v>145</v>
      </c>
      <c r="C19" s="296">
        <v>319</v>
      </c>
      <c r="D19" s="296">
        <v>369</v>
      </c>
      <c r="E19" s="296">
        <v>7286</v>
      </c>
      <c r="F19" s="296">
        <v>10189</v>
      </c>
      <c r="G19" s="296">
        <v>5</v>
      </c>
      <c r="H19" s="296">
        <v>10</v>
      </c>
      <c r="I19" s="296">
        <v>26</v>
      </c>
      <c r="J19" s="296">
        <v>75</v>
      </c>
      <c r="K19" s="296">
        <v>0</v>
      </c>
      <c r="L19" s="296">
        <v>0</v>
      </c>
      <c r="M19" s="296">
        <v>36</v>
      </c>
      <c r="N19" s="296">
        <v>9681</v>
      </c>
    </row>
    <row r="20" spans="1:14" ht="15.75">
      <c r="A20" s="157">
        <v>3</v>
      </c>
      <c r="B20" s="158" t="s">
        <v>146</v>
      </c>
      <c r="C20" s="296">
        <v>2006</v>
      </c>
      <c r="D20" s="296">
        <v>4101</v>
      </c>
      <c r="E20" s="296">
        <v>7455</v>
      </c>
      <c r="F20" s="296">
        <v>14849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6">
        <v>0</v>
      </c>
    </row>
    <row r="21" spans="1:14" ht="15.75">
      <c r="A21" s="157">
        <v>4</v>
      </c>
      <c r="B21" s="159" t="s">
        <v>147</v>
      </c>
      <c r="C21" s="296">
        <v>475</v>
      </c>
      <c r="D21" s="296">
        <v>498</v>
      </c>
      <c r="E21" s="296">
        <v>4282</v>
      </c>
      <c r="F21" s="296">
        <v>4758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653</v>
      </c>
      <c r="N21" s="296">
        <v>9957</v>
      </c>
    </row>
    <row r="22" spans="1:14" ht="15.75">
      <c r="A22" s="157">
        <v>5</v>
      </c>
      <c r="B22" s="159" t="s">
        <v>148</v>
      </c>
      <c r="C22" s="296">
        <v>412</v>
      </c>
      <c r="D22" s="296">
        <v>3308</v>
      </c>
      <c r="E22" s="296">
        <v>4470</v>
      </c>
      <c r="F22" s="296">
        <v>15612</v>
      </c>
      <c r="G22" s="296">
        <v>0</v>
      </c>
      <c r="H22" s="296">
        <v>0</v>
      </c>
      <c r="I22" s="296">
        <v>8</v>
      </c>
      <c r="J22" s="296">
        <v>8</v>
      </c>
      <c r="K22" s="296">
        <v>16</v>
      </c>
      <c r="L22" s="296">
        <v>1782</v>
      </c>
      <c r="M22" s="296">
        <v>44</v>
      </c>
      <c r="N22" s="296">
        <v>2815</v>
      </c>
    </row>
    <row r="23" spans="1:14" ht="15.75">
      <c r="A23" s="157">
        <v>6</v>
      </c>
      <c r="B23" s="158" t="s">
        <v>149</v>
      </c>
      <c r="C23" s="296">
        <v>2411</v>
      </c>
      <c r="D23" s="296">
        <v>2758</v>
      </c>
      <c r="E23" s="296">
        <v>8011</v>
      </c>
      <c r="F23" s="296">
        <v>8219</v>
      </c>
      <c r="G23" s="296">
        <v>5</v>
      </c>
      <c r="H23" s="296">
        <v>13</v>
      </c>
      <c r="I23" s="296">
        <v>123</v>
      </c>
      <c r="J23" s="296">
        <v>724</v>
      </c>
      <c r="K23" s="296">
        <v>0</v>
      </c>
      <c r="L23" s="296">
        <v>0</v>
      </c>
      <c r="M23" s="296">
        <v>0</v>
      </c>
      <c r="N23" s="296">
        <v>0</v>
      </c>
    </row>
    <row r="24" spans="1:14" ht="15.75">
      <c r="A24" s="157">
        <v>7</v>
      </c>
      <c r="B24" s="159" t="s">
        <v>214</v>
      </c>
      <c r="C24" s="296">
        <v>225</v>
      </c>
      <c r="D24" s="296">
        <v>597</v>
      </c>
      <c r="E24" s="296">
        <v>2216</v>
      </c>
      <c r="F24" s="296">
        <v>10211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</row>
    <row r="25" spans="1:14" ht="15.75">
      <c r="A25" s="157">
        <v>8</v>
      </c>
      <c r="B25" s="159" t="s">
        <v>114</v>
      </c>
      <c r="C25" s="296">
        <v>615</v>
      </c>
      <c r="D25" s="296">
        <v>307</v>
      </c>
      <c r="E25" s="296">
        <v>7653</v>
      </c>
      <c r="F25" s="296">
        <v>18581</v>
      </c>
      <c r="G25" s="296">
        <v>10</v>
      </c>
      <c r="H25" s="296">
        <v>12</v>
      </c>
      <c r="I25" s="296">
        <v>224</v>
      </c>
      <c r="J25" s="296">
        <v>121</v>
      </c>
      <c r="K25" s="296">
        <v>3</v>
      </c>
      <c r="L25" s="296">
        <v>590</v>
      </c>
      <c r="M25" s="296">
        <v>3</v>
      </c>
      <c r="N25" s="296">
        <v>587</v>
      </c>
    </row>
    <row r="26" spans="1:14" ht="15.75">
      <c r="A26" s="157">
        <v>9</v>
      </c>
      <c r="B26" s="159" t="s">
        <v>151</v>
      </c>
      <c r="C26" s="296">
        <v>1631</v>
      </c>
      <c r="D26" s="296">
        <v>2636</v>
      </c>
      <c r="E26" s="296">
        <v>28332</v>
      </c>
      <c r="F26" s="296">
        <v>39233</v>
      </c>
      <c r="G26" s="296">
        <v>28</v>
      </c>
      <c r="H26" s="296">
        <v>39</v>
      </c>
      <c r="I26" s="296">
        <v>249</v>
      </c>
      <c r="J26" s="296">
        <v>293</v>
      </c>
      <c r="K26" s="296">
        <v>12</v>
      </c>
      <c r="L26" s="296">
        <v>135</v>
      </c>
      <c r="M26" s="296">
        <v>31</v>
      </c>
      <c r="N26" s="296">
        <v>2815</v>
      </c>
    </row>
    <row r="27" spans="1:14" ht="15.75">
      <c r="A27" s="157">
        <v>10</v>
      </c>
      <c r="B27" s="159" t="s">
        <v>220</v>
      </c>
      <c r="C27" s="296">
        <v>408</v>
      </c>
      <c r="D27" s="296">
        <v>1748</v>
      </c>
      <c r="E27" s="296">
        <v>2684</v>
      </c>
      <c r="F27" s="296">
        <v>10925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9</v>
      </c>
      <c r="N27" s="296">
        <v>2891</v>
      </c>
    </row>
    <row r="28" spans="1:14" ht="15.75">
      <c r="A28" s="157">
        <v>11</v>
      </c>
      <c r="B28" s="159" t="s">
        <v>152</v>
      </c>
      <c r="C28" s="296">
        <v>1465</v>
      </c>
      <c r="D28" s="296">
        <v>5635</v>
      </c>
      <c r="E28" s="296">
        <v>15834</v>
      </c>
      <c r="F28" s="296">
        <v>72281</v>
      </c>
      <c r="G28" s="296">
        <v>25</v>
      </c>
      <c r="H28" s="296">
        <v>24</v>
      </c>
      <c r="I28" s="296">
        <v>0</v>
      </c>
      <c r="J28" s="296">
        <v>0</v>
      </c>
      <c r="K28" s="296">
        <v>12</v>
      </c>
      <c r="L28" s="296">
        <v>165</v>
      </c>
      <c r="M28" s="296">
        <v>0</v>
      </c>
      <c r="N28" s="296">
        <v>0</v>
      </c>
    </row>
    <row r="29" spans="1:14" ht="15.75">
      <c r="A29" s="157">
        <v>12</v>
      </c>
      <c r="B29" s="159" t="s">
        <v>603</v>
      </c>
      <c r="C29" s="296">
        <v>107</v>
      </c>
      <c r="D29" s="296">
        <v>1074</v>
      </c>
      <c r="E29" s="296">
        <v>422</v>
      </c>
      <c r="F29" s="296">
        <v>9622</v>
      </c>
      <c r="G29" s="296">
        <v>0</v>
      </c>
      <c r="H29" s="296">
        <v>0</v>
      </c>
      <c r="I29" s="296">
        <v>0</v>
      </c>
      <c r="J29" s="296">
        <v>0</v>
      </c>
      <c r="K29" s="296">
        <v>0</v>
      </c>
      <c r="L29" s="296">
        <v>0</v>
      </c>
      <c r="M29" s="296">
        <v>0</v>
      </c>
      <c r="N29" s="296">
        <v>0</v>
      </c>
    </row>
    <row r="30" spans="1:14" ht="15.75">
      <c r="A30" s="157">
        <v>13</v>
      </c>
      <c r="B30" s="158" t="s">
        <v>801</v>
      </c>
      <c r="C30" s="296">
        <v>110</v>
      </c>
      <c r="D30" s="296">
        <v>857</v>
      </c>
      <c r="E30" s="296">
        <v>381</v>
      </c>
      <c r="F30" s="296">
        <v>2647</v>
      </c>
      <c r="G30" s="296">
        <v>3</v>
      </c>
      <c r="H30" s="296">
        <v>65</v>
      </c>
      <c r="I30" s="296">
        <v>3</v>
      </c>
      <c r="J30" s="296">
        <v>65</v>
      </c>
      <c r="K30" s="296">
        <v>2</v>
      </c>
      <c r="L30" s="296">
        <v>33</v>
      </c>
      <c r="M30" s="296">
        <v>43</v>
      </c>
      <c r="N30" s="296">
        <v>401</v>
      </c>
    </row>
    <row r="31" spans="1:14" ht="15.75">
      <c r="A31" s="157">
        <v>14</v>
      </c>
      <c r="B31" s="158" t="s">
        <v>802</v>
      </c>
      <c r="C31" s="296">
        <v>6</v>
      </c>
      <c r="D31" s="296">
        <v>64</v>
      </c>
      <c r="E31" s="296">
        <v>299</v>
      </c>
      <c r="F31" s="296">
        <v>1471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</row>
    <row r="32" spans="1:14" ht="15.75">
      <c r="A32" s="157">
        <v>15</v>
      </c>
      <c r="B32" s="158" t="s">
        <v>661</v>
      </c>
      <c r="C32" s="296">
        <v>42</v>
      </c>
      <c r="D32" s="296">
        <v>15</v>
      </c>
      <c r="E32" s="296">
        <v>332</v>
      </c>
      <c r="F32" s="296">
        <v>338</v>
      </c>
      <c r="G32" s="296">
        <v>2</v>
      </c>
      <c r="H32" s="296">
        <v>11</v>
      </c>
      <c r="I32" s="296">
        <v>459</v>
      </c>
      <c r="J32" s="296">
        <v>582</v>
      </c>
      <c r="K32" s="296">
        <v>5</v>
      </c>
      <c r="L32" s="296">
        <v>508</v>
      </c>
      <c r="M32" s="296">
        <v>10</v>
      </c>
      <c r="N32" s="296">
        <v>10254</v>
      </c>
    </row>
    <row r="33" spans="1:14" ht="15.75">
      <c r="A33" s="157">
        <v>16</v>
      </c>
      <c r="B33" s="159" t="s">
        <v>157</v>
      </c>
      <c r="C33" s="296">
        <v>13346</v>
      </c>
      <c r="D33" s="296">
        <v>5364</v>
      </c>
      <c r="E33" s="296">
        <v>28744</v>
      </c>
      <c r="F33" s="296">
        <v>31470</v>
      </c>
      <c r="G33" s="296">
        <v>0</v>
      </c>
      <c r="H33" s="296">
        <v>0</v>
      </c>
      <c r="I33" s="296">
        <v>0</v>
      </c>
      <c r="J33" s="296">
        <v>0</v>
      </c>
      <c r="K33" s="296">
        <v>0</v>
      </c>
      <c r="L33" s="296">
        <v>0</v>
      </c>
      <c r="M33" s="296">
        <v>0</v>
      </c>
      <c r="N33" s="296">
        <v>0</v>
      </c>
    </row>
    <row r="34" spans="1:14" ht="15.75">
      <c r="A34" s="157">
        <v>17</v>
      </c>
      <c r="B34" s="159" t="s">
        <v>158</v>
      </c>
      <c r="C34" s="296">
        <v>16993</v>
      </c>
      <c r="D34" s="296">
        <v>13197</v>
      </c>
      <c r="E34" s="296">
        <v>90065</v>
      </c>
      <c r="F34" s="296">
        <v>104052</v>
      </c>
      <c r="G34" s="296">
        <v>0</v>
      </c>
      <c r="H34" s="296">
        <v>0</v>
      </c>
      <c r="I34" s="296">
        <v>21</v>
      </c>
      <c r="J34" s="296">
        <v>190</v>
      </c>
      <c r="K34" s="296">
        <v>100</v>
      </c>
      <c r="L34" s="296">
        <v>34431</v>
      </c>
      <c r="M34" s="296">
        <v>100</v>
      </c>
      <c r="N34" s="296">
        <v>4746</v>
      </c>
    </row>
    <row r="35" spans="1:14" ht="15.75">
      <c r="A35" s="157">
        <v>18</v>
      </c>
      <c r="B35" s="159" t="s">
        <v>607</v>
      </c>
      <c r="C35" s="296">
        <v>1917</v>
      </c>
      <c r="D35" s="296">
        <v>12066</v>
      </c>
      <c r="E35" s="296">
        <v>1402</v>
      </c>
      <c r="F35" s="296">
        <v>14258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  <c r="L35" s="296">
        <v>0</v>
      </c>
      <c r="M35" s="296">
        <v>0</v>
      </c>
      <c r="N35" s="296">
        <v>0</v>
      </c>
    </row>
    <row r="36" spans="1:14" ht="15" customHeight="1">
      <c r="A36" s="160">
        <v>19</v>
      </c>
      <c r="B36" s="159" t="s">
        <v>113</v>
      </c>
      <c r="C36" s="296">
        <v>5737</v>
      </c>
      <c r="D36" s="296">
        <v>17824</v>
      </c>
      <c r="E36" s="296">
        <v>1620</v>
      </c>
      <c r="F36" s="296">
        <v>77860</v>
      </c>
      <c r="G36" s="296">
        <v>0</v>
      </c>
      <c r="H36" s="296">
        <v>0</v>
      </c>
      <c r="I36" s="296">
        <v>0</v>
      </c>
      <c r="J36" s="296">
        <v>0</v>
      </c>
      <c r="K36" s="296">
        <v>500</v>
      </c>
      <c r="L36" s="296">
        <v>35749</v>
      </c>
      <c r="M36" s="296">
        <v>65</v>
      </c>
      <c r="N36" s="296">
        <v>23364</v>
      </c>
    </row>
    <row r="37" spans="1:14" ht="15.75">
      <c r="A37" s="157"/>
      <c r="B37" s="161" t="s">
        <v>608</v>
      </c>
      <c r="C37" s="373">
        <v>48259</v>
      </c>
      <c r="D37" s="373">
        <v>72500</v>
      </c>
      <c r="E37" s="373">
        <v>213067</v>
      </c>
      <c r="F37" s="373">
        <v>452965</v>
      </c>
      <c r="G37" s="373">
        <v>78</v>
      </c>
      <c r="H37" s="373">
        <v>174</v>
      </c>
      <c r="I37" s="373">
        <v>1113</v>
      </c>
      <c r="J37" s="373">
        <v>2058</v>
      </c>
      <c r="K37" s="373">
        <v>650</v>
      </c>
      <c r="L37" s="373">
        <v>73393</v>
      </c>
      <c r="M37" s="373">
        <v>1012</v>
      </c>
      <c r="N37" s="373">
        <v>67676</v>
      </c>
    </row>
    <row r="38" spans="1:14" ht="15.75">
      <c r="A38" s="149"/>
      <c r="B38" s="140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</row>
    <row r="39" spans="1:14" ht="15.75">
      <c r="A39" s="686" t="s">
        <v>809</v>
      </c>
      <c r="B39" s="686"/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</row>
    <row r="40" spans="1:14" ht="15.75">
      <c r="A40" s="686" t="s">
        <v>810</v>
      </c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</row>
    <row r="41" spans="1:14">
      <c r="A41" s="709" t="s">
        <v>816</v>
      </c>
      <c r="B41" s="709"/>
      <c r="C41" s="709"/>
      <c r="D41" s="709"/>
      <c r="E41" s="709"/>
      <c r="F41" s="709"/>
      <c r="G41" s="709"/>
      <c r="H41" s="709"/>
      <c r="I41" s="709"/>
      <c r="J41" s="709"/>
      <c r="K41" s="709"/>
      <c r="L41" s="709"/>
      <c r="M41" s="709"/>
      <c r="N41" s="709"/>
    </row>
    <row r="42" spans="1:14" ht="15.75">
      <c r="A42" s="710" t="s">
        <v>773</v>
      </c>
      <c r="B42" s="685" t="s">
        <v>583</v>
      </c>
      <c r="C42" s="713" t="s">
        <v>812</v>
      </c>
      <c r="D42" s="713"/>
      <c r="E42" s="713"/>
      <c r="F42" s="713"/>
      <c r="G42" s="713" t="s">
        <v>813</v>
      </c>
      <c r="H42" s="713"/>
      <c r="I42" s="713"/>
      <c r="J42" s="713"/>
      <c r="K42" s="713" t="s">
        <v>814</v>
      </c>
      <c r="L42" s="713"/>
      <c r="M42" s="713"/>
      <c r="N42" s="713"/>
    </row>
    <row r="43" spans="1:14" ht="42" customHeight="1">
      <c r="A43" s="711"/>
      <c r="B43" s="685"/>
      <c r="C43" s="708" t="s">
        <v>798</v>
      </c>
      <c r="D43" s="708"/>
      <c r="E43" s="708" t="s">
        <v>815</v>
      </c>
      <c r="F43" s="708"/>
      <c r="G43" s="708" t="s">
        <v>798</v>
      </c>
      <c r="H43" s="708"/>
      <c r="I43" s="708" t="s">
        <v>815</v>
      </c>
      <c r="J43" s="708"/>
      <c r="K43" s="708" t="s">
        <v>798</v>
      </c>
      <c r="L43" s="708"/>
      <c r="M43" s="708" t="s">
        <v>815</v>
      </c>
      <c r="N43" s="708"/>
    </row>
    <row r="44" spans="1:14" ht="15.75" customHeight="1">
      <c r="A44" s="712"/>
      <c r="B44" s="685"/>
      <c r="C44" s="267" t="s">
        <v>587</v>
      </c>
      <c r="D44" s="263" t="s">
        <v>690</v>
      </c>
      <c r="E44" s="267" t="s">
        <v>587</v>
      </c>
      <c r="F44" s="263" t="s">
        <v>690</v>
      </c>
      <c r="G44" s="267" t="s">
        <v>587</v>
      </c>
      <c r="H44" s="263" t="s">
        <v>690</v>
      </c>
      <c r="I44" s="267" t="s">
        <v>587</v>
      </c>
      <c r="J44" s="263" t="s">
        <v>690</v>
      </c>
      <c r="K44" s="267" t="s">
        <v>587</v>
      </c>
      <c r="L44" s="263" t="s">
        <v>690</v>
      </c>
      <c r="M44" s="267" t="s">
        <v>587</v>
      </c>
      <c r="N44" s="263" t="s">
        <v>690</v>
      </c>
    </row>
    <row r="45" spans="1:14" ht="15.75">
      <c r="A45" s="170" t="s">
        <v>613</v>
      </c>
      <c r="B45" s="161" t="s">
        <v>614</v>
      </c>
      <c r="C45" s="376"/>
      <c r="D45" s="296"/>
      <c r="E45" s="376"/>
      <c r="F45" s="296"/>
      <c r="G45" s="371"/>
      <c r="H45" s="372"/>
      <c r="I45" s="371"/>
      <c r="J45" s="372"/>
      <c r="K45" s="371"/>
      <c r="L45" s="372"/>
      <c r="M45" s="371"/>
      <c r="N45" s="372"/>
    </row>
    <row r="46" spans="1:14" ht="15" customHeight="1">
      <c r="A46" s="160">
        <v>1</v>
      </c>
      <c r="B46" s="159" t="s">
        <v>169</v>
      </c>
      <c r="C46" s="296">
        <v>44370</v>
      </c>
      <c r="D46" s="296">
        <v>48126</v>
      </c>
      <c r="E46" s="296">
        <v>66475</v>
      </c>
      <c r="F46" s="296">
        <v>81128</v>
      </c>
      <c r="G46" s="296">
        <v>1</v>
      </c>
      <c r="H46" s="296">
        <v>1</v>
      </c>
      <c r="I46" s="296">
        <v>7</v>
      </c>
      <c r="J46" s="296">
        <v>43</v>
      </c>
      <c r="K46" s="296">
        <v>0</v>
      </c>
      <c r="L46" s="296">
        <v>0</v>
      </c>
      <c r="M46" s="296">
        <v>0</v>
      </c>
      <c r="N46" s="296">
        <v>0</v>
      </c>
    </row>
    <row r="47" spans="1:14" ht="15" customHeight="1">
      <c r="A47" s="160">
        <v>2</v>
      </c>
      <c r="B47" s="159" t="s">
        <v>168</v>
      </c>
      <c r="C47" s="296">
        <v>3102</v>
      </c>
      <c r="D47" s="296">
        <v>3844</v>
      </c>
      <c r="E47" s="296">
        <v>4109</v>
      </c>
      <c r="F47" s="296">
        <v>4796</v>
      </c>
      <c r="G47" s="296">
        <v>0</v>
      </c>
      <c r="H47" s="296">
        <v>0</v>
      </c>
      <c r="I47" s="296">
        <v>0</v>
      </c>
      <c r="J47" s="296">
        <v>0</v>
      </c>
      <c r="K47" s="296">
        <v>0</v>
      </c>
      <c r="L47" s="296">
        <v>0</v>
      </c>
      <c r="M47" s="296">
        <v>0</v>
      </c>
      <c r="N47" s="296">
        <v>0</v>
      </c>
    </row>
    <row r="48" spans="1:14" ht="15" customHeight="1">
      <c r="A48" s="160">
        <v>3</v>
      </c>
      <c r="B48" s="159" t="s">
        <v>615</v>
      </c>
      <c r="C48" s="296">
        <v>637</v>
      </c>
      <c r="D48" s="296">
        <v>630</v>
      </c>
      <c r="E48" s="296">
        <v>186</v>
      </c>
      <c r="F48" s="296">
        <v>258</v>
      </c>
      <c r="G48" s="296">
        <v>0</v>
      </c>
      <c r="H48" s="296">
        <v>0</v>
      </c>
      <c r="I48" s="296">
        <v>0</v>
      </c>
      <c r="J48" s="296">
        <v>0</v>
      </c>
      <c r="K48" s="296">
        <v>0</v>
      </c>
      <c r="L48" s="296">
        <v>0</v>
      </c>
      <c r="M48" s="296">
        <v>0</v>
      </c>
      <c r="N48" s="296">
        <v>0</v>
      </c>
    </row>
    <row r="49" spans="1:14" ht="15" customHeight="1">
      <c r="A49" s="160">
        <v>4</v>
      </c>
      <c r="B49" s="159" t="s">
        <v>616</v>
      </c>
      <c r="C49" s="296">
        <v>12</v>
      </c>
      <c r="D49" s="296">
        <v>145</v>
      </c>
      <c r="E49" s="296">
        <v>12</v>
      </c>
      <c r="F49" s="296">
        <v>145</v>
      </c>
      <c r="G49" s="296">
        <v>0</v>
      </c>
      <c r="H49" s="296">
        <v>0</v>
      </c>
      <c r="I49" s="296">
        <v>0</v>
      </c>
      <c r="J49" s="296">
        <v>0</v>
      </c>
      <c r="K49" s="296">
        <v>0</v>
      </c>
      <c r="L49" s="296">
        <v>0</v>
      </c>
      <c r="M49" s="296">
        <v>0</v>
      </c>
      <c r="N49" s="296">
        <v>0</v>
      </c>
    </row>
    <row r="50" spans="1:14" ht="15" customHeight="1">
      <c r="A50" s="160">
        <v>5</v>
      </c>
      <c r="B50" s="159" t="s">
        <v>617</v>
      </c>
      <c r="C50" s="296">
        <v>313</v>
      </c>
      <c r="D50" s="296">
        <v>543</v>
      </c>
      <c r="E50" s="296">
        <v>216</v>
      </c>
      <c r="F50" s="296">
        <v>428</v>
      </c>
      <c r="G50" s="296">
        <v>0</v>
      </c>
      <c r="H50" s="296">
        <v>0</v>
      </c>
      <c r="I50" s="296">
        <v>0</v>
      </c>
      <c r="J50" s="296">
        <v>0</v>
      </c>
      <c r="K50" s="296">
        <v>0</v>
      </c>
      <c r="L50" s="296">
        <v>0</v>
      </c>
      <c r="M50" s="296">
        <v>0</v>
      </c>
      <c r="N50" s="296">
        <v>0</v>
      </c>
    </row>
    <row r="51" spans="1:14" ht="15" customHeight="1">
      <c r="A51" s="160">
        <v>6</v>
      </c>
      <c r="B51" s="159" t="s">
        <v>215</v>
      </c>
      <c r="C51" s="296">
        <v>1600</v>
      </c>
      <c r="D51" s="296">
        <v>2922</v>
      </c>
      <c r="E51" s="296">
        <v>4575</v>
      </c>
      <c r="F51" s="296">
        <v>17557</v>
      </c>
      <c r="G51" s="296">
        <v>0</v>
      </c>
      <c r="H51" s="296">
        <v>0</v>
      </c>
      <c r="I51" s="296"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</row>
    <row r="52" spans="1:14" ht="15" customHeight="1">
      <c r="A52" s="160">
        <v>7</v>
      </c>
      <c r="B52" s="158" t="s">
        <v>618</v>
      </c>
      <c r="C52" s="296">
        <v>13</v>
      </c>
      <c r="D52" s="296">
        <v>25</v>
      </c>
      <c r="E52" s="296">
        <v>103</v>
      </c>
      <c r="F52" s="296">
        <v>601</v>
      </c>
      <c r="G52" s="296">
        <v>0</v>
      </c>
      <c r="H52" s="296">
        <v>0</v>
      </c>
      <c r="I52" s="296">
        <v>0</v>
      </c>
      <c r="J52" s="296">
        <v>0</v>
      </c>
      <c r="K52" s="296">
        <v>0</v>
      </c>
      <c r="L52" s="296">
        <v>0</v>
      </c>
      <c r="M52" s="296">
        <v>0</v>
      </c>
      <c r="N52" s="296">
        <v>0</v>
      </c>
    </row>
    <row r="53" spans="1:14" ht="15" customHeight="1">
      <c r="A53" s="160">
        <v>8</v>
      </c>
      <c r="B53" s="159" t="s">
        <v>218</v>
      </c>
      <c r="C53" s="296">
        <v>507</v>
      </c>
      <c r="D53" s="296">
        <v>3860</v>
      </c>
      <c r="E53" s="296">
        <v>1398</v>
      </c>
      <c r="F53" s="296">
        <v>6440</v>
      </c>
      <c r="G53" s="296">
        <v>0</v>
      </c>
      <c r="H53" s="296">
        <v>0</v>
      </c>
      <c r="I53" s="296">
        <v>0</v>
      </c>
      <c r="J53" s="296">
        <v>0</v>
      </c>
      <c r="K53" s="296">
        <v>0</v>
      </c>
      <c r="L53" s="296">
        <v>0</v>
      </c>
      <c r="M53" s="296">
        <v>0</v>
      </c>
      <c r="N53" s="296">
        <v>0</v>
      </c>
    </row>
    <row r="54" spans="1:14" ht="15" customHeight="1">
      <c r="A54" s="160">
        <v>9</v>
      </c>
      <c r="B54" s="158" t="s">
        <v>619</v>
      </c>
      <c r="C54" s="296">
        <v>1505</v>
      </c>
      <c r="D54" s="296">
        <v>1675</v>
      </c>
      <c r="E54" s="296">
        <v>1902</v>
      </c>
      <c r="F54" s="296">
        <v>2649</v>
      </c>
      <c r="G54" s="296">
        <v>0</v>
      </c>
      <c r="H54" s="296">
        <v>0</v>
      </c>
      <c r="I54" s="296">
        <v>0</v>
      </c>
      <c r="J54" s="296">
        <v>0</v>
      </c>
      <c r="K54" s="296">
        <v>0</v>
      </c>
      <c r="L54" s="296">
        <v>0</v>
      </c>
      <c r="M54" s="296">
        <v>0</v>
      </c>
      <c r="N54" s="296">
        <v>0</v>
      </c>
    </row>
    <row r="55" spans="1:14" ht="15" customHeight="1">
      <c r="A55" s="160">
        <v>10</v>
      </c>
      <c r="B55" s="158" t="s">
        <v>170</v>
      </c>
      <c r="C55" s="296">
        <v>22413</v>
      </c>
      <c r="D55" s="296">
        <v>3518</v>
      </c>
      <c r="E55" s="296">
        <v>26127</v>
      </c>
      <c r="F55" s="296">
        <v>3093</v>
      </c>
      <c r="G55" s="296">
        <v>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6">
        <v>0</v>
      </c>
    </row>
    <row r="56" spans="1:14" ht="15.75">
      <c r="A56" s="160">
        <v>11</v>
      </c>
      <c r="B56" s="159" t="s">
        <v>620</v>
      </c>
      <c r="C56" s="296">
        <v>46</v>
      </c>
      <c r="D56" s="296">
        <v>607</v>
      </c>
      <c r="E56" s="296">
        <v>579</v>
      </c>
      <c r="F56" s="296">
        <v>1765</v>
      </c>
      <c r="G56" s="296">
        <v>0</v>
      </c>
      <c r="H56" s="296">
        <v>0</v>
      </c>
      <c r="I56" s="296">
        <v>0</v>
      </c>
      <c r="J56" s="296">
        <v>0</v>
      </c>
      <c r="K56" s="296">
        <v>17</v>
      </c>
      <c r="L56" s="296">
        <v>3000</v>
      </c>
      <c r="M56" s="296">
        <v>118</v>
      </c>
      <c r="N56" s="296">
        <v>7017</v>
      </c>
    </row>
    <row r="57" spans="1:14" ht="15.75">
      <c r="A57" s="160">
        <v>12</v>
      </c>
      <c r="B57" s="158" t="s">
        <v>621</v>
      </c>
      <c r="C57" s="296">
        <v>42</v>
      </c>
      <c r="D57" s="296">
        <v>209</v>
      </c>
      <c r="E57" s="296">
        <v>184</v>
      </c>
      <c r="F57" s="296">
        <v>1060</v>
      </c>
      <c r="G57" s="296">
        <v>0</v>
      </c>
      <c r="H57" s="296">
        <v>0</v>
      </c>
      <c r="I57" s="296">
        <v>0</v>
      </c>
      <c r="J57" s="296">
        <v>0</v>
      </c>
      <c r="K57" s="296">
        <v>1</v>
      </c>
      <c r="L57" s="296">
        <v>200</v>
      </c>
      <c r="M57" s="296">
        <v>1</v>
      </c>
      <c r="N57" s="296">
        <v>114</v>
      </c>
    </row>
    <row r="58" spans="1:14" ht="15.75">
      <c r="A58" s="160">
        <v>13</v>
      </c>
      <c r="B58" s="159" t="s">
        <v>622</v>
      </c>
      <c r="C58" s="296">
        <v>24608</v>
      </c>
      <c r="D58" s="296">
        <v>62076</v>
      </c>
      <c r="E58" s="296">
        <v>41781</v>
      </c>
      <c r="F58" s="296">
        <v>87432</v>
      </c>
      <c r="G58" s="296">
        <v>0</v>
      </c>
      <c r="H58" s="296">
        <v>0</v>
      </c>
      <c r="I58" s="296">
        <v>0</v>
      </c>
      <c r="J58" s="296">
        <v>0</v>
      </c>
      <c r="K58" s="296">
        <v>0</v>
      </c>
      <c r="L58" s="296">
        <v>0</v>
      </c>
      <c r="M58" s="296">
        <v>0</v>
      </c>
      <c r="N58" s="296">
        <v>0</v>
      </c>
    </row>
    <row r="59" spans="1:14" ht="15.75">
      <c r="A59" s="160">
        <v>14</v>
      </c>
      <c r="B59" s="159" t="s">
        <v>623</v>
      </c>
      <c r="C59" s="296">
        <v>0</v>
      </c>
      <c r="D59" s="296">
        <v>0</v>
      </c>
      <c r="E59" s="296">
        <v>19700</v>
      </c>
      <c r="F59" s="296">
        <v>110900</v>
      </c>
      <c r="G59" s="296">
        <v>0</v>
      </c>
      <c r="H59" s="296">
        <v>0</v>
      </c>
      <c r="I59" s="296">
        <v>0</v>
      </c>
      <c r="J59" s="296">
        <v>0</v>
      </c>
      <c r="K59" s="296">
        <v>0</v>
      </c>
      <c r="L59" s="296">
        <v>0</v>
      </c>
      <c r="M59" s="296">
        <v>0</v>
      </c>
      <c r="N59" s="296">
        <v>0</v>
      </c>
    </row>
    <row r="60" spans="1:14" ht="15" customHeight="1">
      <c r="A60" s="160">
        <v>15</v>
      </c>
      <c r="B60" s="159" t="s">
        <v>624</v>
      </c>
      <c r="C60" s="296">
        <v>2010</v>
      </c>
      <c r="D60" s="296">
        <v>9858</v>
      </c>
      <c r="E60" s="296">
        <v>25076</v>
      </c>
      <c r="F60" s="296">
        <v>103798</v>
      </c>
      <c r="G60" s="296">
        <v>0</v>
      </c>
      <c r="H60" s="296">
        <v>0</v>
      </c>
      <c r="I60" s="296">
        <v>0</v>
      </c>
      <c r="J60" s="296">
        <v>0</v>
      </c>
      <c r="K60" s="296">
        <v>0</v>
      </c>
      <c r="L60" s="296">
        <v>0</v>
      </c>
      <c r="M60" s="296">
        <v>0</v>
      </c>
      <c r="N60" s="296">
        <v>0</v>
      </c>
    </row>
    <row r="61" spans="1:14" ht="15" customHeight="1">
      <c r="A61" s="160">
        <v>16</v>
      </c>
      <c r="B61" s="159" t="s">
        <v>625</v>
      </c>
      <c r="C61" s="296">
        <v>0</v>
      </c>
      <c r="D61" s="296">
        <v>0</v>
      </c>
      <c r="E61" s="296">
        <v>0</v>
      </c>
      <c r="F61" s="296">
        <v>0</v>
      </c>
      <c r="G61" s="296">
        <v>0</v>
      </c>
      <c r="H61" s="296">
        <v>0</v>
      </c>
      <c r="I61" s="296">
        <v>0</v>
      </c>
      <c r="J61" s="296">
        <v>0</v>
      </c>
      <c r="K61" s="296">
        <v>0</v>
      </c>
      <c r="L61" s="296">
        <v>0</v>
      </c>
      <c r="M61" s="296">
        <v>0</v>
      </c>
      <c r="N61" s="296">
        <v>0</v>
      </c>
    </row>
    <row r="62" spans="1:14" ht="15" customHeight="1">
      <c r="A62" s="157"/>
      <c r="B62" s="161" t="s">
        <v>628</v>
      </c>
      <c r="C62" s="373">
        <v>101194</v>
      </c>
      <c r="D62" s="373">
        <v>138076</v>
      </c>
      <c r="E62" s="373">
        <v>192501</v>
      </c>
      <c r="F62" s="373">
        <v>422239</v>
      </c>
      <c r="G62" s="373">
        <v>0</v>
      </c>
      <c r="H62" s="373">
        <v>0</v>
      </c>
      <c r="I62" s="373">
        <v>7</v>
      </c>
      <c r="J62" s="373">
        <v>43</v>
      </c>
      <c r="K62" s="373">
        <v>18</v>
      </c>
      <c r="L62" s="373">
        <v>3200</v>
      </c>
      <c r="M62" s="373">
        <v>119</v>
      </c>
      <c r="N62" s="373">
        <v>7131</v>
      </c>
    </row>
    <row r="63" spans="1:14" ht="15.75">
      <c r="A63" s="170" t="s">
        <v>629</v>
      </c>
      <c r="B63" s="161" t="s">
        <v>630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</row>
    <row r="64" spans="1:14" ht="15.75">
      <c r="A64" s="157">
        <v>1</v>
      </c>
      <c r="B64" s="158" t="s">
        <v>704</v>
      </c>
      <c r="C64" s="296">
        <v>12952</v>
      </c>
      <c r="D64" s="296">
        <v>16062</v>
      </c>
      <c r="E64" s="296">
        <v>140246</v>
      </c>
      <c r="F64" s="296">
        <v>66824</v>
      </c>
      <c r="G64" s="296">
        <v>3</v>
      </c>
      <c r="H64" s="296">
        <v>25</v>
      </c>
      <c r="I64" s="296">
        <v>3</v>
      </c>
      <c r="J64" s="296">
        <v>24</v>
      </c>
      <c r="K64" s="296">
        <v>0</v>
      </c>
      <c r="L64" s="296">
        <v>0</v>
      </c>
      <c r="M64" s="296">
        <v>0</v>
      </c>
      <c r="N64" s="296">
        <v>0</v>
      </c>
    </row>
    <row r="65" spans="1:14" ht="15" customHeight="1">
      <c r="A65" s="160">
        <v>2</v>
      </c>
      <c r="B65" s="159" t="s">
        <v>633</v>
      </c>
      <c r="C65" s="296">
        <v>7891</v>
      </c>
      <c r="D65" s="296">
        <v>8327</v>
      </c>
      <c r="E65" s="296">
        <v>131164</v>
      </c>
      <c r="F65" s="296">
        <v>114952</v>
      </c>
      <c r="G65" s="296">
        <v>39</v>
      </c>
      <c r="H65" s="296">
        <v>97</v>
      </c>
      <c r="I65" s="296">
        <v>536</v>
      </c>
      <c r="J65" s="296">
        <v>714</v>
      </c>
      <c r="K65" s="296">
        <v>0</v>
      </c>
      <c r="L65" s="296">
        <v>0</v>
      </c>
      <c r="M65" s="296">
        <v>0</v>
      </c>
      <c r="N65" s="296">
        <v>0</v>
      </c>
    </row>
    <row r="66" spans="1:14" ht="15" customHeight="1">
      <c r="A66" s="160">
        <v>3</v>
      </c>
      <c r="B66" s="159" t="s">
        <v>634</v>
      </c>
      <c r="C66" s="296">
        <v>82384</v>
      </c>
      <c r="D66" s="296">
        <v>56833</v>
      </c>
      <c r="E66" s="296">
        <v>206711</v>
      </c>
      <c r="F66" s="296">
        <v>140695</v>
      </c>
      <c r="G66" s="296">
        <v>0</v>
      </c>
      <c r="H66" s="296">
        <v>0</v>
      </c>
      <c r="I66" s="296">
        <v>0</v>
      </c>
      <c r="J66" s="296">
        <v>0</v>
      </c>
      <c r="K66" s="296">
        <v>0</v>
      </c>
      <c r="L66" s="296">
        <v>0</v>
      </c>
      <c r="M66" s="296">
        <v>0</v>
      </c>
      <c r="N66" s="296">
        <v>0</v>
      </c>
    </row>
    <row r="67" spans="1:14" ht="15" customHeight="1">
      <c r="A67" s="157"/>
      <c r="B67" s="161" t="s">
        <v>635</v>
      </c>
      <c r="C67" s="373">
        <v>103227</v>
      </c>
      <c r="D67" s="373">
        <v>81222</v>
      </c>
      <c r="E67" s="373">
        <v>478121</v>
      </c>
      <c r="F67" s="373">
        <v>322471</v>
      </c>
      <c r="G67" s="373">
        <v>42</v>
      </c>
      <c r="H67" s="373">
        <v>122</v>
      </c>
      <c r="I67" s="373">
        <v>539</v>
      </c>
      <c r="J67" s="373">
        <v>738</v>
      </c>
      <c r="K67" s="373">
        <v>0</v>
      </c>
      <c r="L67" s="373">
        <v>0</v>
      </c>
      <c r="M67" s="373">
        <v>0</v>
      </c>
      <c r="N67" s="373">
        <v>0</v>
      </c>
    </row>
    <row r="68" spans="1:14" ht="15" customHeight="1">
      <c r="A68" s="161" t="s">
        <v>636</v>
      </c>
      <c r="B68" s="168"/>
      <c r="C68" s="373">
        <v>481357</v>
      </c>
      <c r="D68" s="373">
        <v>669442</v>
      </c>
      <c r="E68" s="373">
        <v>1392855</v>
      </c>
      <c r="F68" s="373">
        <v>2233553</v>
      </c>
      <c r="G68" s="373">
        <v>463</v>
      </c>
      <c r="H68" s="373">
        <v>727</v>
      </c>
      <c r="I68" s="373">
        <v>14622</v>
      </c>
      <c r="J68" s="373">
        <v>66638</v>
      </c>
      <c r="K68" s="373">
        <v>1044</v>
      </c>
      <c r="L68" s="373">
        <v>265305</v>
      </c>
      <c r="M68" s="373">
        <v>1815</v>
      </c>
      <c r="N68" s="373">
        <v>273832</v>
      </c>
    </row>
    <row r="69" spans="1:14" ht="15" customHeight="1">
      <c r="A69" s="161" t="s">
        <v>783</v>
      </c>
      <c r="B69" s="158"/>
      <c r="C69" s="373">
        <v>584584</v>
      </c>
      <c r="D69" s="373">
        <v>750664</v>
      </c>
      <c r="E69" s="373">
        <v>1870976</v>
      </c>
      <c r="F69" s="373">
        <v>2556024</v>
      </c>
      <c r="G69" s="373">
        <v>505</v>
      </c>
      <c r="H69" s="373">
        <v>849</v>
      </c>
      <c r="I69" s="373">
        <v>15161</v>
      </c>
      <c r="J69" s="373">
        <v>67376</v>
      </c>
      <c r="K69" s="373">
        <v>1044</v>
      </c>
      <c r="L69" s="373">
        <v>265305</v>
      </c>
      <c r="M69" s="373">
        <v>1815</v>
      </c>
      <c r="N69" s="373">
        <v>273832</v>
      </c>
    </row>
    <row r="70" spans="1:14" ht="15" customHeight="1">
      <c r="A70" s="170" t="s">
        <v>638</v>
      </c>
      <c r="B70" s="161" t="s">
        <v>639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</row>
    <row r="71" spans="1:14" ht="15" customHeight="1">
      <c r="A71" s="160">
        <v>1</v>
      </c>
      <c r="B71" s="159" t="s">
        <v>640</v>
      </c>
      <c r="C71" s="296">
        <v>810</v>
      </c>
      <c r="D71" s="296">
        <v>1100</v>
      </c>
      <c r="E71" s="296">
        <v>30289</v>
      </c>
      <c r="F71" s="296">
        <v>13024</v>
      </c>
      <c r="G71" s="296">
        <v>0</v>
      </c>
      <c r="H71" s="296">
        <v>0</v>
      </c>
      <c r="I71" s="296">
        <v>0</v>
      </c>
      <c r="J71" s="296">
        <v>0</v>
      </c>
      <c r="K71" s="296">
        <v>0</v>
      </c>
      <c r="L71" s="296">
        <v>0</v>
      </c>
      <c r="M71" s="296">
        <v>0</v>
      </c>
      <c r="N71" s="296">
        <v>0</v>
      </c>
    </row>
    <row r="72" spans="1:14" ht="15" customHeight="1">
      <c r="A72" s="172">
        <v>2</v>
      </c>
      <c r="B72" s="173" t="s">
        <v>641</v>
      </c>
      <c r="C72" s="296">
        <v>201472</v>
      </c>
      <c r="D72" s="296">
        <v>85079</v>
      </c>
      <c r="E72" s="296">
        <v>182234</v>
      </c>
      <c r="F72" s="296">
        <v>74992</v>
      </c>
      <c r="G72" s="296">
        <v>0</v>
      </c>
      <c r="H72" s="296">
        <v>0</v>
      </c>
      <c r="I72" s="296">
        <v>0</v>
      </c>
      <c r="J72" s="296">
        <v>0</v>
      </c>
      <c r="K72" s="296">
        <v>0</v>
      </c>
      <c r="L72" s="296">
        <v>0</v>
      </c>
      <c r="M72" s="296">
        <v>0</v>
      </c>
      <c r="N72" s="296">
        <v>0</v>
      </c>
    </row>
    <row r="73" spans="1:14" ht="15.75">
      <c r="A73" s="170"/>
      <c r="B73" s="161" t="s">
        <v>643</v>
      </c>
      <c r="C73" s="373">
        <v>202282</v>
      </c>
      <c r="D73" s="373">
        <v>86179</v>
      </c>
      <c r="E73" s="373">
        <v>212523</v>
      </c>
      <c r="F73" s="373">
        <v>88016</v>
      </c>
      <c r="G73" s="373">
        <v>0</v>
      </c>
      <c r="H73" s="373">
        <v>0</v>
      </c>
      <c r="I73" s="373">
        <v>0</v>
      </c>
      <c r="J73" s="373">
        <v>0</v>
      </c>
      <c r="K73" s="373">
        <v>0</v>
      </c>
      <c r="L73" s="373">
        <v>0</v>
      </c>
      <c r="M73" s="373">
        <v>0</v>
      </c>
      <c r="N73" s="373">
        <v>0</v>
      </c>
    </row>
    <row r="74" spans="1:14" ht="15.75">
      <c r="A74" s="174" t="s">
        <v>644</v>
      </c>
      <c r="B74" s="175" t="s">
        <v>645</v>
      </c>
      <c r="C74" s="296">
        <v>0</v>
      </c>
      <c r="D74" s="296">
        <v>20558</v>
      </c>
      <c r="E74" s="296">
        <v>2075</v>
      </c>
      <c r="F74" s="296">
        <v>53651</v>
      </c>
      <c r="G74" s="296">
        <v>0</v>
      </c>
      <c r="H74" s="296">
        <v>0</v>
      </c>
      <c r="I74" s="296">
        <v>0</v>
      </c>
      <c r="J74" s="296">
        <v>0</v>
      </c>
      <c r="K74" s="296">
        <v>0</v>
      </c>
      <c r="L74" s="296">
        <v>0</v>
      </c>
      <c r="M74" s="296">
        <v>0</v>
      </c>
      <c r="N74" s="296">
        <v>0</v>
      </c>
    </row>
    <row r="75" spans="1:14" ht="15.75">
      <c r="A75" s="174"/>
      <c r="B75" s="175" t="s">
        <v>646</v>
      </c>
      <c r="C75" s="373">
        <v>0</v>
      </c>
      <c r="D75" s="373">
        <v>0</v>
      </c>
      <c r="E75" s="373">
        <v>2075</v>
      </c>
      <c r="F75" s="373">
        <v>53651</v>
      </c>
      <c r="G75" s="373">
        <v>0</v>
      </c>
      <c r="H75" s="373">
        <v>0</v>
      </c>
      <c r="I75" s="373">
        <v>0</v>
      </c>
      <c r="J75" s="373">
        <v>0</v>
      </c>
      <c r="K75" s="373">
        <v>0</v>
      </c>
      <c r="L75" s="373">
        <v>0</v>
      </c>
      <c r="M75" s="373">
        <v>0</v>
      </c>
      <c r="N75" s="373">
        <v>0</v>
      </c>
    </row>
    <row r="76" spans="1:14" ht="15.75">
      <c r="A76" s="174"/>
      <c r="B76" s="175" t="s">
        <v>291</v>
      </c>
      <c r="C76" s="373">
        <v>786866</v>
      </c>
      <c r="D76" s="373">
        <v>836843</v>
      </c>
      <c r="E76" s="373">
        <v>2085574</v>
      </c>
      <c r="F76" s="373">
        <v>2697691</v>
      </c>
      <c r="G76" s="373">
        <v>505</v>
      </c>
      <c r="H76" s="373">
        <v>849</v>
      </c>
      <c r="I76" s="373">
        <v>15161</v>
      </c>
      <c r="J76" s="373">
        <v>67376</v>
      </c>
      <c r="K76" s="373">
        <v>1044</v>
      </c>
      <c r="L76" s="373">
        <v>265305</v>
      </c>
      <c r="M76" s="373">
        <v>1815</v>
      </c>
      <c r="N76" s="373">
        <v>273832</v>
      </c>
    </row>
  </sheetData>
  <mergeCells count="29">
    <mergeCell ref="A39:N39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3:J43"/>
    <mergeCell ref="K43:L43"/>
    <mergeCell ref="M43:N43"/>
    <mergeCell ref="A40:N40"/>
    <mergeCell ref="A41:N41"/>
    <mergeCell ref="A42:A44"/>
    <mergeCell ref="B42:B44"/>
    <mergeCell ref="C42:F42"/>
    <mergeCell ref="G42:J42"/>
    <mergeCell ref="K42:N42"/>
    <mergeCell ref="C43:D43"/>
    <mergeCell ref="E43:F43"/>
    <mergeCell ref="G43:H4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opLeftCell="C28" workbookViewId="0">
      <selection activeCell="F36" sqref="F36"/>
    </sheetView>
  </sheetViews>
  <sheetFormatPr defaultColWidth="18.140625" defaultRowHeight="57.75" customHeight="1"/>
  <cols>
    <col min="1" max="1" width="18.140625" style="15"/>
    <col min="2" max="2" width="35.28515625" style="15" customWidth="1"/>
    <col min="3" max="3" width="25.5703125" style="15" customWidth="1"/>
    <col min="4" max="4" width="29.140625" style="15" customWidth="1"/>
    <col min="5" max="5" width="26.5703125" style="15" customWidth="1"/>
    <col min="6" max="6" width="24.85546875" style="15" customWidth="1"/>
    <col min="7" max="7" width="28.42578125" style="15" customWidth="1"/>
    <col min="8" max="8" width="28.140625" style="15" customWidth="1"/>
    <col min="9" max="9" width="0" style="26" hidden="1" customWidth="1"/>
    <col min="10" max="13" width="0" style="15" hidden="1" customWidth="1"/>
    <col min="14" max="16384" width="18.140625" style="15"/>
  </cols>
  <sheetData>
    <row r="1" spans="1:9" ht="57.75" customHeight="1">
      <c r="A1" s="552" t="s">
        <v>30</v>
      </c>
      <c r="B1" s="553"/>
      <c r="C1" s="553"/>
      <c r="D1" s="553"/>
      <c r="E1" s="553"/>
      <c r="F1" s="553"/>
      <c r="G1" s="553"/>
      <c r="H1" s="553"/>
      <c r="I1" s="14"/>
    </row>
    <row r="2" spans="1:9" s="17" customFormat="1" ht="57.75" customHeight="1">
      <c r="A2" s="554" t="s">
        <v>31</v>
      </c>
      <c r="B2" s="555" t="s">
        <v>32</v>
      </c>
      <c r="C2" s="551" t="s">
        <v>33</v>
      </c>
      <c r="D2" s="551" t="s">
        <v>34</v>
      </c>
      <c r="E2" s="551" t="s">
        <v>35</v>
      </c>
      <c r="F2" s="551"/>
      <c r="G2" s="551"/>
      <c r="H2" s="551"/>
      <c r="I2" s="16"/>
    </row>
    <row r="3" spans="1:9" s="17" customFormat="1" ht="57.75" customHeight="1">
      <c r="A3" s="554"/>
      <c r="B3" s="554"/>
      <c r="C3" s="551"/>
      <c r="D3" s="551"/>
      <c r="E3" s="18" t="s">
        <v>36</v>
      </c>
      <c r="F3" s="18" t="s">
        <v>37</v>
      </c>
      <c r="G3" s="18" t="s">
        <v>38</v>
      </c>
      <c r="H3" s="18" t="s">
        <v>39</v>
      </c>
      <c r="I3" s="16"/>
    </row>
    <row r="4" spans="1:9" s="20" customFormat="1" ht="57.75" customHeight="1">
      <c r="A4" s="550"/>
      <c r="B4" s="551">
        <v>2</v>
      </c>
      <c r="C4" s="551">
        <v>3</v>
      </c>
      <c r="D4" s="551">
        <v>4</v>
      </c>
      <c r="E4" s="19">
        <v>5</v>
      </c>
      <c r="F4" s="19">
        <v>6</v>
      </c>
      <c r="G4" s="19">
        <v>7</v>
      </c>
      <c r="H4" s="19">
        <v>8</v>
      </c>
      <c r="I4" s="16"/>
    </row>
    <row r="5" spans="1:9" ht="57.75" customHeight="1">
      <c r="A5" s="550"/>
      <c r="B5" s="551"/>
      <c r="C5" s="551"/>
      <c r="D5" s="551"/>
      <c r="E5" s="19" t="s">
        <v>40</v>
      </c>
      <c r="F5" s="19" t="s">
        <v>40</v>
      </c>
      <c r="G5" s="19" t="s">
        <v>40</v>
      </c>
      <c r="H5" s="19" t="s">
        <v>40</v>
      </c>
      <c r="I5" s="16"/>
    </row>
    <row r="6" spans="1:9" ht="24.95" customHeight="1">
      <c r="A6" s="21">
        <v>1</v>
      </c>
      <c r="B6" s="22" t="s">
        <v>41</v>
      </c>
      <c r="C6" s="23">
        <v>321</v>
      </c>
      <c r="D6" s="23">
        <v>381</v>
      </c>
      <c r="E6" s="23">
        <v>107</v>
      </c>
      <c r="F6" s="23">
        <v>274</v>
      </c>
      <c r="G6" s="23">
        <v>0</v>
      </c>
      <c r="H6" s="23">
        <f t="shared" ref="H6:H36" si="0">D6-(E6+F6+G6)</f>
        <v>0</v>
      </c>
      <c r="I6" s="16" t="s">
        <v>42</v>
      </c>
    </row>
    <row r="7" spans="1:9" ht="24.95" customHeight="1">
      <c r="A7" s="21">
        <v>2</v>
      </c>
      <c r="B7" s="22" t="s">
        <v>43</v>
      </c>
      <c r="C7" s="23">
        <v>127</v>
      </c>
      <c r="D7" s="23">
        <v>159</v>
      </c>
      <c r="E7" s="23">
        <v>59</v>
      </c>
      <c r="F7" s="23">
        <v>100</v>
      </c>
      <c r="G7" s="23">
        <v>0</v>
      </c>
      <c r="H7" s="23">
        <f t="shared" si="0"/>
        <v>0</v>
      </c>
      <c r="I7" s="16" t="s">
        <v>44</v>
      </c>
    </row>
    <row r="8" spans="1:9" ht="24.95" customHeight="1">
      <c r="A8" s="21">
        <v>3</v>
      </c>
      <c r="B8" s="22" t="s">
        <v>45</v>
      </c>
      <c r="C8" s="23">
        <v>235</v>
      </c>
      <c r="D8" s="23">
        <v>349</v>
      </c>
      <c r="E8" s="23">
        <v>67</v>
      </c>
      <c r="F8" s="23">
        <v>282</v>
      </c>
      <c r="G8" s="23">
        <v>0</v>
      </c>
      <c r="H8" s="23">
        <f t="shared" si="0"/>
        <v>0</v>
      </c>
      <c r="I8" s="16" t="s">
        <v>46</v>
      </c>
    </row>
    <row r="9" spans="1:9" ht="24.95" customHeight="1">
      <c r="A9" s="21">
        <v>4</v>
      </c>
      <c r="B9" s="22" t="s">
        <v>47</v>
      </c>
      <c r="C9" s="23">
        <v>163</v>
      </c>
      <c r="D9" s="23">
        <v>222</v>
      </c>
      <c r="E9" s="23">
        <v>83</v>
      </c>
      <c r="F9" s="23">
        <v>54</v>
      </c>
      <c r="G9" s="23">
        <v>0</v>
      </c>
      <c r="H9" s="23">
        <f t="shared" si="0"/>
        <v>85</v>
      </c>
      <c r="I9" s="16" t="s">
        <v>48</v>
      </c>
    </row>
    <row r="10" spans="1:9" ht="24.95" customHeight="1">
      <c r="A10" s="21">
        <v>5</v>
      </c>
      <c r="B10" s="22" t="s">
        <v>49</v>
      </c>
      <c r="C10" s="23">
        <v>98</v>
      </c>
      <c r="D10" s="23">
        <v>161</v>
      </c>
      <c r="E10" s="23">
        <v>90</v>
      </c>
      <c r="F10" s="23">
        <v>30</v>
      </c>
      <c r="G10" s="23">
        <v>0</v>
      </c>
      <c r="H10" s="23">
        <f t="shared" si="0"/>
        <v>41</v>
      </c>
      <c r="I10" s="16" t="s">
        <v>50</v>
      </c>
    </row>
    <row r="11" spans="1:9" ht="24.95" customHeight="1">
      <c r="A11" s="21">
        <v>6</v>
      </c>
      <c r="B11" s="22" t="s">
        <v>51</v>
      </c>
      <c r="C11" s="23">
        <v>86</v>
      </c>
      <c r="D11" s="23">
        <v>154</v>
      </c>
      <c r="E11" s="23">
        <v>46</v>
      </c>
      <c r="F11" s="23">
        <v>23</v>
      </c>
      <c r="G11" s="23">
        <v>0</v>
      </c>
      <c r="H11" s="23">
        <f t="shared" si="0"/>
        <v>85</v>
      </c>
      <c r="I11" s="24" t="s">
        <v>52</v>
      </c>
    </row>
    <row r="12" spans="1:9" ht="24.95" customHeight="1">
      <c r="A12" s="21">
        <v>7</v>
      </c>
      <c r="B12" s="22" t="s">
        <v>53</v>
      </c>
      <c r="C12" s="23">
        <v>485</v>
      </c>
      <c r="D12" s="23">
        <v>637</v>
      </c>
      <c r="E12" s="23">
        <v>172</v>
      </c>
      <c r="F12" s="23">
        <v>316</v>
      </c>
      <c r="G12" s="23">
        <v>0</v>
      </c>
      <c r="H12" s="23">
        <f t="shared" si="0"/>
        <v>149</v>
      </c>
      <c r="I12" s="25" t="s">
        <v>54</v>
      </c>
    </row>
    <row r="13" spans="1:9" ht="24.95" customHeight="1">
      <c r="A13" s="21">
        <v>8</v>
      </c>
      <c r="B13" s="22" t="s">
        <v>55</v>
      </c>
      <c r="C13" s="23">
        <v>189</v>
      </c>
      <c r="D13" s="23">
        <v>251</v>
      </c>
      <c r="E13" s="23">
        <v>81</v>
      </c>
      <c r="F13" s="23">
        <v>170</v>
      </c>
      <c r="G13" s="23">
        <v>0</v>
      </c>
      <c r="H13" s="23">
        <f t="shared" si="0"/>
        <v>0</v>
      </c>
      <c r="I13" s="25" t="s">
        <v>56</v>
      </c>
    </row>
    <row r="14" spans="1:9" ht="24.95" customHeight="1">
      <c r="A14" s="21">
        <v>9</v>
      </c>
      <c r="B14" s="22" t="s">
        <v>57</v>
      </c>
      <c r="C14" s="23">
        <v>175</v>
      </c>
      <c r="D14" s="23">
        <v>227</v>
      </c>
      <c r="E14" s="23">
        <v>60</v>
      </c>
      <c r="F14" s="23">
        <v>71</v>
      </c>
      <c r="G14" s="23">
        <v>0</v>
      </c>
      <c r="H14" s="23">
        <f t="shared" si="0"/>
        <v>96</v>
      </c>
      <c r="I14" s="16" t="s">
        <v>58</v>
      </c>
    </row>
    <row r="15" spans="1:9" ht="24.95" customHeight="1">
      <c r="A15" s="21">
        <v>10</v>
      </c>
      <c r="B15" s="22" t="s">
        <v>59</v>
      </c>
      <c r="C15" s="23">
        <v>199</v>
      </c>
      <c r="D15" s="23">
        <v>227</v>
      </c>
      <c r="E15" s="23">
        <v>88</v>
      </c>
      <c r="F15" s="23">
        <v>95</v>
      </c>
      <c r="G15" s="23">
        <v>0</v>
      </c>
      <c r="H15" s="23">
        <f t="shared" si="0"/>
        <v>44</v>
      </c>
      <c r="I15" s="24" t="s">
        <v>60</v>
      </c>
    </row>
    <row r="16" spans="1:9" ht="24.95" customHeight="1">
      <c r="A16" s="21">
        <v>11</v>
      </c>
      <c r="B16" s="22" t="s">
        <v>61</v>
      </c>
      <c r="C16" s="23">
        <v>120</v>
      </c>
      <c r="D16" s="23">
        <v>154</v>
      </c>
      <c r="E16" s="23">
        <v>47</v>
      </c>
      <c r="F16" s="23">
        <v>23</v>
      </c>
      <c r="G16" s="23"/>
      <c r="H16" s="23">
        <f t="shared" si="0"/>
        <v>84</v>
      </c>
      <c r="I16" s="16" t="s">
        <v>62</v>
      </c>
    </row>
    <row r="17" spans="1:12" ht="24.95" customHeight="1">
      <c r="A17" s="21">
        <v>12</v>
      </c>
      <c r="B17" s="22" t="s">
        <v>63</v>
      </c>
      <c r="C17" s="23">
        <v>151</v>
      </c>
      <c r="D17" s="23">
        <v>222</v>
      </c>
      <c r="E17" s="23">
        <v>70</v>
      </c>
      <c r="F17" s="23">
        <v>87</v>
      </c>
      <c r="G17" s="23">
        <v>0</v>
      </c>
      <c r="H17" s="23">
        <f t="shared" si="0"/>
        <v>65</v>
      </c>
      <c r="I17" s="16" t="s">
        <v>64</v>
      </c>
    </row>
    <row r="18" spans="1:12" ht="24.95" customHeight="1">
      <c r="A18" s="21">
        <v>13</v>
      </c>
      <c r="B18" s="22" t="s">
        <v>65</v>
      </c>
      <c r="C18" s="23">
        <v>226</v>
      </c>
      <c r="D18" s="23">
        <v>315</v>
      </c>
      <c r="E18" s="23">
        <v>94</v>
      </c>
      <c r="F18" s="23">
        <v>71</v>
      </c>
      <c r="G18" s="23">
        <v>0</v>
      </c>
      <c r="H18" s="23">
        <f t="shared" si="0"/>
        <v>150</v>
      </c>
      <c r="I18" s="16" t="s">
        <v>66</v>
      </c>
    </row>
    <row r="19" spans="1:12" ht="24.95" customHeight="1">
      <c r="A19" s="21">
        <v>14</v>
      </c>
      <c r="B19" s="22" t="s">
        <v>67</v>
      </c>
      <c r="C19" s="23">
        <v>185</v>
      </c>
      <c r="D19" s="23">
        <v>348</v>
      </c>
      <c r="E19" s="23">
        <v>97</v>
      </c>
      <c r="F19" s="23">
        <v>187</v>
      </c>
      <c r="G19" s="23">
        <v>0</v>
      </c>
      <c r="H19" s="23">
        <f t="shared" si="0"/>
        <v>64</v>
      </c>
      <c r="I19" s="16" t="s">
        <v>68</v>
      </c>
    </row>
    <row r="20" spans="1:12" ht="24.95" customHeight="1">
      <c r="A20" s="21">
        <v>15</v>
      </c>
      <c r="B20" s="22" t="s">
        <v>69</v>
      </c>
      <c r="C20" s="23">
        <v>203</v>
      </c>
      <c r="D20" s="23">
        <v>218</v>
      </c>
      <c r="E20" s="23">
        <v>100</v>
      </c>
      <c r="F20" s="23">
        <v>72</v>
      </c>
      <c r="G20" s="23">
        <v>0</v>
      </c>
      <c r="H20" s="23">
        <f t="shared" si="0"/>
        <v>46</v>
      </c>
      <c r="I20" s="16" t="s">
        <v>70</v>
      </c>
    </row>
    <row r="21" spans="1:12" ht="24.95" customHeight="1">
      <c r="A21" s="21">
        <v>16</v>
      </c>
      <c r="B21" s="22" t="s">
        <v>71</v>
      </c>
      <c r="C21" s="23">
        <v>230</v>
      </c>
      <c r="D21" s="23">
        <v>230</v>
      </c>
      <c r="E21" s="23">
        <v>78</v>
      </c>
      <c r="F21" s="23">
        <v>97</v>
      </c>
      <c r="G21" s="23">
        <v>0</v>
      </c>
      <c r="H21" s="23">
        <f t="shared" si="0"/>
        <v>55</v>
      </c>
      <c r="I21" s="16" t="s">
        <v>72</v>
      </c>
    </row>
    <row r="22" spans="1:12" ht="24.95" customHeight="1">
      <c r="A22" s="21">
        <v>17</v>
      </c>
      <c r="B22" s="22" t="s">
        <v>73</v>
      </c>
      <c r="C22" s="23">
        <v>106</v>
      </c>
      <c r="D22" s="23">
        <v>122</v>
      </c>
      <c r="E22" s="23">
        <v>50</v>
      </c>
      <c r="F22" s="23">
        <v>43</v>
      </c>
      <c r="G22" s="23"/>
      <c r="H22" s="23">
        <f t="shared" si="0"/>
        <v>29</v>
      </c>
      <c r="I22" s="16" t="s">
        <v>74</v>
      </c>
      <c r="L22" s="15" t="s">
        <v>75</v>
      </c>
    </row>
    <row r="23" spans="1:12" ht="24.95" customHeight="1">
      <c r="A23" s="21">
        <v>18</v>
      </c>
      <c r="B23" s="22" t="s">
        <v>76</v>
      </c>
      <c r="C23" s="23">
        <v>220</v>
      </c>
      <c r="D23" s="23">
        <v>222</v>
      </c>
      <c r="E23" s="23">
        <v>66</v>
      </c>
      <c r="F23" s="23">
        <v>91</v>
      </c>
      <c r="G23" s="23">
        <v>0</v>
      </c>
      <c r="H23" s="23">
        <f t="shared" si="0"/>
        <v>65</v>
      </c>
      <c r="I23" s="16" t="s">
        <v>77</v>
      </c>
    </row>
    <row r="24" spans="1:12" ht="24.95" customHeight="1">
      <c r="A24" s="21">
        <v>19</v>
      </c>
      <c r="B24" s="22" t="s">
        <v>78</v>
      </c>
      <c r="C24" s="23">
        <v>258</v>
      </c>
      <c r="D24" s="23">
        <v>347</v>
      </c>
      <c r="E24" s="23">
        <v>94</v>
      </c>
      <c r="F24" s="23">
        <v>68</v>
      </c>
      <c r="G24" s="23">
        <v>0</v>
      </c>
      <c r="H24" s="23">
        <f t="shared" si="0"/>
        <v>185</v>
      </c>
      <c r="I24" s="16" t="s">
        <v>79</v>
      </c>
    </row>
    <row r="25" spans="1:12" ht="24.95" customHeight="1">
      <c r="A25" s="21">
        <v>20</v>
      </c>
      <c r="B25" s="22" t="s">
        <v>80</v>
      </c>
      <c r="C25" s="23">
        <v>208</v>
      </c>
      <c r="D25" s="23">
        <v>212</v>
      </c>
      <c r="E25" s="23">
        <v>60</v>
      </c>
      <c r="F25" s="23">
        <v>83</v>
      </c>
      <c r="G25" s="23">
        <v>0</v>
      </c>
      <c r="H25" s="23">
        <f t="shared" si="0"/>
        <v>69</v>
      </c>
      <c r="I25" s="16" t="s">
        <v>81</v>
      </c>
    </row>
    <row r="26" spans="1:12" ht="24.95" customHeight="1">
      <c r="A26" s="21">
        <v>21</v>
      </c>
      <c r="B26" s="22" t="s">
        <v>82</v>
      </c>
      <c r="C26" s="23">
        <v>98</v>
      </c>
      <c r="D26" s="23">
        <v>129</v>
      </c>
      <c r="E26" s="23">
        <v>47</v>
      </c>
      <c r="F26" s="23">
        <v>71</v>
      </c>
      <c r="G26" s="23">
        <v>0</v>
      </c>
      <c r="H26" s="23">
        <f t="shared" si="0"/>
        <v>11</v>
      </c>
      <c r="I26" s="16" t="s">
        <v>83</v>
      </c>
    </row>
    <row r="27" spans="1:12" ht="24.95" customHeight="1">
      <c r="A27" s="21">
        <v>22</v>
      </c>
      <c r="B27" s="22" t="s">
        <v>84</v>
      </c>
      <c r="C27" s="23">
        <v>156</v>
      </c>
      <c r="D27" s="23">
        <v>225</v>
      </c>
      <c r="E27" s="23">
        <v>72</v>
      </c>
      <c r="F27" s="23">
        <v>93</v>
      </c>
      <c r="G27" s="23">
        <v>0</v>
      </c>
      <c r="H27" s="23">
        <f t="shared" si="0"/>
        <v>60</v>
      </c>
      <c r="I27" s="16" t="s">
        <v>85</v>
      </c>
    </row>
    <row r="28" spans="1:12" ht="24.95" customHeight="1">
      <c r="A28" s="21">
        <v>23</v>
      </c>
      <c r="B28" s="22" t="s">
        <v>86</v>
      </c>
      <c r="C28" s="23">
        <v>134</v>
      </c>
      <c r="D28" s="23">
        <v>257</v>
      </c>
      <c r="E28" s="23">
        <v>59</v>
      </c>
      <c r="F28" s="23">
        <v>88</v>
      </c>
      <c r="G28" s="23">
        <v>0</v>
      </c>
      <c r="H28" s="23">
        <f t="shared" si="0"/>
        <v>110</v>
      </c>
      <c r="I28" s="16" t="s">
        <v>87</v>
      </c>
    </row>
    <row r="29" spans="1:12" ht="24.95" customHeight="1">
      <c r="A29" s="21">
        <v>24</v>
      </c>
      <c r="B29" s="22" t="s">
        <v>88</v>
      </c>
      <c r="C29" s="23">
        <v>232</v>
      </c>
      <c r="D29" s="23">
        <v>323</v>
      </c>
      <c r="E29" s="23">
        <v>104</v>
      </c>
      <c r="F29" s="23">
        <v>136</v>
      </c>
      <c r="G29" s="23">
        <v>0</v>
      </c>
      <c r="H29" s="23">
        <f t="shared" si="0"/>
        <v>83</v>
      </c>
      <c r="I29" s="16" t="s">
        <v>89</v>
      </c>
    </row>
    <row r="30" spans="1:12" ht="24.95" customHeight="1">
      <c r="A30" s="21">
        <v>25</v>
      </c>
      <c r="B30" s="22" t="s">
        <v>90</v>
      </c>
      <c r="C30" s="23">
        <v>164</v>
      </c>
      <c r="D30" s="23">
        <v>228</v>
      </c>
      <c r="E30" s="23">
        <v>58</v>
      </c>
      <c r="F30" s="23">
        <v>99</v>
      </c>
      <c r="G30" s="23">
        <v>0</v>
      </c>
      <c r="H30" s="23">
        <f t="shared" si="0"/>
        <v>71</v>
      </c>
      <c r="I30" s="16" t="s">
        <v>91</v>
      </c>
    </row>
    <row r="31" spans="1:12" ht="24.95" customHeight="1">
      <c r="A31" s="21">
        <v>26</v>
      </c>
      <c r="B31" s="22" t="s">
        <v>92</v>
      </c>
      <c r="C31" s="23">
        <v>130</v>
      </c>
      <c r="D31" s="23">
        <v>184</v>
      </c>
      <c r="E31" s="23">
        <v>52</v>
      </c>
      <c r="F31" s="23">
        <v>60</v>
      </c>
      <c r="G31" s="23">
        <v>0</v>
      </c>
      <c r="H31" s="23">
        <f t="shared" si="0"/>
        <v>72</v>
      </c>
      <c r="I31" s="16" t="s">
        <v>93</v>
      </c>
    </row>
    <row r="32" spans="1:12" ht="24.95" customHeight="1">
      <c r="A32" s="21">
        <v>27</v>
      </c>
      <c r="B32" s="22" t="s">
        <v>94</v>
      </c>
      <c r="C32" s="23">
        <v>260</v>
      </c>
      <c r="D32" s="23">
        <v>260</v>
      </c>
      <c r="E32" s="23">
        <v>72</v>
      </c>
      <c r="F32" s="23">
        <v>36</v>
      </c>
      <c r="G32" s="23">
        <v>0</v>
      </c>
      <c r="H32" s="23">
        <f t="shared" si="0"/>
        <v>152</v>
      </c>
      <c r="I32" s="16" t="s">
        <v>95</v>
      </c>
    </row>
    <row r="33" spans="1:9" ht="24.95" customHeight="1">
      <c r="A33" s="21">
        <v>28</v>
      </c>
      <c r="B33" s="22" t="s">
        <v>96</v>
      </c>
      <c r="C33" s="23">
        <v>146</v>
      </c>
      <c r="D33" s="23">
        <v>170</v>
      </c>
      <c r="E33" s="23">
        <v>118</v>
      </c>
      <c r="F33" s="23">
        <v>43</v>
      </c>
      <c r="G33" s="23">
        <v>0</v>
      </c>
      <c r="H33" s="23">
        <f t="shared" si="0"/>
        <v>9</v>
      </c>
      <c r="I33" s="16" t="s">
        <v>97</v>
      </c>
    </row>
    <row r="34" spans="1:9" ht="24.95" customHeight="1">
      <c r="A34" s="21">
        <v>29</v>
      </c>
      <c r="B34" s="22" t="s">
        <v>98</v>
      </c>
      <c r="C34" s="23">
        <v>208</v>
      </c>
      <c r="D34" s="23">
        <v>293</v>
      </c>
      <c r="E34" s="23">
        <v>98</v>
      </c>
      <c r="F34" s="23">
        <v>46</v>
      </c>
      <c r="G34" s="23">
        <v>0</v>
      </c>
      <c r="H34" s="23">
        <f t="shared" si="0"/>
        <v>149</v>
      </c>
      <c r="I34" s="16" t="s">
        <v>99</v>
      </c>
    </row>
    <row r="35" spans="1:9" ht="24.95" customHeight="1">
      <c r="A35" s="21">
        <v>30</v>
      </c>
      <c r="B35" s="22" t="s">
        <v>100</v>
      </c>
      <c r="C35" s="23">
        <v>117</v>
      </c>
      <c r="D35" s="23">
        <v>149</v>
      </c>
      <c r="E35" s="23">
        <v>42</v>
      </c>
      <c r="F35" s="23">
        <v>97</v>
      </c>
      <c r="G35" s="23">
        <v>0</v>
      </c>
      <c r="H35" s="23">
        <f t="shared" si="0"/>
        <v>10</v>
      </c>
      <c r="I35" s="16" t="s">
        <v>83</v>
      </c>
    </row>
    <row r="36" spans="1:9" ht="24.95" customHeight="1">
      <c r="A36" s="21"/>
      <c r="B36" s="27" t="s">
        <v>101</v>
      </c>
      <c r="C36" s="28">
        <f>SUM(C6:C35)</f>
        <v>5630</v>
      </c>
      <c r="D36" s="28">
        <f t="shared" ref="D36:G36" si="1">SUM(D6:D35)</f>
        <v>7376</v>
      </c>
      <c r="E36" s="28">
        <f t="shared" si="1"/>
        <v>2331</v>
      </c>
      <c r="F36" s="28">
        <f t="shared" si="1"/>
        <v>3006</v>
      </c>
      <c r="G36" s="28">
        <f t="shared" si="1"/>
        <v>0</v>
      </c>
      <c r="H36" s="28">
        <f t="shared" si="0"/>
        <v>2039</v>
      </c>
      <c r="I36" s="16"/>
    </row>
  </sheetData>
  <mergeCells count="10">
    <mergeCell ref="A4:A5"/>
    <mergeCell ref="B4:B5"/>
    <mergeCell ref="C4:C5"/>
    <mergeCell ref="D4:D5"/>
    <mergeCell ref="A1:H1"/>
    <mergeCell ref="A2:A3"/>
    <mergeCell ref="B2:B3"/>
    <mergeCell ref="C2:C3"/>
    <mergeCell ref="D2:D3"/>
    <mergeCell ref="E2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8"/>
  <sheetViews>
    <sheetView topLeftCell="A55" workbookViewId="0">
      <selection activeCell="P72" sqref="P72"/>
    </sheetView>
  </sheetViews>
  <sheetFormatPr defaultRowHeight="14.25"/>
  <cols>
    <col min="1" max="1" width="4.42578125" style="358" bestFit="1" customWidth="1"/>
    <col min="2" max="2" width="29.28515625" style="358" customWidth="1"/>
    <col min="3" max="3" width="11.7109375" style="358" customWidth="1"/>
    <col min="4" max="4" width="10.5703125" style="358" customWidth="1"/>
    <col min="5" max="5" width="10.85546875" style="358" customWidth="1"/>
    <col min="6" max="6" width="7.28515625" style="358" hidden="1" customWidth="1"/>
    <col min="7" max="7" width="11" style="358" hidden="1" customWidth="1"/>
    <col min="8" max="8" width="9.7109375" style="358" hidden="1" customWidth="1"/>
    <col min="9" max="9" width="0" style="358" hidden="1" customWidth="1"/>
    <col min="10" max="10" width="9" style="358" hidden="1" customWidth="1"/>
    <col min="11" max="11" width="0" style="358" hidden="1" customWidth="1"/>
    <col min="12" max="12" width="14.140625" style="358" customWidth="1"/>
    <col min="13" max="13" width="9.140625" style="358"/>
    <col min="14" max="14" width="17.7109375" style="358" customWidth="1"/>
    <col min="15" max="256" width="9.140625" style="358"/>
    <col min="257" max="257" width="4.42578125" style="358" bestFit="1" customWidth="1"/>
    <col min="258" max="258" width="29.28515625" style="358" customWidth="1"/>
    <col min="259" max="259" width="11.7109375" style="358" customWidth="1"/>
    <col min="260" max="260" width="10.5703125" style="358" customWidth="1"/>
    <col min="261" max="261" width="10.85546875" style="358" customWidth="1"/>
    <col min="262" max="267" width="0" style="358" hidden="1" customWidth="1"/>
    <col min="268" max="268" width="14.140625" style="358" customWidth="1"/>
    <col min="269" max="269" width="9.140625" style="358"/>
    <col min="270" max="270" width="17.7109375" style="358" customWidth="1"/>
    <col min="271" max="512" width="9.140625" style="358"/>
    <col min="513" max="513" width="4.42578125" style="358" bestFit="1" customWidth="1"/>
    <col min="514" max="514" width="29.28515625" style="358" customWidth="1"/>
    <col min="515" max="515" width="11.7109375" style="358" customWidth="1"/>
    <col min="516" max="516" width="10.5703125" style="358" customWidth="1"/>
    <col min="517" max="517" width="10.85546875" style="358" customWidth="1"/>
    <col min="518" max="523" width="0" style="358" hidden="1" customWidth="1"/>
    <col min="524" max="524" width="14.140625" style="358" customWidth="1"/>
    <col min="525" max="525" width="9.140625" style="358"/>
    <col min="526" max="526" width="17.7109375" style="358" customWidth="1"/>
    <col min="527" max="768" width="9.140625" style="358"/>
    <col min="769" max="769" width="4.42578125" style="358" bestFit="1" customWidth="1"/>
    <col min="770" max="770" width="29.28515625" style="358" customWidth="1"/>
    <col min="771" max="771" width="11.7109375" style="358" customWidth="1"/>
    <col min="772" max="772" width="10.5703125" style="358" customWidth="1"/>
    <col min="773" max="773" width="10.85546875" style="358" customWidth="1"/>
    <col min="774" max="779" width="0" style="358" hidden="1" customWidth="1"/>
    <col min="780" max="780" width="14.140625" style="358" customWidth="1"/>
    <col min="781" max="781" width="9.140625" style="358"/>
    <col min="782" max="782" width="17.7109375" style="358" customWidth="1"/>
    <col min="783" max="1024" width="9.140625" style="358"/>
    <col min="1025" max="1025" width="4.42578125" style="358" bestFit="1" customWidth="1"/>
    <col min="1026" max="1026" width="29.28515625" style="358" customWidth="1"/>
    <col min="1027" max="1027" width="11.7109375" style="358" customWidth="1"/>
    <col min="1028" max="1028" width="10.5703125" style="358" customWidth="1"/>
    <col min="1029" max="1029" width="10.85546875" style="358" customWidth="1"/>
    <col min="1030" max="1035" width="0" style="358" hidden="1" customWidth="1"/>
    <col min="1036" max="1036" width="14.140625" style="358" customWidth="1"/>
    <col min="1037" max="1037" width="9.140625" style="358"/>
    <col min="1038" max="1038" width="17.7109375" style="358" customWidth="1"/>
    <col min="1039" max="1280" width="9.140625" style="358"/>
    <col min="1281" max="1281" width="4.42578125" style="358" bestFit="1" customWidth="1"/>
    <col min="1282" max="1282" width="29.28515625" style="358" customWidth="1"/>
    <col min="1283" max="1283" width="11.7109375" style="358" customWidth="1"/>
    <col min="1284" max="1284" width="10.5703125" style="358" customWidth="1"/>
    <col min="1285" max="1285" width="10.85546875" style="358" customWidth="1"/>
    <col min="1286" max="1291" width="0" style="358" hidden="1" customWidth="1"/>
    <col min="1292" max="1292" width="14.140625" style="358" customWidth="1"/>
    <col min="1293" max="1293" width="9.140625" style="358"/>
    <col min="1294" max="1294" width="17.7109375" style="358" customWidth="1"/>
    <col min="1295" max="1536" width="9.140625" style="358"/>
    <col min="1537" max="1537" width="4.42578125" style="358" bestFit="1" customWidth="1"/>
    <col min="1538" max="1538" width="29.28515625" style="358" customWidth="1"/>
    <col min="1539" max="1539" width="11.7109375" style="358" customWidth="1"/>
    <col min="1540" max="1540" width="10.5703125" style="358" customWidth="1"/>
    <col min="1541" max="1541" width="10.85546875" style="358" customWidth="1"/>
    <col min="1542" max="1547" width="0" style="358" hidden="1" customWidth="1"/>
    <col min="1548" max="1548" width="14.140625" style="358" customWidth="1"/>
    <col min="1549" max="1549" width="9.140625" style="358"/>
    <col min="1550" max="1550" width="17.7109375" style="358" customWidth="1"/>
    <col min="1551" max="1792" width="9.140625" style="358"/>
    <col min="1793" max="1793" width="4.42578125" style="358" bestFit="1" customWidth="1"/>
    <col min="1794" max="1794" width="29.28515625" style="358" customWidth="1"/>
    <col min="1795" max="1795" width="11.7109375" style="358" customWidth="1"/>
    <col min="1796" max="1796" width="10.5703125" style="358" customWidth="1"/>
    <col min="1797" max="1797" width="10.85546875" style="358" customWidth="1"/>
    <col min="1798" max="1803" width="0" style="358" hidden="1" customWidth="1"/>
    <col min="1804" max="1804" width="14.140625" style="358" customWidth="1"/>
    <col min="1805" max="1805" width="9.140625" style="358"/>
    <col min="1806" max="1806" width="17.7109375" style="358" customWidth="1"/>
    <col min="1807" max="2048" width="9.140625" style="358"/>
    <col min="2049" max="2049" width="4.42578125" style="358" bestFit="1" customWidth="1"/>
    <col min="2050" max="2050" width="29.28515625" style="358" customWidth="1"/>
    <col min="2051" max="2051" width="11.7109375" style="358" customWidth="1"/>
    <col min="2052" max="2052" width="10.5703125" style="358" customWidth="1"/>
    <col min="2053" max="2053" width="10.85546875" style="358" customWidth="1"/>
    <col min="2054" max="2059" width="0" style="358" hidden="1" customWidth="1"/>
    <col min="2060" max="2060" width="14.140625" style="358" customWidth="1"/>
    <col min="2061" max="2061" width="9.140625" style="358"/>
    <col min="2062" max="2062" width="17.7109375" style="358" customWidth="1"/>
    <col min="2063" max="2304" width="9.140625" style="358"/>
    <col min="2305" max="2305" width="4.42578125" style="358" bestFit="1" customWidth="1"/>
    <col min="2306" max="2306" width="29.28515625" style="358" customWidth="1"/>
    <col min="2307" max="2307" width="11.7109375" style="358" customWidth="1"/>
    <col min="2308" max="2308" width="10.5703125" style="358" customWidth="1"/>
    <col min="2309" max="2309" width="10.85546875" style="358" customWidth="1"/>
    <col min="2310" max="2315" width="0" style="358" hidden="1" customWidth="1"/>
    <col min="2316" max="2316" width="14.140625" style="358" customWidth="1"/>
    <col min="2317" max="2317" width="9.140625" style="358"/>
    <col min="2318" max="2318" width="17.7109375" style="358" customWidth="1"/>
    <col min="2319" max="2560" width="9.140625" style="358"/>
    <col min="2561" max="2561" width="4.42578125" style="358" bestFit="1" customWidth="1"/>
    <col min="2562" max="2562" width="29.28515625" style="358" customWidth="1"/>
    <col min="2563" max="2563" width="11.7109375" style="358" customWidth="1"/>
    <col min="2564" max="2564" width="10.5703125" style="358" customWidth="1"/>
    <col min="2565" max="2565" width="10.85546875" style="358" customWidth="1"/>
    <col min="2566" max="2571" width="0" style="358" hidden="1" customWidth="1"/>
    <col min="2572" max="2572" width="14.140625" style="358" customWidth="1"/>
    <col min="2573" max="2573" width="9.140625" style="358"/>
    <col min="2574" max="2574" width="17.7109375" style="358" customWidth="1"/>
    <col min="2575" max="2816" width="9.140625" style="358"/>
    <col min="2817" max="2817" width="4.42578125" style="358" bestFit="1" customWidth="1"/>
    <col min="2818" max="2818" width="29.28515625" style="358" customWidth="1"/>
    <col min="2819" max="2819" width="11.7109375" style="358" customWidth="1"/>
    <col min="2820" max="2820" width="10.5703125" style="358" customWidth="1"/>
    <col min="2821" max="2821" width="10.85546875" style="358" customWidth="1"/>
    <col min="2822" max="2827" width="0" style="358" hidden="1" customWidth="1"/>
    <col min="2828" max="2828" width="14.140625" style="358" customWidth="1"/>
    <col min="2829" max="2829" width="9.140625" style="358"/>
    <col min="2830" max="2830" width="17.7109375" style="358" customWidth="1"/>
    <col min="2831" max="3072" width="9.140625" style="358"/>
    <col min="3073" max="3073" width="4.42578125" style="358" bestFit="1" customWidth="1"/>
    <col min="3074" max="3074" width="29.28515625" style="358" customWidth="1"/>
    <col min="3075" max="3075" width="11.7109375" style="358" customWidth="1"/>
    <col min="3076" max="3076" width="10.5703125" style="358" customWidth="1"/>
    <col min="3077" max="3077" width="10.85546875" style="358" customWidth="1"/>
    <col min="3078" max="3083" width="0" style="358" hidden="1" customWidth="1"/>
    <col min="3084" max="3084" width="14.140625" style="358" customWidth="1"/>
    <col min="3085" max="3085" width="9.140625" style="358"/>
    <col min="3086" max="3086" width="17.7109375" style="358" customWidth="1"/>
    <col min="3087" max="3328" width="9.140625" style="358"/>
    <col min="3329" max="3329" width="4.42578125" style="358" bestFit="1" customWidth="1"/>
    <col min="3330" max="3330" width="29.28515625" style="358" customWidth="1"/>
    <col min="3331" max="3331" width="11.7109375" style="358" customWidth="1"/>
    <col min="3332" max="3332" width="10.5703125" style="358" customWidth="1"/>
    <col min="3333" max="3333" width="10.85546875" style="358" customWidth="1"/>
    <col min="3334" max="3339" width="0" style="358" hidden="1" customWidth="1"/>
    <col min="3340" max="3340" width="14.140625" style="358" customWidth="1"/>
    <col min="3341" max="3341" width="9.140625" style="358"/>
    <col min="3342" max="3342" width="17.7109375" style="358" customWidth="1"/>
    <col min="3343" max="3584" width="9.140625" style="358"/>
    <col min="3585" max="3585" width="4.42578125" style="358" bestFit="1" customWidth="1"/>
    <col min="3586" max="3586" width="29.28515625" style="358" customWidth="1"/>
    <col min="3587" max="3587" width="11.7109375" style="358" customWidth="1"/>
    <col min="3588" max="3588" width="10.5703125" style="358" customWidth="1"/>
    <col min="3589" max="3589" width="10.85546875" style="358" customWidth="1"/>
    <col min="3590" max="3595" width="0" style="358" hidden="1" customWidth="1"/>
    <col min="3596" max="3596" width="14.140625" style="358" customWidth="1"/>
    <col min="3597" max="3597" width="9.140625" style="358"/>
    <col min="3598" max="3598" width="17.7109375" style="358" customWidth="1"/>
    <col min="3599" max="3840" width="9.140625" style="358"/>
    <col min="3841" max="3841" width="4.42578125" style="358" bestFit="1" customWidth="1"/>
    <col min="3842" max="3842" width="29.28515625" style="358" customWidth="1"/>
    <col min="3843" max="3843" width="11.7109375" style="358" customWidth="1"/>
    <col min="3844" max="3844" width="10.5703125" style="358" customWidth="1"/>
    <col min="3845" max="3845" width="10.85546875" style="358" customWidth="1"/>
    <col min="3846" max="3851" width="0" style="358" hidden="1" customWidth="1"/>
    <col min="3852" max="3852" width="14.140625" style="358" customWidth="1"/>
    <col min="3853" max="3853" width="9.140625" style="358"/>
    <col min="3854" max="3854" width="17.7109375" style="358" customWidth="1"/>
    <col min="3855" max="4096" width="9.140625" style="358"/>
    <col min="4097" max="4097" width="4.42578125" style="358" bestFit="1" customWidth="1"/>
    <col min="4098" max="4098" width="29.28515625" style="358" customWidth="1"/>
    <col min="4099" max="4099" width="11.7109375" style="358" customWidth="1"/>
    <col min="4100" max="4100" width="10.5703125" style="358" customWidth="1"/>
    <col min="4101" max="4101" width="10.85546875" style="358" customWidth="1"/>
    <col min="4102" max="4107" width="0" style="358" hidden="1" customWidth="1"/>
    <col min="4108" max="4108" width="14.140625" style="358" customWidth="1"/>
    <col min="4109" max="4109" width="9.140625" style="358"/>
    <col min="4110" max="4110" width="17.7109375" style="358" customWidth="1"/>
    <col min="4111" max="4352" width="9.140625" style="358"/>
    <col min="4353" max="4353" width="4.42578125" style="358" bestFit="1" customWidth="1"/>
    <col min="4354" max="4354" width="29.28515625" style="358" customWidth="1"/>
    <col min="4355" max="4355" width="11.7109375" style="358" customWidth="1"/>
    <col min="4356" max="4356" width="10.5703125" style="358" customWidth="1"/>
    <col min="4357" max="4357" width="10.85546875" style="358" customWidth="1"/>
    <col min="4358" max="4363" width="0" style="358" hidden="1" customWidth="1"/>
    <col min="4364" max="4364" width="14.140625" style="358" customWidth="1"/>
    <col min="4365" max="4365" width="9.140625" style="358"/>
    <col min="4366" max="4366" width="17.7109375" style="358" customWidth="1"/>
    <col min="4367" max="4608" width="9.140625" style="358"/>
    <col min="4609" max="4609" width="4.42578125" style="358" bestFit="1" customWidth="1"/>
    <col min="4610" max="4610" width="29.28515625" style="358" customWidth="1"/>
    <col min="4611" max="4611" width="11.7109375" style="358" customWidth="1"/>
    <col min="4612" max="4612" width="10.5703125" style="358" customWidth="1"/>
    <col min="4613" max="4613" width="10.85546875" style="358" customWidth="1"/>
    <col min="4614" max="4619" width="0" style="358" hidden="1" customWidth="1"/>
    <col min="4620" max="4620" width="14.140625" style="358" customWidth="1"/>
    <col min="4621" max="4621" width="9.140625" style="358"/>
    <col min="4622" max="4622" width="17.7109375" style="358" customWidth="1"/>
    <col min="4623" max="4864" width="9.140625" style="358"/>
    <col min="4865" max="4865" width="4.42578125" style="358" bestFit="1" customWidth="1"/>
    <col min="4866" max="4866" width="29.28515625" style="358" customWidth="1"/>
    <col min="4867" max="4867" width="11.7109375" style="358" customWidth="1"/>
    <col min="4868" max="4868" width="10.5703125" style="358" customWidth="1"/>
    <col min="4869" max="4869" width="10.85546875" style="358" customWidth="1"/>
    <col min="4870" max="4875" width="0" style="358" hidden="1" customWidth="1"/>
    <col min="4876" max="4876" width="14.140625" style="358" customWidth="1"/>
    <col min="4877" max="4877" width="9.140625" style="358"/>
    <col min="4878" max="4878" width="17.7109375" style="358" customWidth="1"/>
    <col min="4879" max="5120" width="9.140625" style="358"/>
    <col min="5121" max="5121" width="4.42578125" style="358" bestFit="1" customWidth="1"/>
    <col min="5122" max="5122" width="29.28515625" style="358" customWidth="1"/>
    <col min="5123" max="5123" width="11.7109375" style="358" customWidth="1"/>
    <col min="5124" max="5124" width="10.5703125" style="358" customWidth="1"/>
    <col min="5125" max="5125" width="10.85546875" style="358" customWidth="1"/>
    <col min="5126" max="5131" width="0" style="358" hidden="1" customWidth="1"/>
    <col min="5132" max="5132" width="14.140625" style="358" customWidth="1"/>
    <col min="5133" max="5133" width="9.140625" style="358"/>
    <col min="5134" max="5134" width="17.7109375" style="358" customWidth="1"/>
    <col min="5135" max="5376" width="9.140625" style="358"/>
    <col min="5377" max="5377" width="4.42578125" style="358" bestFit="1" customWidth="1"/>
    <col min="5378" max="5378" width="29.28515625" style="358" customWidth="1"/>
    <col min="5379" max="5379" width="11.7109375" style="358" customWidth="1"/>
    <col min="5380" max="5380" width="10.5703125" style="358" customWidth="1"/>
    <col min="5381" max="5381" width="10.85546875" style="358" customWidth="1"/>
    <col min="5382" max="5387" width="0" style="358" hidden="1" customWidth="1"/>
    <col min="5388" max="5388" width="14.140625" style="358" customWidth="1"/>
    <col min="5389" max="5389" width="9.140625" style="358"/>
    <col min="5390" max="5390" width="17.7109375" style="358" customWidth="1"/>
    <col min="5391" max="5632" width="9.140625" style="358"/>
    <col min="5633" max="5633" width="4.42578125" style="358" bestFit="1" customWidth="1"/>
    <col min="5634" max="5634" width="29.28515625" style="358" customWidth="1"/>
    <col min="5635" max="5635" width="11.7109375" style="358" customWidth="1"/>
    <col min="5636" max="5636" width="10.5703125" style="358" customWidth="1"/>
    <col min="5637" max="5637" width="10.85546875" style="358" customWidth="1"/>
    <col min="5638" max="5643" width="0" style="358" hidden="1" customWidth="1"/>
    <col min="5644" max="5644" width="14.140625" style="358" customWidth="1"/>
    <col min="5645" max="5645" width="9.140625" style="358"/>
    <col min="5646" max="5646" width="17.7109375" style="358" customWidth="1"/>
    <col min="5647" max="5888" width="9.140625" style="358"/>
    <col min="5889" max="5889" width="4.42578125" style="358" bestFit="1" customWidth="1"/>
    <col min="5890" max="5890" width="29.28515625" style="358" customWidth="1"/>
    <col min="5891" max="5891" width="11.7109375" style="358" customWidth="1"/>
    <col min="5892" max="5892" width="10.5703125" style="358" customWidth="1"/>
    <col min="5893" max="5893" width="10.85546875" style="358" customWidth="1"/>
    <col min="5894" max="5899" width="0" style="358" hidden="1" customWidth="1"/>
    <col min="5900" max="5900" width="14.140625" style="358" customWidth="1"/>
    <col min="5901" max="5901" width="9.140625" style="358"/>
    <col min="5902" max="5902" width="17.7109375" style="358" customWidth="1"/>
    <col min="5903" max="6144" width="9.140625" style="358"/>
    <col min="6145" max="6145" width="4.42578125" style="358" bestFit="1" customWidth="1"/>
    <col min="6146" max="6146" width="29.28515625" style="358" customWidth="1"/>
    <col min="6147" max="6147" width="11.7109375" style="358" customWidth="1"/>
    <col min="6148" max="6148" width="10.5703125" style="358" customWidth="1"/>
    <col min="6149" max="6149" width="10.85546875" style="358" customWidth="1"/>
    <col min="6150" max="6155" width="0" style="358" hidden="1" customWidth="1"/>
    <col min="6156" max="6156" width="14.140625" style="358" customWidth="1"/>
    <col min="6157" max="6157" width="9.140625" style="358"/>
    <col min="6158" max="6158" width="17.7109375" style="358" customWidth="1"/>
    <col min="6159" max="6400" width="9.140625" style="358"/>
    <col min="6401" max="6401" width="4.42578125" style="358" bestFit="1" customWidth="1"/>
    <col min="6402" max="6402" width="29.28515625" style="358" customWidth="1"/>
    <col min="6403" max="6403" width="11.7109375" style="358" customWidth="1"/>
    <col min="6404" max="6404" width="10.5703125" style="358" customWidth="1"/>
    <col min="6405" max="6405" width="10.85546875" style="358" customWidth="1"/>
    <col min="6406" max="6411" width="0" style="358" hidden="1" customWidth="1"/>
    <col min="6412" max="6412" width="14.140625" style="358" customWidth="1"/>
    <col min="6413" max="6413" width="9.140625" style="358"/>
    <col min="6414" max="6414" width="17.7109375" style="358" customWidth="1"/>
    <col min="6415" max="6656" width="9.140625" style="358"/>
    <col min="6657" max="6657" width="4.42578125" style="358" bestFit="1" customWidth="1"/>
    <col min="6658" max="6658" width="29.28515625" style="358" customWidth="1"/>
    <col min="6659" max="6659" width="11.7109375" style="358" customWidth="1"/>
    <col min="6660" max="6660" width="10.5703125" style="358" customWidth="1"/>
    <col min="6661" max="6661" width="10.85546875" style="358" customWidth="1"/>
    <col min="6662" max="6667" width="0" style="358" hidden="1" customWidth="1"/>
    <col min="6668" max="6668" width="14.140625" style="358" customWidth="1"/>
    <col min="6669" max="6669" width="9.140625" style="358"/>
    <col min="6670" max="6670" width="17.7109375" style="358" customWidth="1"/>
    <col min="6671" max="6912" width="9.140625" style="358"/>
    <col min="6913" max="6913" width="4.42578125" style="358" bestFit="1" customWidth="1"/>
    <col min="6914" max="6914" width="29.28515625" style="358" customWidth="1"/>
    <col min="6915" max="6915" width="11.7109375" style="358" customWidth="1"/>
    <col min="6916" max="6916" width="10.5703125" style="358" customWidth="1"/>
    <col min="6917" max="6917" width="10.85546875" style="358" customWidth="1"/>
    <col min="6918" max="6923" width="0" style="358" hidden="1" customWidth="1"/>
    <col min="6924" max="6924" width="14.140625" style="358" customWidth="1"/>
    <col min="6925" max="6925" width="9.140625" style="358"/>
    <col min="6926" max="6926" width="17.7109375" style="358" customWidth="1"/>
    <col min="6927" max="7168" width="9.140625" style="358"/>
    <col min="7169" max="7169" width="4.42578125" style="358" bestFit="1" customWidth="1"/>
    <col min="7170" max="7170" width="29.28515625" style="358" customWidth="1"/>
    <col min="7171" max="7171" width="11.7109375" style="358" customWidth="1"/>
    <col min="7172" max="7172" width="10.5703125" style="358" customWidth="1"/>
    <col min="7173" max="7173" width="10.85546875" style="358" customWidth="1"/>
    <col min="7174" max="7179" width="0" style="358" hidden="1" customWidth="1"/>
    <col min="7180" max="7180" width="14.140625" style="358" customWidth="1"/>
    <col min="7181" max="7181" width="9.140625" style="358"/>
    <col min="7182" max="7182" width="17.7109375" style="358" customWidth="1"/>
    <col min="7183" max="7424" width="9.140625" style="358"/>
    <col min="7425" max="7425" width="4.42578125" style="358" bestFit="1" customWidth="1"/>
    <col min="7426" max="7426" width="29.28515625" style="358" customWidth="1"/>
    <col min="7427" max="7427" width="11.7109375" style="358" customWidth="1"/>
    <col min="7428" max="7428" width="10.5703125" style="358" customWidth="1"/>
    <col min="7429" max="7429" width="10.85546875" style="358" customWidth="1"/>
    <col min="7430" max="7435" width="0" style="358" hidden="1" customWidth="1"/>
    <col min="7436" max="7436" width="14.140625" style="358" customWidth="1"/>
    <col min="7437" max="7437" width="9.140625" style="358"/>
    <col min="7438" max="7438" width="17.7109375" style="358" customWidth="1"/>
    <col min="7439" max="7680" width="9.140625" style="358"/>
    <col min="7681" max="7681" width="4.42578125" style="358" bestFit="1" customWidth="1"/>
    <col min="7682" max="7682" width="29.28515625" style="358" customWidth="1"/>
    <col min="7683" max="7683" width="11.7109375" style="358" customWidth="1"/>
    <col min="7684" max="7684" width="10.5703125" style="358" customWidth="1"/>
    <col min="7685" max="7685" width="10.85546875" style="358" customWidth="1"/>
    <col min="7686" max="7691" width="0" style="358" hidden="1" customWidth="1"/>
    <col min="7692" max="7692" width="14.140625" style="358" customWidth="1"/>
    <col min="7693" max="7693" width="9.140625" style="358"/>
    <col min="7694" max="7694" width="17.7109375" style="358" customWidth="1"/>
    <col min="7695" max="7936" width="9.140625" style="358"/>
    <col min="7937" max="7937" width="4.42578125" style="358" bestFit="1" customWidth="1"/>
    <col min="7938" max="7938" width="29.28515625" style="358" customWidth="1"/>
    <col min="7939" max="7939" width="11.7109375" style="358" customWidth="1"/>
    <col min="7940" max="7940" width="10.5703125" style="358" customWidth="1"/>
    <col min="7941" max="7941" width="10.85546875" style="358" customWidth="1"/>
    <col min="7942" max="7947" width="0" style="358" hidden="1" customWidth="1"/>
    <col min="7948" max="7948" width="14.140625" style="358" customWidth="1"/>
    <col min="7949" max="7949" width="9.140625" style="358"/>
    <col min="7950" max="7950" width="17.7109375" style="358" customWidth="1"/>
    <col min="7951" max="8192" width="9.140625" style="358"/>
    <col min="8193" max="8193" width="4.42578125" style="358" bestFit="1" customWidth="1"/>
    <col min="8194" max="8194" width="29.28515625" style="358" customWidth="1"/>
    <col min="8195" max="8195" width="11.7109375" style="358" customWidth="1"/>
    <col min="8196" max="8196" width="10.5703125" style="358" customWidth="1"/>
    <col min="8197" max="8197" width="10.85546875" style="358" customWidth="1"/>
    <col min="8198" max="8203" width="0" style="358" hidden="1" customWidth="1"/>
    <col min="8204" max="8204" width="14.140625" style="358" customWidth="1"/>
    <col min="8205" max="8205" width="9.140625" style="358"/>
    <col min="8206" max="8206" width="17.7109375" style="358" customWidth="1"/>
    <col min="8207" max="8448" width="9.140625" style="358"/>
    <col min="8449" max="8449" width="4.42578125" style="358" bestFit="1" customWidth="1"/>
    <col min="8450" max="8450" width="29.28515625" style="358" customWidth="1"/>
    <col min="8451" max="8451" width="11.7109375" style="358" customWidth="1"/>
    <col min="8452" max="8452" width="10.5703125" style="358" customWidth="1"/>
    <col min="8453" max="8453" width="10.85546875" style="358" customWidth="1"/>
    <col min="8454" max="8459" width="0" style="358" hidden="1" customWidth="1"/>
    <col min="8460" max="8460" width="14.140625" style="358" customWidth="1"/>
    <col min="8461" max="8461" width="9.140625" style="358"/>
    <col min="8462" max="8462" width="17.7109375" style="358" customWidth="1"/>
    <col min="8463" max="8704" width="9.140625" style="358"/>
    <col min="8705" max="8705" width="4.42578125" style="358" bestFit="1" customWidth="1"/>
    <col min="8706" max="8706" width="29.28515625" style="358" customWidth="1"/>
    <col min="8707" max="8707" width="11.7109375" style="358" customWidth="1"/>
    <col min="8708" max="8708" width="10.5703125" style="358" customWidth="1"/>
    <col min="8709" max="8709" width="10.85546875" style="358" customWidth="1"/>
    <col min="8710" max="8715" width="0" style="358" hidden="1" customWidth="1"/>
    <col min="8716" max="8716" width="14.140625" style="358" customWidth="1"/>
    <col min="8717" max="8717" width="9.140625" style="358"/>
    <col min="8718" max="8718" width="17.7109375" style="358" customWidth="1"/>
    <col min="8719" max="8960" width="9.140625" style="358"/>
    <col min="8961" max="8961" width="4.42578125" style="358" bestFit="1" customWidth="1"/>
    <col min="8962" max="8962" width="29.28515625" style="358" customWidth="1"/>
    <col min="8963" max="8963" width="11.7109375" style="358" customWidth="1"/>
    <col min="8964" max="8964" width="10.5703125" style="358" customWidth="1"/>
    <col min="8965" max="8965" width="10.85546875" style="358" customWidth="1"/>
    <col min="8966" max="8971" width="0" style="358" hidden="1" customWidth="1"/>
    <col min="8972" max="8972" width="14.140625" style="358" customWidth="1"/>
    <col min="8973" max="8973" width="9.140625" style="358"/>
    <col min="8974" max="8974" width="17.7109375" style="358" customWidth="1"/>
    <col min="8975" max="9216" width="9.140625" style="358"/>
    <col min="9217" max="9217" width="4.42578125" style="358" bestFit="1" customWidth="1"/>
    <col min="9218" max="9218" width="29.28515625" style="358" customWidth="1"/>
    <col min="9219" max="9219" width="11.7109375" style="358" customWidth="1"/>
    <col min="9220" max="9220" width="10.5703125" style="358" customWidth="1"/>
    <col min="9221" max="9221" width="10.85546875" style="358" customWidth="1"/>
    <col min="9222" max="9227" width="0" style="358" hidden="1" customWidth="1"/>
    <col min="9228" max="9228" width="14.140625" style="358" customWidth="1"/>
    <col min="9229" max="9229" width="9.140625" style="358"/>
    <col min="9230" max="9230" width="17.7109375" style="358" customWidth="1"/>
    <col min="9231" max="9472" width="9.140625" style="358"/>
    <col min="9473" max="9473" width="4.42578125" style="358" bestFit="1" customWidth="1"/>
    <col min="9474" max="9474" width="29.28515625" style="358" customWidth="1"/>
    <col min="9475" max="9475" width="11.7109375" style="358" customWidth="1"/>
    <col min="9476" max="9476" width="10.5703125" style="358" customWidth="1"/>
    <col min="9477" max="9477" width="10.85546875" style="358" customWidth="1"/>
    <col min="9478" max="9483" width="0" style="358" hidden="1" customWidth="1"/>
    <col min="9484" max="9484" width="14.140625" style="358" customWidth="1"/>
    <col min="9485" max="9485" width="9.140625" style="358"/>
    <col min="9486" max="9486" width="17.7109375" style="358" customWidth="1"/>
    <col min="9487" max="9728" width="9.140625" style="358"/>
    <col min="9729" max="9729" width="4.42578125" style="358" bestFit="1" customWidth="1"/>
    <col min="9730" max="9730" width="29.28515625" style="358" customWidth="1"/>
    <col min="9731" max="9731" width="11.7109375" style="358" customWidth="1"/>
    <col min="9732" max="9732" width="10.5703125" style="358" customWidth="1"/>
    <col min="9733" max="9733" width="10.85546875" style="358" customWidth="1"/>
    <col min="9734" max="9739" width="0" style="358" hidden="1" customWidth="1"/>
    <col min="9740" max="9740" width="14.140625" style="358" customWidth="1"/>
    <col min="9741" max="9741" width="9.140625" style="358"/>
    <col min="9742" max="9742" width="17.7109375" style="358" customWidth="1"/>
    <col min="9743" max="9984" width="9.140625" style="358"/>
    <col min="9985" max="9985" width="4.42578125" style="358" bestFit="1" customWidth="1"/>
    <col min="9986" max="9986" width="29.28515625" style="358" customWidth="1"/>
    <col min="9987" max="9987" width="11.7109375" style="358" customWidth="1"/>
    <col min="9988" max="9988" width="10.5703125" style="358" customWidth="1"/>
    <col min="9989" max="9989" width="10.85546875" style="358" customWidth="1"/>
    <col min="9990" max="9995" width="0" style="358" hidden="1" customWidth="1"/>
    <col min="9996" max="9996" width="14.140625" style="358" customWidth="1"/>
    <col min="9997" max="9997" width="9.140625" style="358"/>
    <col min="9998" max="9998" width="17.7109375" style="358" customWidth="1"/>
    <col min="9999" max="10240" width="9.140625" style="358"/>
    <col min="10241" max="10241" width="4.42578125" style="358" bestFit="1" customWidth="1"/>
    <col min="10242" max="10242" width="29.28515625" style="358" customWidth="1"/>
    <col min="10243" max="10243" width="11.7109375" style="358" customWidth="1"/>
    <col min="10244" max="10244" width="10.5703125" style="358" customWidth="1"/>
    <col min="10245" max="10245" width="10.85546875" style="358" customWidth="1"/>
    <col min="10246" max="10251" width="0" style="358" hidden="1" customWidth="1"/>
    <col min="10252" max="10252" width="14.140625" style="358" customWidth="1"/>
    <col min="10253" max="10253" width="9.140625" style="358"/>
    <col min="10254" max="10254" width="17.7109375" style="358" customWidth="1"/>
    <col min="10255" max="10496" width="9.140625" style="358"/>
    <col min="10497" max="10497" width="4.42578125" style="358" bestFit="1" customWidth="1"/>
    <col min="10498" max="10498" width="29.28515625" style="358" customWidth="1"/>
    <col min="10499" max="10499" width="11.7109375" style="358" customWidth="1"/>
    <col min="10500" max="10500" width="10.5703125" style="358" customWidth="1"/>
    <col min="10501" max="10501" width="10.85546875" style="358" customWidth="1"/>
    <col min="10502" max="10507" width="0" style="358" hidden="1" customWidth="1"/>
    <col min="10508" max="10508" width="14.140625" style="358" customWidth="1"/>
    <col min="10509" max="10509" width="9.140625" style="358"/>
    <col min="10510" max="10510" width="17.7109375" style="358" customWidth="1"/>
    <col min="10511" max="10752" width="9.140625" style="358"/>
    <col min="10753" max="10753" width="4.42578125" style="358" bestFit="1" customWidth="1"/>
    <col min="10754" max="10754" width="29.28515625" style="358" customWidth="1"/>
    <col min="10755" max="10755" width="11.7109375" style="358" customWidth="1"/>
    <col min="10756" max="10756" width="10.5703125" style="358" customWidth="1"/>
    <col min="10757" max="10757" width="10.85546875" style="358" customWidth="1"/>
    <col min="10758" max="10763" width="0" style="358" hidden="1" customWidth="1"/>
    <col min="10764" max="10764" width="14.140625" style="358" customWidth="1"/>
    <col min="10765" max="10765" width="9.140625" style="358"/>
    <col min="10766" max="10766" width="17.7109375" style="358" customWidth="1"/>
    <col min="10767" max="11008" width="9.140625" style="358"/>
    <col min="11009" max="11009" width="4.42578125" style="358" bestFit="1" customWidth="1"/>
    <col min="11010" max="11010" width="29.28515625" style="358" customWidth="1"/>
    <col min="11011" max="11011" width="11.7109375" style="358" customWidth="1"/>
    <col min="11012" max="11012" width="10.5703125" style="358" customWidth="1"/>
    <col min="11013" max="11013" width="10.85546875" style="358" customWidth="1"/>
    <col min="11014" max="11019" width="0" style="358" hidden="1" customWidth="1"/>
    <col min="11020" max="11020" width="14.140625" style="358" customWidth="1"/>
    <col min="11021" max="11021" width="9.140625" style="358"/>
    <col min="11022" max="11022" width="17.7109375" style="358" customWidth="1"/>
    <col min="11023" max="11264" width="9.140625" style="358"/>
    <col min="11265" max="11265" width="4.42578125" style="358" bestFit="1" customWidth="1"/>
    <col min="11266" max="11266" width="29.28515625" style="358" customWidth="1"/>
    <col min="11267" max="11267" width="11.7109375" style="358" customWidth="1"/>
    <col min="11268" max="11268" width="10.5703125" style="358" customWidth="1"/>
    <col min="11269" max="11269" width="10.85546875" style="358" customWidth="1"/>
    <col min="11270" max="11275" width="0" style="358" hidden="1" customWidth="1"/>
    <col min="11276" max="11276" width="14.140625" style="358" customWidth="1"/>
    <col min="11277" max="11277" width="9.140625" style="358"/>
    <col min="11278" max="11278" width="17.7109375" style="358" customWidth="1"/>
    <col min="11279" max="11520" width="9.140625" style="358"/>
    <col min="11521" max="11521" width="4.42578125" style="358" bestFit="1" customWidth="1"/>
    <col min="11522" max="11522" width="29.28515625" style="358" customWidth="1"/>
    <col min="11523" max="11523" width="11.7109375" style="358" customWidth="1"/>
    <col min="11524" max="11524" width="10.5703125" style="358" customWidth="1"/>
    <col min="11525" max="11525" width="10.85546875" style="358" customWidth="1"/>
    <col min="11526" max="11531" width="0" style="358" hidden="1" customWidth="1"/>
    <col min="11532" max="11532" width="14.140625" style="358" customWidth="1"/>
    <col min="11533" max="11533" width="9.140625" style="358"/>
    <col min="11534" max="11534" width="17.7109375" style="358" customWidth="1"/>
    <col min="11535" max="11776" width="9.140625" style="358"/>
    <col min="11777" max="11777" width="4.42578125" style="358" bestFit="1" customWidth="1"/>
    <col min="11778" max="11778" width="29.28515625" style="358" customWidth="1"/>
    <col min="11779" max="11779" width="11.7109375" style="358" customWidth="1"/>
    <col min="11780" max="11780" width="10.5703125" style="358" customWidth="1"/>
    <col min="11781" max="11781" width="10.85546875" style="358" customWidth="1"/>
    <col min="11782" max="11787" width="0" style="358" hidden="1" customWidth="1"/>
    <col min="11788" max="11788" width="14.140625" style="358" customWidth="1"/>
    <col min="11789" max="11789" width="9.140625" style="358"/>
    <col min="11790" max="11790" width="17.7109375" style="358" customWidth="1"/>
    <col min="11791" max="12032" width="9.140625" style="358"/>
    <col min="12033" max="12033" width="4.42578125" style="358" bestFit="1" customWidth="1"/>
    <col min="12034" max="12034" width="29.28515625" style="358" customWidth="1"/>
    <col min="12035" max="12035" width="11.7109375" style="358" customWidth="1"/>
    <col min="12036" max="12036" width="10.5703125" style="358" customWidth="1"/>
    <col min="12037" max="12037" width="10.85546875" style="358" customWidth="1"/>
    <col min="12038" max="12043" width="0" style="358" hidden="1" customWidth="1"/>
    <col min="12044" max="12044" width="14.140625" style="358" customWidth="1"/>
    <col min="12045" max="12045" width="9.140625" style="358"/>
    <col min="12046" max="12046" width="17.7109375" style="358" customWidth="1"/>
    <col min="12047" max="12288" width="9.140625" style="358"/>
    <col min="12289" max="12289" width="4.42578125" style="358" bestFit="1" customWidth="1"/>
    <col min="12290" max="12290" width="29.28515625" style="358" customWidth="1"/>
    <col min="12291" max="12291" width="11.7109375" style="358" customWidth="1"/>
    <col min="12292" max="12292" width="10.5703125" style="358" customWidth="1"/>
    <col min="12293" max="12293" width="10.85546875" style="358" customWidth="1"/>
    <col min="12294" max="12299" width="0" style="358" hidden="1" customWidth="1"/>
    <col min="12300" max="12300" width="14.140625" style="358" customWidth="1"/>
    <col min="12301" max="12301" width="9.140625" style="358"/>
    <col min="12302" max="12302" width="17.7109375" style="358" customWidth="1"/>
    <col min="12303" max="12544" width="9.140625" style="358"/>
    <col min="12545" max="12545" width="4.42578125" style="358" bestFit="1" customWidth="1"/>
    <col min="12546" max="12546" width="29.28515625" style="358" customWidth="1"/>
    <col min="12547" max="12547" width="11.7109375" style="358" customWidth="1"/>
    <col min="12548" max="12548" width="10.5703125" style="358" customWidth="1"/>
    <col min="12549" max="12549" width="10.85546875" style="358" customWidth="1"/>
    <col min="12550" max="12555" width="0" style="358" hidden="1" customWidth="1"/>
    <col min="12556" max="12556" width="14.140625" style="358" customWidth="1"/>
    <col min="12557" max="12557" width="9.140625" style="358"/>
    <col min="12558" max="12558" width="17.7109375" style="358" customWidth="1"/>
    <col min="12559" max="12800" width="9.140625" style="358"/>
    <col min="12801" max="12801" width="4.42578125" style="358" bestFit="1" customWidth="1"/>
    <col min="12802" max="12802" width="29.28515625" style="358" customWidth="1"/>
    <col min="12803" max="12803" width="11.7109375" style="358" customWidth="1"/>
    <col min="12804" max="12804" width="10.5703125" style="358" customWidth="1"/>
    <col min="12805" max="12805" width="10.85546875" style="358" customWidth="1"/>
    <col min="12806" max="12811" width="0" style="358" hidden="1" customWidth="1"/>
    <col min="12812" max="12812" width="14.140625" style="358" customWidth="1"/>
    <col min="12813" max="12813" width="9.140625" style="358"/>
    <col min="12814" max="12814" width="17.7109375" style="358" customWidth="1"/>
    <col min="12815" max="13056" width="9.140625" style="358"/>
    <col min="13057" max="13057" width="4.42578125" style="358" bestFit="1" customWidth="1"/>
    <col min="13058" max="13058" width="29.28515625" style="358" customWidth="1"/>
    <col min="13059" max="13059" width="11.7109375" style="358" customWidth="1"/>
    <col min="13060" max="13060" width="10.5703125" style="358" customWidth="1"/>
    <col min="13061" max="13061" width="10.85546875" style="358" customWidth="1"/>
    <col min="13062" max="13067" width="0" style="358" hidden="1" customWidth="1"/>
    <col min="13068" max="13068" width="14.140625" style="358" customWidth="1"/>
    <col min="13069" max="13069" width="9.140625" style="358"/>
    <col min="13070" max="13070" width="17.7109375" style="358" customWidth="1"/>
    <col min="13071" max="13312" width="9.140625" style="358"/>
    <col min="13313" max="13313" width="4.42578125" style="358" bestFit="1" customWidth="1"/>
    <col min="13314" max="13314" width="29.28515625" style="358" customWidth="1"/>
    <col min="13315" max="13315" width="11.7109375" style="358" customWidth="1"/>
    <col min="13316" max="13316" width="10.5703125" style="358" customWidth="1"/>
    <col min="13317" max="13317" width="10.85546875" style="358" customWidth="1"/>
    <col min="13318" max="13323" width="0" style="358" hidden="1" customWidth="1"/>
    <col min="13324" max="13324" width="14.140625" style="358" customWidth="1"/>
    <col min="13325" max="13325" width="9.140625" style="358"/>
    <col min="13326" max="13326" width="17.7109375" style="358" customWidth="1"/>
    <col min="13327" max="13568" width="9.140625" style="358"/>
    <col min="13569" max="13569" width="4.42578125" style="358" bestFit="1" customWidth="1"/>
    <col min="13570" max="13570" width="29.28515625" style="358" customWidth="1"/>
    <col min="13571" max="13571" width="11.7109375" style="358" customWidth="1"/>
    <col min="13572" max="13572" width="10.5703125" style="358" customWidth="1"/>
    <col min="13573" max="13573" width="10.85546875" style="358" customWidth="1"/>
    <col min="13574" max="13579" width="0" style="358" hidden="1" customWidth="1"/>
    <col min="13580" max="13580" width="14.140625" style="358" customWidth="1"/>
    <col min="13581" max="13581" width="9.140625" style="358"/>
    <col min="13582" max="13582" width="17.7109375" style="358" customWidth="1"/>
    <col min="13583" max="13824" width="9.140625" style="358"/>
    <col min="13825" max="13825" width="4.42578125" style="358" bestFit="1" customWidth="1"/>
    <col min="13826" max="13826" width="29.28515625" style="358" customWidth="1"/>
    <col min="13827" max="13827" width="11.7109375" style="358" customWidth="1"/>
    <col min="13828" max="13828" width="10.5703125" style="358" customWidth="1"/>
    <col min="13829" max="13829" width="10.85546875" style="358" customWidth="1"/>
    <col min="13830" max="13835" width="0" style="358" hidden="1" customWidth="1"/>
    <col min="13836" max="13836" width="14.140625" style="358" customWidth="1"/>
    <col min="13837" max="13837" width="9.140625" style="358"/>
    <col min="13838" max="13838" width="17.7109375" style="358" customWidth="1"/>
    <col min="13839" max="14080" width="9.140625" style="358"/>
    <col min="14081" max="14081" width="4.42578125" style="358" bestFit="1" customWidth="1"/>
    <col min="14082" max="14082" width="29.28515625" style="358" customWidth="1"/>
    <col min="14083" max="14083" width="11.7109375" style="358" customWidth="1"/>
    <col min="14084" max="14084" width="10.5703125" style="358" customWidth="1"/>
    <col min="14085" max="14085" width="10.85546875" style="358" customWidth="1"/>
    <col min="14086" max="14091" width="0" style="358" hidden="1" customWidth="1"/>
    <col min="14092" max="14092" width="14.140625" style="358" customWidth="1"/>
    <col min="14093" max="14093" width="9.140625" style="358"/>
    <col min="14094" max="14094" width="17.7109375" style="358" customWidth="1"/>
    <col min="14095" max="14336" width="9.140625" style="358"/>
    <col min="14337" max="14337" width="4.42578125" style="358" bestFit="1" customWidth="1"/>
    <col min="14338" max="14338" width="29.28515625" style="358" customWidth="1"/>
    <col min="14339" max="14339" width="11.7109375" style="358" customWidth="1"/>
    <col min="14340" max="14340" width="10.5703125" style="358" customWidth="1"/>
    <col min="14341" max="14341" width="10.85546875" style="358" customWidth="1"/>
    <col min="14342" max="14347" width="0" style="358" hidden="1" customWidth="1"/>
    <col min="14348" max="14348" width="14.140625" style="358" customWidth="1"/>
    <col min="14349" max="14349" width="9.140625" style="358"/>
    <col min="14350" max="14350" width="17.7109375" style="358" customWidth="1"/>
    <col min="14351" max="14592" width="9.140625" style="358"/>
    <col min="14593" max="14593" width="4.42578125" style="358" bestFit="1" customWidth="1"/>
    <col min="14594" max="14594" width="29.28515625" style="358" customWidth="1"/>
    <col min="14595" max="14595" width="11.7109375" style="358" customWidth="1"/>
    <col min="14596" max="14596" width="10.5703125" style="358" customWidth="1"/>
    <col min="14597" max="14597" width="10.85546875" style="358" customWidth="1"/>
    <col min="14598" max="14603" width="0" style="358" hidden="1" customWidth="1"/>
    <col min="14604" max="14604" width="14.140625" style="358" customWidth="1"/>
    <col min="14605" max="14605" width="9.140625" style="358"/>
    <col min="14606" max="14606" width="17.7109375" style="358" customWidth="1"/>
    <col min="14607" max="14848" width="9.140625" style="358"/>
    <col min="14849" max="14849" width="4.42578125" style="358" bestFit="1" customWidth="1"/>
    <col min="14850" max="14850" width="29.28515625" style="358" customWidth="1"/>
    <col min="14851" max="14851" width="11.7109375" style="358" customWidth="1"/>
    <col min="14852" max="14852" width="10.5703125" style="358" customWidth="1"/>
    <col min="14853" max="14853" width="10.85546875" style="358" customWidth="1"/>
    <col min="14854" max="14859" width="0" style="358" hidden="1" customWidth="1"/>
    <col min="14860" max="14860" width="14.140625" style="358" customWidth="1"/>
    <col min="14861" max="14861" width="9.140625" style="358"/>
    <col min="14862" max="14862" width="17.7109375" style="358" customWidth="1"/>
    <col min="14863" max="15104" width="9.140625" style="358"/>
    <col min="15105" max="15105" width="4.42578125" style="358" bestFit="1" customWidth="1"/>
    <col min="15106" max="15106" width="29.28515625" style="358" customWidth="1"/>
    <col min="15107" max="15107" width="11.7109375" style="358" customWidth="1"/>
    <col min="15108" max="15108" width="10.5703125" style="358" customWidth="1"/>
    <col min="15109" max="15109" width="10.85546875" style="358" customWidth="1"/>
    <col min="15110" max="15115" width="0" style="358" hidden="1" customWidth="1"/>
    <col min="15116" max="15116" width="14.140625" style="358" customWidth="1"/>
    <col min="15117" max="15117" width="9.140625" style="358"/>
    <col min="15118" max="15118" width="17.7109375" style="358" customWidth="1"/>
    <col min="15119" max="15360" width="9.140625" style="358"/>
    <col min="15361" max="15361" width="4.42578125" style="358" bestFit="1" customWidth="1"/>
    <col min="15362" max="15362" width="29.28515625" style="358" customWidth="1"/>
    <col min="15363" max="15363" width="11.7109375" style="358" customWidth="1"/>
    <col min="15364" max="15364" width="10.5703125" style="358" customWidth="1"/>
    <col min="15365" max="15365" width="10.85546875" style="358" customWidth="1"/>
    <col min="15366" max="15371" width="0" style="358" hidden="1" customWidth="1"/>
    <col min="15372" max="15372" width="14.140625" style="358" customWidth="1"/>
    <col min="15373" max="15373" width="9.140625" style="358"/>
    <col min="15374" max="15374" width="17.7109375" style="358" customWidth="1"/>
    <col min="15375" max="15616" width="9.140625" style="358"/>
    <col min="15617" max="15617" width="4.42578125" style="358" bestFit="1" customWidth="1"/>
    <col min="15618" max="15618" width="29.28515625" style="358" customWidth="1"/>
    <col min="15619" max="15619" width="11.7109375" style="358" customWidth="1"/>
    <col min="15620" max="15620" width="10.5703125" style="358" customWidth="1"/>
    <col min="15621" max="15621" width="10.85546875" style="358" customWidth="1"/>
    <col min="15622" max="15627" width="0" style="358" hidden="1" customWidth="1"/>
    <col min="15628" max="15628" width="14.140625" style="358" customWidth="1"/>
    <col min="15629" max="15629" width="9.140625" style="358"/>
    <col min="15630" max="15630" width="17.7109375" style="358" customWidth="1"/>
    <col min="15631" max="15872" width="9.140625" style="358"/>
    <col min="15873" max="15873" width="4.42578125" style="358" bestFit="1" customWidth="1"/>
    <col min="15874" max="15874" width="29.28515625" style="358" customWidth="1"/>
    <col min="15875" max="15875" width="11.7109375" style="358" customWidth="1"/>
    <col min="15876" max="15876" width="10.5703125" style="358" customWidth="1"/>
    <col min="15877" max="15877" width="10.85546875" style="358" customWidth="1"/>
    <col min="15878" max="15883" width="0" style="358" hidden="1" customWidth="1"/>
    <col min="15884" max="15884" width="14.140625" style="358" customWidth="1"/>
    <col min="15885" max="15885" width="9.140625" style="358"/>
    <col min="15886" max="15886" width="17.7109375" style="358" customWidth="1"/>
    <col min="15887" max="16128" width="9.140625" style="358"/>
    <col min="16129" max="16129" width="4.42578125" style="358" bestFit="1" customWidth="1"/>
    <col min="16130" max="16130" width="29.28515625" style="358" customWidth="1"/>
    <col min="16131" max="16131" width="11.7109375" style="358" customWidth="1"/>
    <col min="16132" max="16132" width="10.5703125" style="358" customWidth="1"/>
    <col min="16133" max="16133" width="10.85546875" style="358" customWidth="1"/>
    <col min="16134" max="16139" width="0" style="358" hidden="1" customWidth="1"/>
    <col min="16140" max="16140" width="14.140625" style="358" customWidth="1"/>
    <col min="16141" max="16141" width="9.140625" style="358"/>
    <col min="16142" max="16142" width="17.7109375" style="358" customWidth="1"/>
    <col min="16143" max="16384" width="9.140625" style="358"/>
  </cols>
  <sheetData>
    <row r="1" spans="1:14" ht="16.5" customHeight="1">
      <c r="A1" s="727" t="s">
        <v>817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</row>
    <row r="2" spans="1:14" ht="15">
      <c r="A2" s="727" t="s">
        <v>818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</row>
    <row r="3" spans="1:14" ht="15">
      <c r="A3" s="377"/>
      <c r="B3" s="378"/>
      <c r="C3" s="378"/>
      <c r="D3" s="378"/>
      <c r="E3" s="378"/>
      <c r="F3" s="378"/>
      <c r="G3" s="378"/>
      <c r="H3" s="333"/>
      <c r="I3" s="333"/>
      <c r="J3" s="333"/>
      <c r="K3" s="333"/>
      <c r="L3" s="727"/>
      <c r="M3" s="727"/>
      <c r="N3" s="727"/>
    </row>
    <row r="4" spans="1:14" ht="26.25" customHeight="1">
      <c r="A4" s="697" t="s">
        <v>773</v>
      </c>
      <c r="B4" s="700" t="s">
        <v>583</v>
      </c>
      <c r="C4" s="338"/>
      <c r="D4" s="728" t="s">
        <v>819</v>
      </c>
      <c r="E4" s="729"/>
      <c r="F4" s="379"/>
      <c r="G4" s="379"/>
      <c r="H4" s="704" t="s">
        <v>820</v>
      </c>
      <c r="I4" s="704"/>
      <c r="J4" s="380"/>
      <c r="K4" s="381"/>
      <c r="L4" s="730" t="s">
        <v>821</v>
      </c>
      <c r="M4" s="730"/>
      <c r="N4" s="731" t="s">
        <v>822</v>
      </c>
    </row>
    <row r="5" spans="1:14" ht="15">
      <c r="A5" s="698"/>
      <c r="B5" s="701"/>
      <c r="C5" s="382" t="s">
        <v>823</v>
      </c>
      <c r="D5" s="720" t="s">
        <v>222</v>
      </c>
      <c r="E5" s="721"/>
      <c r="F5" s="719" t="s">
        <v>672</v>
      </c>
      <c r="G5" s="703"/>
      <c r="H5" s="720" t="s">
        <v>222</v>
      </c>
      <c r="I5" s="721"/>
      <c r="J5" s="722" t="s">
        <v>672</v>
      </c>
      <c r="K5" s="703"/>
      <c r="L5" s="730"/>
      <c r="M5" s="730"/>
      <c r="N5" s="732"/>
    </row>
    <row r="6" spans="1:14" ht="15">
      <c r="A6" s="698"/>
      <c r="B6" s="701"/>
      <c r="C6" s="383" t="s">
        <v>824</v>
      </c>
      <c r="D6" s="384" t="s">
        <v>825</v>
      </c>
      <c r="E6" s="385" t="s">
        <v>690</v>
      </c>
      <c r="F6" s="384" t="s">
        <v>825</v>
      </c>
      <c r="G6" s="385" t="s">
        <v>690</v>
      </c>
      <c r="H6" s="386" t="s">
        <v>825</v>
      </c>
      <c r="I6" s="385" t="s">
        <v>690</v>
      </c>
      <c r="J6" s="387" t="s">
        <v>825</v>
      </c>
      <c r="K6" s="385" t="s">
        <v>690</v>
      </c>
      <c r="L6" s="730"/>
      <c r="M6" s="730"/>
      <c r="N6" s="732"/>
    </row>
    <row r="7" spans="1:14" ht="15">
      <c r="A7" s="699"/>
      <c r="B7" s="702"/>
      <c r="C7" s="380" t="s">
        <v>826</v>
      </c>
      <c r="D7" s="338" t="s">
        <v>827</v>
      </c>
      <c r="E7" s="379" t="s">
        <v>828</v>
      </c>
      <c r="F7" s="345" t="s">
        <v>827</v>
      </c>
      <c r="G7" s="379" t="s">
        <v>828</v>
      </c>
      <c r="H7" s="388" t="s">
        <v>827</v>
      </c>
      <c r="I7" s="379" t="s">
        <v>828</v>
      </c>
      <c r="J7" s="334" t="s">
        <v>827</v>
      </c>
      <c r="K7" s="379" t="s">
        <v>828</v>
      </c>
      <c r="L7" s="389" t="s">
        <v>587</v>
      </c>
      <c r="M7" s="389" t="s">
        <v>690</v>
      </c>
      <c r="N7" s="733"/>
    </row>
    <row r="8" spans="1:14">
      <c r="A8" s="344" t="s">
        <v>596</v>
      </c>
      <c r="B8" s="390" t="s">
        <v>597</v>
      </c>
      <c r="C8" s="391"/>
      <c r="D8" s="353"/>
      <c r="E8" s="353"/>
      <c r="F8" s="353"/>
      <c r="G8" s="353"/>
      <c r="H8" s="353"/>
      <c r="I8" s="353"/>
      <c r="J8" s="723"/>
      <c r="K8" s="724"/>
      <c r="L8" s="392"/>
      <c r="M8" s="725"/>
      <c r="N8" s="726"/>
    </row>
    <row r="9" spans="1:14" ht="15" customHeight="1">
      <c r="A9" s="344">
        <v>1</v>
      </c>
      <c r="B9" s="390" t="s">
        <v>109</v>
      </c>
      <c r="C9" s="339">
        <f>'[2]For-data-entry'!BZ12</f>
        <v>71800</v>
      </c>
      <c r="D9" s="339">
        <f>'[2]For-data-entry'!CA12</f>
        <v>83468</v>
      </c>
      <c r="E9" s="339">
        <f>'[2]For-data-entry'!CB12</f>
        <v>109519</v>
      </c>
      <c r="F9" s="339">
        <f>'[2]For-data-entry'!CC12</f>
        <v>53433</v>
      </c>
      <c r="G9" s="339">
        <f>'[2]For-data-entry'!CD12</f>
        <v>64041</v>
      </c>
      <c r="H9" s="339">
        <f>'[2]For-data-entry'!CE12</f>
        <v>0</v>
      </c>
      <c r="I9" s="339">
        <f>'[2]For-data-entry'!CF12</f>
        <v>0</v>
      </c>
      <c r="J9" s="339">
        <f>'[2]For-data-entry'!CG12</f>
        <v>0</v>
      </c>
      <c r="K9" s="339">
        <f>'[2]For-data-entry'!CH12</f>
        <v>0</v>
      </c>
      <c r="L9" s="339">
        <f>'[2]For-data-entry'!CI12</f>
        <v>175641</v>
      </c>
      <c r="M9" s="339">
        <f>'[2]For-data-entry'!CJ12</f>
        <v>190817</v>
      </c>
      <c r="N9" s="339">
        <f>'[2]For-data-entry'!CP12</f>
        <v>175641</v>
      </c>
    </row>
    <row r="10" spans="1:14" ht="15" customHeight="1">
      <c r="A10" s="344">
        <v>2</v>
      </c>
      <c r="B10" s="390" t="s">
        <v>150</v>
      </c>
      <c r="C10" s="339">
        <f>'[2]For-data-entry'!BZ13</f>
        <v>32000</v>
      </c>
      <c r="D10" s="339">
        <f>'[2]For-data-entry'!CA13</f>
        <v>9881</v>
      </c>
      <c r="E10" s="339">
        <f>'[2]For-data-entry'!CB13</f>
        <v>55991</v>
      </c>
      <c r="F10" s="339">
        <f>'[2]For-data-entry'!CC13</f>
        <v>4655</v>
      </c>
      <c r="G10" s="339">
        <f>'[2]For-data-entry'!CD13</f>
        <v>5010</v>
      </c>
      <c r="H10" s="339">
        <f>'[2]For-data-entry'!CE13</f>
        <v>0</v>
      </c>
      <c r="I10" s="339">
        <f>'[2]For-data-entry'!CF13</f>
        <v>0</v>
      </c>
      <c r="J10" s="339">
        <f>'[2]For-data-entry'!CG13</f>
        <v>0</v>
      </c>
      <c r="K10" s="339">
        <f>'[2]For-data-entry'!CH13</f>
        <v>0</v>
      </c>
      <c r="L10" s="339">
        <f>'[2]For-data-entry'!CI13</f>
        <v>61209</v>
      </c>
      <c r="M10" s="339">
        <f>'[2]For-data-entry'!CJ13</f>
        <v>109076</v>
      </c>
      <c r="N10" s="339">
        <f>'[2]For-data-entry'!CP13</f>
        <v>52476</v>
      </c>
    </row>
    <row r="11" spans="1:14" ht="15" customHeight="1">
      <c r="A11" s="344">
        <v>3</v>
      </c>
      <c r="B11" s="390" t="s">
        <v>156</v>
      </c>
      <c r="C11" s="339">
        <f>'[2]For-data-entry'!BZ14</f>
        <v>54400</v>
      </c>
      <c r="D11" s="339">
        <f>'[2]For-data-entry'!CA14</f>
        <v>42481</v>
      </c>
      <c r="E11" s="339">
        <f>'[2]For-data-entry'!CB14</f>
        <v>53239</v>
      </c>
      <c r="F11" s="339" t="e">
        <f>'[2]For-data-entry'!#REF!</f>
        <v>#REF!</v>
      </c>
      <c r="G11" s="339" t="e">
        <f>'[2]For-data-entry'!#REF!</f>
        <v>#REF!</v>
      </c>
      <c r="H11" s="339">
        <f>'[2]For-data-entry'!CE14</f>
        <v>0</v>
      </c>
      <c r="I11" s="339">
        <f>'[2]For-data-entry'!CF14</f>
        <v>0</v>
      </c>
      <c r="J11" s="339">
        <f>'[2]For-data-entry'!CG14</f>
        <v>0</v>
      </c>
      <c r="K11" s="339">
        <f>'[2]For-data-entry'!CH14</f>
        <v>0</v>
      </c>
      <c r="L11" s="339">
        <f>'[2]For-data-entry'!CI14</f>
        <v>135143</v>
      </c>
      <c r="M11" s="339">
        <f>'[2]For-data-entry'!CJ14</f>
        <v>143768</v>
      </c>
      <c r="N11" s="339">
        <f>'[2]For-data-entry'!CP14</f>
        <v>134226</v>
      </c>
    </row>
    <row r="12" spans="1:14" ht="15" customHeight="1">
      <c r="A12" s="344">
        <v>4</v>
      </c>
      <c r="B12" s="390" t="s">
        <v>153</v>
      </c>
      <c r="C12" s="339">
        <f>'[2]For-data-entry'!BZ15</f>
        <v>9850</v>
      </c>
      <c r="D12" s="339">
        <f>'[2]For-data-entry'!CA15</f>
        <v>15370</v>
      </c>
      <c r="E12" s="339">
        <f>'[2]For-data-entry'!CB15</f>
        <v>18177</v>
      </c>
      <c r="F12" s="339">
        <f>'[2]For-data-entry'!CC14</f>
        <v>22073</v>
      </c>
      <c r="G12" s="339">
        <f>'[2]For-data-entry'!CD14</f>
        <v>26366</v>
      </c>
      <c r="H12" s="339">
        <f>'[2]For-data-entry'!CE15</f>
        <v>0</v>
      </c>
      <c r="I12" s="339">
        <f>'[2]For-data-entry'!CF15</f>
        <v>0</v>
      </c>
      <c r="J12" s="339">
        <f>'[2]For-data-entry'!CG15</f>
        <v>0</v>
      </c>
      <c r="K12" s="339">
        <f>'[2]For-data-entry'!CH15</f>
        <v>0</v>
      </c>
      <c r="L12" s="339">
        <f>'[2]For-data-entry'!CI15</f>
        <v>40683</v>
      </c>
      <c r="M12" s="339">
        <f>'[2]For-data-entry'!CJ15</f>
        <v>35431</v>
      </c>
      <c r="N12" s="339">
        <f>'[2]For-data-entry'!CP15</f>
        <v>8021</v>
      </c>
    </row>
    <row r="13" spans="1:14" ht="15" customHeight="1">
      <c r="A13" s="344">
        <v>5</v>
      </c>
      <c r="B13" s="390" t="s">
        <v>154</v>
      </c>
      <c r="C13" s="339">
        <f>'[2]For-data-entry'!BZ16</f>
        <v>106040</v>
      </c>
      <c r="D13" s="339">
        <f>'[2]For-data-entry'!CA16</f>
        <v>108564</v>
      </c>
      <c r="E13" s="339">
        <f>'[2]For-data-entry'!CB16</f>
        <v>191359</v>
      </c>
      <c r="F13" s="339">
        <f>'[2]For-data-entry'!CC16</f>
        <v>82760</v>
      </c>
      <c r="G13" s="339">
        <f>'[2]For-data-entry'!CD16</f>
        <v>141640</v>
      </c>
      <c r="H13" s="339">
        <f>'[2]For-data-entry'!CE16</f>
        <v>0</v>
      </c>
      <c r="I13" s="339">
        <f>'[2]For-data-entry'!CF16</f>
        <v>0</v>
      </c>
      <c r="J13" s="339">
        <f>'[2]For-data-entry'!CG16</f>
        <v>0</v>
      </c>
      <c r="K13" s="339">
        <f>'[2]For-data-entry'!CH16</f>
        <v>0</v>
      </c>
      <c r="L13" s="339">
        <f>'[2]For-data-entry'!CI16</f>
        <v>194682</v>
      </c>
      <c r="M13" s="339">
        <f>'[2]For-data-entry'!CJ16</f>
        <v>259045</v>
      </c>
      <c r="N13" s="339">
        <f>'[2]For-data-entry'!CP16</f>
        <v>135375</v>
      </c>
    </row>
    <row r="14" spans="1:14" ht="15" customHeight="1">
      <c r="A14" s="344">
        <v>6</v>
      </c>
      <c r="B14" s="390" t="s">
        <v>155</v>
      </c>
      <c r="C14" s="339">
        <f>'[2]For-data-entry'!BZ17</f>
        <v>61360</v>
      </c>
      <c r="D14" s="339">
        <f>'[2]For-data-entry'!CA17</f>
        <v>164547</v>
      </c>
      <c r="E14" s="339">
        <f>'[2]For-data-entry'!CB17</f>
        <v>234340</v>
      </c>
      <c r="F14" s="339">
        <f>'[2]For-data-entry'!CC17</f>
        <v>134928</v>
      </c>
      <c r="G14" s="339">
        <f>'[2]For-data-entry'!CD17</f>
        <v>187678</v>
      </c>
      <c r="H14" s="339">
        <f>'[2]For-data-entry'!CE17</f>
        <v>0</v>
      </c>
      <c r="I14" s="339">
        <f>'[2]For-data-entry'!CF17</f>
        <v>0</v>
      </c>
      <c r="J14" s="339">
        <f>'[2]For-data-entry'!CG17</f>
        <v>0</v>
      </c>
      <c r="K14" s="339">
        <f>'[2]For-data-entry'!CH17</f>
        <v>0</v>
      </c>
      <c r="L14" s="339">
        <f>'[2]For-data-entry'!CI17</f>
        <v>143219</v>
      </c>
      <c r="M14" s="339">
        <f>'[2]For-data-entry'!CJ17</f>
        <v>123310</v>
      </c>
      <c r="N14" s="339">
        <f>'[2]For-data-entry'!CP17</f>
        <v>226154</v>
      </c>
    </row>
    <row r="15" spans="1:14" ht="15" customHeight="1">
      <c r="A15" s="344">
        <v>7</v>
      </c>
      <c r="B15" s="390" t="s">
        <v>126</v>
      </c>
      <c r="C15" s="339">
        <f>'[2]For-data-entry'!BZ18</f>
        <v>30620</v>
      </c>
      <c r="D15" s="339">
        <f>'[2]For-data-entry'!CA18</f>
        <v>41485</v>
      </c>
      <c r="E15" s="339">
        <f>'[2]For-data-entry'!CB18</f>
        <v>41247</v>
      </c>
      <c r="F15" s="339">
        <f>'[2]For-data-entry'!CC18</f>
        <v>36741</v>
      </c>
      <c r="G15" s="339">
        <f>'[2]For-data-entry'!CD18</f>
        <v>30108</v>
      </c>
      <c r="H15" s="339">
        <f>'[2]For-data-entry'!CE18</f>
        <v>0</v>
      </c>
      <c r="I15" s="339">
        <f>'[2]For-data-entry'!CF18</f>
        <v>0</v>
      </c>
      <c r="J15" s="339">
        <f>'[2]For-data-entry'!CG18</f>
        <v>0</v>
      </c>
      <c r="K15" s="339">
        <f>'[2]For-data-entry'!CH18</f>
        <v>0</v>
      </c>
      <c r="L15" s="339">
        <f>'[2]For-data-entry'!CI18</f>
        <v>76373</v>
      </c>
      <c r="M15" s="339">
        <f>'[2]For-data-entry'!CJ18</f>
        <v>99069</v>
      </c>
      <c r="N15" s="339">
        <f>'[2]For-data-entry'!CP18</f>
        <v>50812</v>
      </c>
    </row>
    <row r="16" spans="1:14" ht="15">
      <c r="A16" s="344"/>
      <c r="B16" s="393" t="s">
        <v>601</v>
      </c>
      <c r="C16" s="336">
        <f>'[2]For-data-entry'!BZ19</f>
        <v>366070</v>
      </c>
      <c r="D16" s="336">
        <f>'[2]For-data-entry'!CA19</f>
        <v>465796</v>
      </c>
      <c r="E16" s="336">
        <f>'[2]For-data-entry'!CB19</f>
        <v>703872</v>
      </c>
      <c r="F16" s="336">
        <f>'[2]For-data-entry'!CC19</f>
        <v>347057</v>
      </c>
      <c r="G16" s="336">
        <f>'[2]For-data-entry'!CD19</f>
        <v>466848</v>
      </c>
      <c r="H16" s="336">
        <f>'[2]For-data-entry'!CE19</f>
        <v>0</v>
      </c>
      <c r="I16" s="336">
        <f>'[2]For-data-entry'!CF19</f>
        <v>0</v>
      </c>
      <c r="J16" s="336">
        <f>'[2]For-data-entry'!CG19</f>
        <v>0</v>
      </c>
      <c r="K16" s="336">
        <f>'[2]For-data-entry'!CH19</f>
        <v>0</v>
      </c>
      <c r="L16" s="336">
        <f>'[2]For-data-entry'!CI19</f>
        <v>826950</v>
      </c>
      <c r="M16" s="336">
        <f>'[2]For-data-entry'!CJ19</f>
        <v>960516</v>
      </c>
      <c r="N16" s="336">
        <f>'[2]For-data-entry'!CP19</f>
        <v>782705</v>
      </c>
    </row>
    <row r="17" spans="1:14" ht="15.75">
      <c r="A17" s="170" t="s">
        <v>693</v>
      </c>
      <c r="B17" s="161" t="s">
        <v>694</v>
      </c>
      <c r="C17" s="339"/>
      <c r="D17" s="339"/>
      <c r="E17" s="340"/>
      <c r="F17" s="339"/>
      <c r="G17" s="340"/>
      <c r="H17" s="339"/>
      <c r="I17" s="340"/>
      <c r="J17" s="394"/>
      <c r="K17" s="340"/>
      <c r="L17" s="395"/>
      <c r="M17" s="396"/>
      <c r="N17" s="397"/>
    </row>
    <row r="18" spans="1:14" ht="15" customHeight="1">
      <c r="A18" s="157">
        <v>1</v>
      </c>
      <c r="B18" s="158" t="s">
        <v>105</v>
      </c>
      <c r="C18" s="339">
        <f>'[2]For-data-entry'!BZ22</f>
        <v>280</v>
      </c>
      <c r="D18" s="339">
        <f>'[2]For-data-entry'!CA22</f>
        <v>145</v>
      </c>
      <c r="E18" s="339">
        <f>'[2]For-data-entry'!CB22</f>
        <v>285</v>
      </c>
      <c r="F18" s="339">
        <f>'[2]For-data-entry'!CC21</f>
        <v>0</v>
      </c>
      <c r="G18" s="339">
        <f>'[2]For-data-entry'!CD21</f>
        <v>0</v>
      </c>
      <c r="H18" s="339">
        <f>'[2]For-data-entry'!CE21</f>
        <v>0</v>
      </c>
      <c r="I18" s="339">
        <f>'[2]For-data-entry'!CF21</f>
        <v>0</v>
      </c>
      <c r="J18" s="339">
        <f>'[2]For-data-entry'!CG21</f>
        <v>0</v>
      </c>
      <c r="K18" s="339">
        <f>'[2]For-data-entry'!CH21</f>
        <v>0</v>
      </c>
      <c r="L18" s="339">
        <f>'[2]For-data-entry'!CI22</f>
        <v>559</v>
      </c>
      <c r="M18" s="339">
        <f>'[2]For-data-entry'!CJ22</f>
        <v>836</v>
      </c>
      <c r="N18" s="339">
        <f>'[2]For-data-entry'!CP22</f>
        <v>559</v>
      </c>
    </row>
    <row r="19" spans="1:14" ht="15" customHeight="1">
      <c r="A19" s="157">
        <v>2</v>
      </c>
      <c r="B19" s="158" t="s">
        <v>145</v>
      </c>
      <c r="C19" s="339">
        <f>'[2]For-data-entry'!BZ23</f>
        <v>890</v>
      </c>
      <c r="D19" s="339">
        <f>'[2]For-data-entry'!CA23</f>
        <v>1216</v>
      </c>
      <c r="E19" s="339">
        <f>'[2]For-data-entry'!CB23</f>
        <v>2186</v>
      </c>
      <c r="F19" s="339">
        <f>'[2]For-data-entry'!CC22</f>
        <v>145</v>
      </c>
      <c r="G19" s="339">
        <f>'[2]For-data-entry'!CD22</f>
        <v>285</v>
      </c>
      <c r="H19" s="339">
        <f>'[2]For-data-entry'!CE22</f>
        <v>0</v>
      </c>
      <c r="I19" s="339">
        <f>'[2]For-data-entry'!CF22</f>
        <v>0</v>
      </c>
      <c r="J19" s="339">
        <f>'[2]For-data-entry'!CG22</f>
        <v>0</v>
      </c>
      <c r="K19" s="339">
        <f>'[2]For-data-entry'!CH22</f>
        <v>0</v>
      </c>
      <c r="L19" s="339">
        <f>'[2]For-data-entry'!CI23</f>
        <v>1986</v>
      </c>
      <c r="M19" s="339">
        <f>'[2]For-data-entry'!CJ23</f>
        <v>2255</v>
      </c>
      <c r="N19" s="339">
        <f>'[2]For-data-entry'!CP23</f>
        <v>842</v>
      </c>
    </row>
    <row r="20" spans="1:14" ht="15" customHeight="1">
      <c r="A20" s="157">
        <v>3</v>
      </c>
      <c r="B20" s="158" t="s">
        <v>146</v>
      </c>
      <c r="C20" s="339">
        <f>'[2]For-data-entry'!BZ24</f>
        <v>3860</v>
      </c>
      <c r="D20" s="339">
        <f>'[2]For-data-entry'!CA24</f>
        <v>1175</v>
      </c>
      <c r="E20" s="339">
        <f>'[2]For-data-entry'!CB24</f>
        <v>1785</v>
      </c>
      <c r="F20" s="339">
        <f>'[2]For-data-entry'!CC23</f>
        <v>899</v>
      </c>
      <c r="G20" s="339">
        <f>'[2]For-data-entry'!CD23</f>
        <v>1931</v>
      </c>
      <c r="H20" s="339">
        <f>'[2]For-data-entry'!CE23</f>
        <v>0</v>
      </c>
      <c r="I20" s="339">
        <f>'[2]For-data-entry'!CF23</f>
        <v>0</v>
      </c>
      <c r="J20" s="339">
        <f>'[2]For-data-entry'!CG23</f>
        <v>0</v>
      </c>
      <c r="K20" s="339">
        <f>'[2]For-data-entry'!CH23</f>
        <v>0</v>
      </c>
      <c r="L20" s="339">
        <f>'[2]For-data-entry'!CI24</f>
        <v>5854</v>
      </c>
      <c r="M20" s="339">
        <f>'[2]For-data-entry'!CJ24</f>
        <v>9185</v>
      </c>
      <c r="N20" s="339">
        <f>'[2]For-data-entry'!CP24</f>
        <v>5305</v>
      </c>
    </row>
    <row r="21" spans="1:14" ht="15" customHeight="1">
      <c r="A21" s="157">
        <v>4</v>
      </c>
      <c r="B21" s="159" t="s">
        <v>147</v>
      </c>
      <c r="C21" s="339">
        <f>'[2]For-data-entry'!BZ25</f>
        <v>24730</v>
      </c>
      <c r="D21" s="339">
        <f>'[2]For-data-entry'!CA25</f>
        <v>7512</v>
      </c>
      <c r="E21" s="339">
        <f>'[2]For-data-entry'!CB25</f>
        <v>11858</v>
      </c>
      <c r="F21" s="339">
        <f>'[2]For-data-entry'!CC24</f>
        <v>814</v>
      </c>
      <c r="G21" s="339">
        <f>'[2]For-data-entry'!CD24</f>
        <v>1345</v>
      </c>
      <c r="H21" s="339">
        <f>'[2]For-data-entry'!CE24</f>
        <v>0</v>
      </c>
      <c r="I21" s="339">
        <f>'[2]For-data-entry'!CF24</f>
        <v>0</v>
      </c>
      <c r="J21" s="339">
        <f>'[2]For-data-entry'!CG24</f>
        <v>0</v>
      </c>
      <c r="K21" s="339">
        <f>'[2]For-data-entry'!CH24</f>
        <v>0</v>
      </c>
      <c r="L21" s="339">
        <f>'[2]For-data-entry'!CI25</f>
        <v>28678</v>
      </c>
      <c r="M21" s="339">
        <f>'[2]For-data-entry'!CJ25</f>
        <v>49837</v>
      </c>
      <c r="N21" s="339">
        <f>'[2]For-data-entry'!CP25</f>
        <v>28678</v>
      </c>
    </row>
    <row r="22" spans="1:14" ht="15" customHeight="1">
      <c r="A22" s="157">
        <v>5</v>
      </c>
      <c r="B22" s="159" t="s">
        <v>148</v>
      </c>
      <c r="C22" s="339">
        <f>'[2]For-data-entry'!BZ26</f>
        <v>930</v>
      </c>
      <c r="D22" s="339">
        <f>'[2]For-data-entry'!CA26</f>
        <v>1688</v>
      </c>
      <c r="E22" s="339">
        <f>'[2]For-data-entry'!CB26</f>
        <v>9044</v>
      </c>
      <c r="F22" s="339">
        <f>'[2]For-data-entry'!CC25</f>
        <v>3574</v>
      </c>
      <c r="G22" s="339">
        <f>'[2]For-data-entry'!CD25</f>
        <v>4112</v>
      </c>
      <c r="H22" s="339">
        <f>'[2]For-data-entry'!CE25</f>
        <v>0</v>
      </c>
      <c r="I22" s="339">
        <f>'[2]For-data-entry'!CF25</f>
        <v>0</v>
      </c>
      <c r="J22" s="339">
        <f>'[2]For-data-entry'!CG25</f>
        <v>0</v>
      </c>
      <c r="K22" s="339">
        <f>'[2]For-data-entry'!CH25</f>
        <v>0</v>
      </c>
      <c r="L22" s="339">
        <f>'[2]For-data-entry'!CI26</f>
        <v>7907</v>
      </c>
      <c r="M22" s="339">
        <f>'[2]For-data-entry'!CJ26</f>
        <v>9044</v>
      </c>
      <c r="N22" s="339">
        <f>'[2]For-data-entry'!CP26</f>
        <v>0</v>
      </c>
    </row>
    <row r="23" spans="1:14" ht="15" customHeight="1">
      <c r="A23" s="157">
        <v>6</v>
      </c>
      <c r="B23" s="158" t="s">
        <v>149</v>
      </c>
      <c r="C23" s="339">
        <f>'[2]For-data-entry'!BZ27</f>
        <v>3880</v>
      </c>
      <c r="D23" s="339">
        <f>'[2]For-data-entry'!CA27</f>
        <v>2351</v>
      </c>
      <c r="E23" s="339">
        <f>'[2]For-data-entry'!CB27</f>
        <v>2406</v>
      </c>
      <c r="F23" s="339">
        <f>'[2]For-data-entry'!CC26</f>
        <v>1305</v>
      </c>
      <c r="G23" s="339">
        <f>'[2]For-data-entry'!CD26</f>
        <v>1205</v>
      </c>
      <c r="H23" s="339">
        <f>'[2]For-data-entry'!CE26</f>
        <v>0</v>
      </c>
      <c r="I23" s="339">
        <f>'[2]For-data-entry'!CF26</f>
        <v>0</v>
      </c>
      <c r="J23" s="339">
        <f>'[2]For-data-entry'!CG26</f>
        <v>0</v>
      </c>
      <c r="K23" s="339">
        <f>'[2]For-data-entry'!CH26</f>
        <v>0</v>
      </c>
      <c r="L23" s="339">
        <f>'[2]For-data-entry'!CI27</f>
        <v>12028</v>
      </c>
      <c r="M23" s="339">
        <f>'[2]For-data-entry'!CJ27</f>
        <v>11494</v>
      </c>
      <c r="N23" s="339">
        <f>'[2]For-data-entry'!CP27</f>
        <v>11073</v>
      </c>
    </row>
    <row r="24" spans="1:14" ht="15" customHeight="1">
      <c r="A24" s="157">
        <v>7</v>
      </c>
      <c r="B24" s="159" t="s">
        <v>214</v>
      </c>
      <c r="C24" s="339">
        <f>'[2]For-data-entry'!BZ28</f>
        <v>570</v>
      </c>
      <c r="D24" s="339">
        <f>'[2]For-data-entry'!CA28</f>
        <v>704</v>
      </c>
      <c r="E24" s="339">
        <f>'[2]For-data-entry'!CB28</f>
        <v>736</v>
      </c>
      <c r="F24" s="339">
        <f>'[2]For-data-entry'!CC27</f>
        <v>1328</v>
      </c>
      <c r="G24" s="339">
        <f>'[2]For-data-entry'!CD27</f>
        <v>982</v>
      </c>
      <c r="H24" s="339">
        <f>'[2]For-data-entry'!CE27</f>
        <v>0</v>
      </c>
      <c r="I24" s="339">
        <f>'[2]For-data-entry'!CF27</f>
        <v>0</v>
      </c>
      <c r="J24" s="339">
        <f>'[2]For-data-entry'!CG27</f>
        <v>0</v>
      </c>
      <c r="K24" s="339">
        <f>'[2]For-data-entry'!CH27</f>
        <v>0</v>
      </c>
      <c r="L24" s="339">
        <f>'[2]For-data-entry'!CI28</f>
        <v>2245</v>
      </c>
      <c r="M24" s="339">
        <f>'[2]For-data-entry'!CJ28</f>
        <v>2369</v>
      </c>
      <c r="N24" s="339">
        <f>'[2]For-data-entry'!CP28</f>
        <v>221</v>
      </c>
    </row>
    <row r="25" spans="1:14" ht="15" customHeight="1">
      <c r="A25" s="157">
        <v>8</v>
      </c>
      <c r="B25" s="159" t="s">
        <v>114</v>
      </c>
      <c r="C25" s="339">
        <f>'[2]For-data-entry'!BZ29</f>
        <v>4160</v>
      </c>
      <c r="D25" s="339">
        <f>'[2]For-data-entry'!CA29</f>
        <v>3472</v>
      </c>
      <c r="E25" s="339">
        <f>'[2]For-data-entry'!CB29</f>
        <v>4511</v>
      </c>
      <c r="F25" s="339">
        <f>'[2]For-data-entry'!CC28</f>
        <v>132</v>
      </c>
      <c r="G25" s="339">
        <f>'[2]For-data-entry'!CD28</f>
        <v>118</v>
      </c>
      <c r="H25" s="339">
        <f>'[2]For-data-entry'!CE28</f>
        <v>0</v>
      </c>
      <c r="I25" s="339">
        <f>'[2]For-data-entry'!CF28</f>
        <v>0</v>
      </c>
      <c r="J25" s="339">
        <f>'[2]For-data-entry'!CG28</f>
        <v>0</v>
      </c>
      <c r="K25" s="339">
        <f>'[2]For-data-entry'!CH28</f>
        <v>0</v>
      </c>
      <c r="L25" s="339">
        <f>'[2]For-data-entry'!CI29</f>
        <v>9517</v>
      </c>
      <c r="M25" s="339">
        <f>'[2]For-data-entry'!CJ29</f>
        <v>10243</v>
      </c>
      <c r="N25" s="339">
        <f>'[2]For-data-entry'!CP29</f>
        <v>7019</v>
      </c>
    </row>
    <row r="26" spans="1:14" ht="15" customHeight="1">
      <c r="A26" s="157">
        <v>9</v>
      </c>
      <c r="B26" s="159" t="s">
        <v>151</v>
      </c>
      <c r="C26" s="339">
        <f>'[2]For-data-entry'!BZ30</f>
        <v>8670</v>
      </c>
      <c r="D26" s="339">
        <f>'[2]For-data-entry'!CA30</f>
        <v>5211</v>
      </c>
      <c r="E26" s="339">
        <f>'[2]For-data-entry'!CB30</f>
        <v>6825</v>
      </c>
      <c r="F26" s="339">
        <f>'[2]For-data-entry'!CC29</f>
        <v>1173</v>
      </c>
      <c r="G26" s="339">
        <f>'[2]For-data-entry'!CD29</f>
        <v>1347</v>
      </c>
      <c r="H26" s="339">
        <f>'[2]For-data-entry'!CE29</f>
        <v>0</v>
      </c>
      <c r="I26" s="339">
        <f>'[2]For-data-entry'!CF29</f>
        <v>0</v>
      </c>
      <c r="J26" s="339">
        <f>'[2]For-data-entry'!CG29</f>
        <v>0</v>
      </c>
      <c r="K26" s="339">
        <f>'[2]For-data-entry'!CH29</f>
        <v>0</v>
      </c>
      <c r="L26" s="339">
        <f>'[2]For-data-entry'!CI30</f>
        <v>13428</v>
      </c>
      <c r="M26" s="339">
        <f>'[2]For-data-entry'!CJ30</f>
        <v>14462</v>
      </c>
      <c r="N26" s="339">
        <f>'[2]For-data-entry'!CP30</f>
        <v>13428</v>
      </c>
    </row>
    <row r="27" spans="1:14" ht="15" customHeight="1">
      <c r="A27" s="157">
        <v>10</v>
      </c>
      <c r="B27" s="159" t="s">
        <v>220</v>
      </c>
      <c r="C27" s="339">
        <f>'[2]For-data-entry'!BZ31</f>
        <v>4520</v>
      </c>
      <c r="D27" s="339">
        <f>'[2]For-data-entry'!CA31</f>
        <v>1902</v>
      </c>
      <c r="E27" s="339">
        <f>'[2]For-data-entry'!CB31</f>
        <v>2756</v>
      </c>
      <c r="F27" s="339">
        <f>'[2]For-data-entry'!CC30</f>
        <v>3610</v>
      </c>
      <c r="G27" s="339">
        <f>'[2]For-data-entry'!CD30</f>
        <v>3935</v>
      </c>
      <c r="H27" s="339">
        <f>'[2]For-data-entry'!CE30</f>
        <v>0</v>
      </c>
      <c r="I27" s="339">
        <f>'[2]For-data-entry'!CF30</f>
        <v>0</v>
      </c>
      <c r="J27" s="339">
        <f>'[2]For-data-entry'!CG30</f>
        <v>0</v>
      </c>
      <c r="K27" s="339">
        <f>'[2]For-data-entry'!CH30</f>
        <v>0</v>
      </c>
      <c r="L27" s="339">
        <f>'[2]For-data-entry'!CI31</f>
        <v>5611</v>
      </c>
      <c r="M27" s="339">
        <f>'[2]For-data-entry'!CJ31</f>
        <v>9099</v>
      </c>
      <c r="N27" s="339">
        <f>'[2]For-data-entry'!CP31</f>
        <v>5611</v>
      </c>
    </row>
    <row r="28" spans="1:14" ht="15" customHeight="1">
      <c r="A28" s="157">
        <v>11</v>
      </c>
      <c r="B28" s="159" t="s">
        <v>152</v>
      </c>
      <c r="C28" s="339">
        <f>'[2]For-data-entry'!BZ32</f>
        <v>1040</v>
      </c>
      <c r="D28" s="339">
        <f>'[2]For-data-entry'!CA32</f>
        <v>1185</v>
      </c>
      <c r="E28" s="339">
        <f>'[2]For-data-entry'!CB32</f>
        <v>1858</v>
      </c>
      <c r="F28" s="339">
        <f>'[2]For-data-entry'!CC31</f>
        <v>1226</v>
      </c>
      <c r="G28" s="339">
        <f>'[2]For-data-entry'!CD31</f>
        <v>1433</v>
      </c>
      <c r="H28" s="339">
        <f>'[2]For-data-entry'!CE31</f>
        <v>0</v>
      </c>
      <c r="I28" s="339">
        <f>'[2]For-data-entry'!CF31</f>
        <v>0</v>
      </c>
      <c r="J28" s="339">
        <f>'[2]For-data-entry'!CG31</f>
        <v>0</v>
      </c>
      <c r="K28" s="339">
        <f>'[2]For-data-entry'!CH31</f>
        <v>0</v>
      </c>
      <c r="L28" s="339">
        <f>'[2]For-data-entry'!CI32</f>
        <v>10983</v>
      </c>
      <c r="M28" s="339">
        <f>'[2]For-data-entry'!CJ32</f>
        <v>13425</v>
      </c>
      <c r="N28" s="339">
        <f>'[2]For-data-entry'!CP32</f>
        <v>10983</v>
      </c>
    </row>
    <row r="29" spans="1:14" ht="15" customHeight="1">
      <c r="A29" s="157">
        <v>12</v>
      </c>
      <c r="B29" s="159" t="s">
        <v>603</v>
      </c>
      <c r="C29" s="339">
        <f>'[2]For-data-entry'!BZ33</f>
        <v>0</v>
      </c>
      <c r="D29" s="339">
        <f>'[2]For-data-entry'!CA33</f>
        <v>0</v>
      </c>
      <c r="E29" s="339">
        <f>'[2]For-data-entry'!CB33</f>
        <v>0</v>
      </c>
      <c r="F29" s="339">
        <f>'[2]For-data-entry'!CC32</f>
        <v>737</v>
      </c>
      <c r="G29" s="339">
        <f>'[2]For-data-entry'!CD32</f>
        <v>960</v>
      </c>
      <c r="H29" s="339">
        <f>'[2]For-data-entry'!CE32</f>
        <v>0</v>
      </c>
      <c r="I29" s="339">
        <f>'[2]For-data-entry'!CF32</f>
        <v>0</v>
      </c>
      <c r="J29" s="339">
        <f>'[2]For-data-entry'!CG32</f>
        <v>0</v>
      </c>
      <c r="K29" s="339">
        <f>'[2]For-data-entry'!CH32</f>
        <v>0</v>
      </c>
      <c r="L29" s="339">
        <f>'[2]For-data-entry'!CI33</f>
        <v>4</v>
      </c>
      <c r="M29" s="339">
        <f>'[2]For-data-entry'!CJ33</f>
        <v>3</v>
      </c>
      <c r="N29" s="339">
        <f>'[2]For-data-entry'!CP33</f>
        <v>0</v>
      </c>
    </row>
    <row r="30" spans="1:14" ht="15" customHeight="1">
      <c r="A30" s="157">
        <v>13</v>
      </c>
      <c r="B30" s="158" t="s">
        <v>604</v>
      </c>
      <c r="C30" s="339">
        <f>'[2]For-data-entry'!BZ34</f>
        <v>0</v>
      </c>
      <c r="D30" s="339">
        <f>'[2]For-data-entry'!CA34</f>
        <v>0</v>
      </c>
      <c r="E30" s="339">
        <f>'[2]For-data-entry'!CB34</f>
        <v>0</v>
      </c>
      <c r="F30" s="339">
        <f>'[2]For-data-entry'!CC33</f>
        <v>0</v>
      </c>
      <c r="G30" s="339">
        <f>'[2]For-data-entry'!CD33</f>
        <v>0</v>
      </c>
      <c r="H30" s="339">
        <f>'[2]For-data-entry'!CE33</f>
        <v>0</v>
      </c>
      <c r="I30" s="339">
        <f>'[2]For-data-entry'!CF33</f>
        <v>0</v>
      </c>
      <c r="J30" s="339">
        <f>'[2]For-data-entry'!CG33</f>
        <v>0</v>
      </c>
      <c r="K30" s="339">
        <f>'[2]For-data-entry'!CH33</f>
        <v>0</v>
      </c>
      <c r="L30" s="339">
        <f>'[2]For-data-entry'!CI34</f>
        <v>0</v>
      </c>
      <c r="M30" s="339">
        <f>'[2]For-data-entry'!CJ34</f>
        <v>0</v>
      </c>
      <c r="N30" s="339">
        <f>'[2]For-data-entry'!CP34</f>
        <v>0</v>
      </c>
    </row>
    <row r="31" spans="1:14" ht="15" customHeight="1">
      <c r="A31" s="157">
        <v>14</v>
      </c>
      <c r="B31" s="158" t="s">
        <v>605</v>
      </c>
      <c r="C31" s="339">
        <f>'[2]For-data-entry'!BZ35</f>
        <v>0</v>
      </c>
      <c r="D31" s="339">
        <f>'[2]For-data-entry'!CA35</f>
        <v>0</v>
      </c>
      <c r="E31" s="339">
        <f>'[2]For-data-entry'!CB35</f>
        <v>0</v>
      </c>
      <c r="F31" s="339">
        <f>'[2]For-data-entry'!CC34</f>
        <v>0</v>
      </c>
      <c r="G31" s="339">
        <f>'[2]For-data-entry'!CD34</f>
        <v>0</v>
      </c>
      <c r="H31" s="339">
        <f>'[2]For-data-entry'!CE34</f>
        <v>0</v>
      </c>
      <c r="I31" s="339">
        <f>'[2]For-data-entry'!CF34</f>
        <v>0</v>
      </c>
      <c r="J31" s="339">
        <f>'[2]For-data-entry'!CG34</f>
        <v>0</v>
      </c>
      <c r="K31" s="339">
        <f>'[2]For-data-entry'!CH34</f>
        <v>0</v>
      </c>
      <c r="L31" s="339">
        <f>'[2]For-data-entry'!CI35</f>
        <v>0</v>
      </c>
      <c r="M31" s="339">
        <f>'[2]For-data-entry'!CJ35</f>
        <v>0</v>
      </c>
      <c r="N31" s="339">
        <f>'[2]For-data-entry'!CP35</f>
        <v>0</v>
      </c>
    </row>
    <row r="32" spans="1:14" ht="15" customHeight="1">
      <c r="A32" s="157">
        <v>15</v>
      </c>
      <c r="B32" s="158" t="s">
        <v>606</v>
      </c>
      <c r="C32" s="339">
        <f>'[2]For-data-entry'!BZ36</f>
        <v>40</v>
      </c>
      <c r="D32" s="339">
        <f>'[2]For-data-entry'!CA36</f>
        <v>7</v>
      </c>
      <c r="E32" s="339">
        <f>'[2]For-data-entry'!CB36</f>
        <v>6</v>
      </c>
      <c r="F32" s="339">
        <f>'[2]For-data-entry'!CC35</f>
        <v>0</v>
      </c>
      <c r="G32" s="339">
        <f>'[2]For-data-entry'!CD35</f>
        <v>0</v>
      </c>
      <c r="H32" s="339">
        <f>'[2]For-data-entry'!CE35</f>
        <v>0</v>
      </c>
      <c r="I32" s="339">
        <f>'[2]For-data-entry'!CF35</f>
        <v>0</v>
      </c>
      <c r="J32" s="339">
        <f>'[2]For-data-entry'!CG35</f>
        <v>0</v>
      </c>
      <c r="K32" s="339">
        <f>'[2]For-data-entry'!CH35</f>
        <v>0</v>
      </c>
      <c r="L32" s="339">
        <f>'[2]For-data-entry'!CI36</f>
        <v>54</v>
      </c>
      <c r="M32" s="339">
        <f>'[2]For-data-entry'!CJ36</f>
        <v>129</v>
      </c>
      <c r="N32" s="339">
        <f>'[2]For-data-entry'!CP36</f>
        <v>0</v>
      </c>
    </row>
    <row r="33" spans="1:14" ht="15" customHeight="1">
      <c r="A33" s="157">
        <v>16</v>
      </c>
      <c r="B33" s="159" t="s">
        <v>157</v>
      </c>
      <c r="C33" s="339">
        <f>'[2]For-data-entry'!BZ37</f>
        <v>53400</v>
      </c>
      <c r="D33" s="339">
        <f>'[2]For-data-entry'!CA37</f>
        <v>2578</v>
      </c>
      <c r="E33" s="339">
        <f>'[2]For-data-entry'!CB37</f>
        <v>543</v>
      </c>
      <c r="F33" s="339">
        <f>'[2]For-data-entry'!CC36</f>
        <v>5</v>
      </c>
      <c r="G33" s="339">
        <f>'[2]For-data-entry'!CD36</f>
        <v>4</v>
      </c>
      <c r="H33" s="339">
        <f>'[2]For-data-entry'!CE36</f>
        <v>0</v>
      </c>
      <c r="I33" s="339">
        <f>'[2]For-data-entry'!CF36</f>
        <v>0</v>
      </c>
      <c r="J33" s="339">
        <f>'[2]For-data-entry'!CG36</f>
        <v>0</v>
      </c>
      <c r="K33" s="339">
        <f>'[2]For-data-entry'!CH36</f>
        <v>0</v>
      </c>
      <c r="L33" s="339">
        <f>'[2]For-data-entry'!CI37</f>
        <v>5818</v>
      </c>
      <c r="M33" s="339">
        <f>'[2]For-data-entry'!CJ37</f>
        <v>1973</v>
      </c>
      <c r="N33" s="339">
        <f>'[2]For-data-entry'!CP37</f>
        <v>412</v>
      </c>
    </row>
    <row r="34" spans="1:14" ht="15" customHeight="1">
      <c r="A34" s="157">
        <v>17</v>
      </c>
      <c r="B34" s="159" t="s">
        <v>158</v>
      </c>
      <c r="C34" s="339">
        <f>'[2]For-data-entry'!BZ38</f>
        <v>7770</v>
      </c>
      <c r="D34" s="339">
        <f>'[2]For-data-entry'!CA38</f>
        <v>3028</v>
      </c>
      <c r="E34" s="339">
        <f>'[2]For-data-entry'!CB38</f>
        <v>3841</v>
      </c>
      <c r="F34" s="339">
        <f>'[2]For-data-entry'!CC37</f>
        <v>885</v>
      </c>
      <c r="G34" s="339">
        <f>'[2]For-data-entry'!CD37</f>
        <v>434</v>
      </c>
      <c r="H34" s="339">
        <f>'[2]For-data-entry'!CE37</f>
        <v>0</v>
      </c>
      <c r="I34" s="339">
        <f>'[2]For-data-entry'!CF37</f>
        <v>0</v>
      </c>
      <c r="J34" s="339">
        <f>'[2]For-data-entry'!CG37</f>
        <v>0</v>
      </c>
      <c r="K34" s="339">
        <f>'[2]For-data-entry'!CH37</f>
        <v>0</v>
      </c>
      <c r="L34" s="339">
        <f>'[2]For-data-entry'!CI38</f>
        <v>21640</v>
      </c>
      <c r="M34" s="339">
        <f>'[2]For-data-entry'!CJ38</f>
        <v>29773</v>
      </c>
      <c r="N34" s="339">
        <f>'[2]For-data-entry'!CP38</f>
        <v>0</v>
      </c>
    </row>
    <row r="35" spans="1:14" ht="15" customHeight="1">
      <c r="A35" s="157">
        <v>18</v>
      </c>
      <c r="B35" s="159" t="s">
        <v>607</v>
      </c>
      <c r="C35" s="339">
        <f>'[2]For-data-entry'!BZ39</f>
        <v>0</v>
      </c>
      <c r="D35" s="339">
        <f>'[2]For-data-entry'!CA39</f>
        <v>0</v>
      </c>
      <c r="E35" s="339">
        <f>'[2]For-data-entry'!CB39</f>
        <v>0</v>
      </c>
      <c r="F35" s="339">
        <f>'[2]For-data-entry'!CC38</f>
        <v>2130</v>
      </c>
      <c r="G35" s="339">
        <f>'[2]For-data-entry'!CD38</f>
        <v>1918</v>
      </c>
      <c r="H35" s="339">
        <f>'[2]For-data-entry'!CE38</f>
        <v>0</v>
      </c>
      <c r="I35" s="339">
        <f>'[2]For-data-entry'!CF38</f>
        <v>0</v>
      </c>
      <c r="J35" s="339">
        <f>'[2]For-data-entry'!CG38</f>
        <v>0</v>
      </c>
      <c r="K35" s="339">
        <f>'[2]For-data-entry'!CH38</f>
        <v>0</v>
      </c>
      <c r="L35" s="339">
        <f>'[2]For-data-entry'!CI39</f>
        <v>0</v>
      </c>
      <c r="M35" s="339">
        <f>'[2]For-data-entry'!CJ39</f>
        <v>0</v>
      </c>
      <c r="N35" s="339">
        <f>'[2]For-data-entry'!CP39</f>
        <v>0</v>
      </c>
    </row>
    <row r="36" spans="1:14" ht="15" customHeight="1">
      <c r="A36" s="160">
        <v>19</v>
      </c>
      <c r="B36" s="159" t="s">
        <v>113</v>
      </c>
      <c r="C36" s="339">
        <f>'[2]For-data-entry'!BZ40</f>
        <v>0</v>
      </c>
      <c r="D36" s="339">
        <f>'[2]For-data-entry'!CA40</f>
        <v>13679</v>
      </c>
      <c r="E36" s="339">
        <f>'[2]For-data-entry'!CB40</f>
        <v>26745</v>
      </c>
      <c r="F36" s="339"/>
      <c r="G36" s="339"/>
      <c r="H36" s="339"/>
      <c r="I36" s="339"/>
      <c r="J36" s="339"/>
      <c r="K36" s="339"/>
      <c r="L36" s="339">
        <f>'[2]For-data-entry'!CI40</f>
        <v>17903</v>
      </c>
      <c r="M36" s="339">
        <f>'[2]For-data-entry'!CJ40</f>
        <v>34074</v>
      </c>
      <c r="N36" s="339">
        <f>'[2]For-data-entry'!CP40</f>
        <v>4025</v>
      </c>
    </row>
    <row r="37" spans="1:14" ht="15" customHeight="1">
      <c r="A37" s="157"/>
      <c r="B37" s="161" t="s">
        <v>608</v>
      </c>
      <c r="C37" s="336">
        <f>'[2]For-data-entry'!BZ41</f>
        <v>114740</v>
      </c>
      <c r="D37" s="336">
        <f>'[2]For-data-entry'!CA41</f>
        <v>45853</v>
      </c>
      <c r="E37" s="336">
        <f>'[2]For-data-entry'!CB41</f>
        <v>75385</v>
      </c>
      <c r="F37" s="336">
        <f>'[2]For-data-entry'!CC39</f>
        <v>0</v>
      </c>
      <c r="G37" s="336">
        <f>'[2]For-data-entry'!CD39</f>
        <v>0</v>
      </c>
      <c r="H37" s="336">
        <f>'[2]For-data-entry'!CE39</f>
        <v>0</v>
      </c>
      <c r="I37" s="336">
        <f>'[2]For-data-entry'!CF39</f>
        <v>0</v>
      </c>
      <c r="J37" s="336">
        <f>'[2]For-data-entry'!CG39</f>
        <v>0</v>
      </c>
      <c r="K37" s="336">
        <f>'[2]For-data-entry'!CH39</f>
        <v>0</v>
      </c>
      <c r="L37" s="336">
        <f>'[2]For-data-entry'!CI41</f>
        <v>144215</v>
      </c>
      <c r="M37" s="336">
        <f>'[2]For-data-entry'!CJ41</f>
        <v>198201</v>
      </c>
      <c r="N37" s="336">
        <f>'[2]For-data-entry'!CP41</f>
        <v>88156</v>
      </c>
    </row>
    <row r="38" spans="1:14" ht="15" customHeight="1">
      <c r="A38" s="170" t="s">
        <v>613</v>
      </c>
      <c r="B38" s="161" t="s">
        <v>614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</row>
    <row r="39" spans="1:14" ht="15.75">
      <c r="A39" s="160">
        <v>1</v>
      </c>
      <c r="B39" s="159" t="s">
        <v>169</v>
      </c>
      <c r="C39" s="339">
        <f>'[2]For-data-entry'!BZ44</f>
        <v>6340</v>
      </c>
      <c r="D39" s="339">
        <f>'[2]For-data-entry'!CA44</f>
        <v>5890</v>
      </c>
      <c r="E39" s="339">
        <f>'[2]For-data-entry'!CB44</f>
        <v>17358</v>
      </c>
      <c r="F39" s="339">
        <f>'[2]For-data-entry'!CC44</f>
        <v>3463</v>
      </c>
      <c r="G39" s="339">
        <f>'[2]For-data-entry'!CD44</f>
        <v>4168</v>
      </c>
      <c r="H39" s="339">
        <f>'[2]For-data-entry'!CE44</f>
        <v>0</v>
      </c>
      <c r="I39" s="339">
        <f>'[2]For-data-entry'!CF44</f>
        <v>0</v>
      </c>
      <c r="J39" s="339">
        <f>'[2]For-data-entry'!CG44</f>
        <v>0</v>
      </c>
      <c r="K39" s="339">
        <f>'[2]For-data-entry'!CH44</f>
        <v>0</v>
      </c>
      <c r="L39" s="339">
        <f>'[2]For-data-entry'!CI44</f>
        <v>14948</v>
      </c>
      <c r="M39" s="339">
        <f>'[2]For-data-entry'!CJ44</f>
        <v>24276</v>
      </c>
      <c r="N39" s="339">
        <f>'[2]For-data-entry'!CP44</f>
        <v>2308</v>
      </c>
    </row>
    <row r="40" spans="1:14" ht="15.75">
      <c r="A40" s="160">
        <v>2</v>
      </c>
      <c r="B40" s="159" t="s">
        <v>168</v>
      </c>
      <c r="C40" s="339">
        <f>'[2]For-data-entry'!BZ45</f>
        <v>250</v>
      </c>
      <c r="D40" s="339">
        <f>'[2]For-data-entry'!CA45</f>
        <v>148</v>
      </c>
      <c r="E40" s="339">
        <f>'[2]For-data-entry'!CB45</f>
        <v>124</v>
      </c>
      <c r="F40" s="339"/>
      <c r="G40" s="340"/>
      <c r="H40" s="339"/>
      <c r="I40" s="340"/>
      <c r="J40" s="394"/>
      <c r="K40" s="340"/>
      <c r="L40" s="339">
        <f>'[2]For-data-entry'!CI45</f>
        <v>4244</v>
      </c>
      <c r="M40" s="339">
        <f>'[2]For-data-entry'!CJ45</f>
        <v>1981</v>
      </c>
      <c r="N40" s="339">
        <f>'[2]For-data-entry'!CP45</f>
        <v>0</v>
      </c>
    </row>
    <row r="41" spans="1:14" ht="15" customHeight="1">
      <c r="A41" s="160">
        <v>3</v>
      </c>
      <c r="B41" s="159" t="s">
        <v>615</v>
      </c>
      <c r="C41" s="339">
        <f>'[2]For-data-entry'!BZ46</f>
        <v>0</v>
      </c>
      <c r="D41" s="339">
        <f>'[2]For-data-entry'!CA46</f>
        <v>0</v>
      </c>
      <c r="E41" s="339">
        <f>'[2]For-data-entry'!CB46</f>
        <v>0</v>
      </c>
      <c r="F41" s="339"/>
      <c r="G41" s="339"/>
      <c r="H41" s="339"/>
      <c r="I41" s="339"/>
      <c r="J41" s="339"/>
      <c r="K41" s="339"/>
      <c r="L41" s="339">
        <f>'[2]For-data-entry'!CI46</f>
        <v>0</v>
      </c>
      <c r="M41" s="339">
        <f>'[2]For-data-entry'!CJ46</f>
        <v>0</v>
      </c>
      <c r="N41" s="339">
        <f>'[2]For-data-entry'!CP46</f>
        <v>0</v>
      </c>
    </row>
    <row r="42" spans="1:14" ht="15" customHeight="1">
      <c r="A42" s="160">
        <v>4</v>
      </c>
      <c r="B42" s="159" t="s">
        <v>616</v>
      </c>
      <c r="C42" s="339">
        <f>'[2]For-data-entry'!BZ47</f>
        <v>0</v>
      </c>
      <c r="D42" s="339">
        <f>'[2]For-data-entry'!CA47</f>
        <v>0</v>
      </c>
      <c r="E42" s="339">
        <f>'[2]For-data-entry'!CB47</f>
        <v>0</v>
      </c>
      <c r="F42" s="339"/>
      <c r="G42" s="339"/>
      <c r="H42" s="339"/>
      <c r="I42" s="339"/>
      <c r="J42" s="339"/>
      <c r="K42" s="339"/>
      <c r="L42" s="339">
        <f>'[2]For-data-entry'!CI47</f>
        <v>0</v>
      </c>
      <c r="M42" s="339">
        <f>'[2]For-data-entry'!CJ47</f>
        <v>0</v>
      </c>
      <c r="N42" s="339">
        <f>'[2]For-data-entry'!CP47</f>
        <v>0</v>
      </c>
    </row>
    <row r="43" spans="1:14" ht="15.75">
      <c r="A43" s="160">
        <v>5</v>
      </c>
      <c r="B43" s="159" t="s">
        <v>617</v>
      </c>
      <c r="C43" s="339">
        <f>'[2]For-data-entry'!BZ48</f>
        <v>0</v>
      </c>
      <c r="D43" s="339">
        <f>'[2]For-data-entry'!CA48</f>
        <v>0</v>
      </c>
      <c r="E43" s="339">
        <f>'[2]For-data-entry'!CB48</f>
        <v>0</v>
      </c>
      <c r="F43" s="339"/>
      <c r="G43" s="339"/>
      <c r="H43" s="339"/>
      <c r="I43" s="339"/>
      <c r="J43" s="339"/>
      <c r="K43" s="339"/>
      <c r="L43" s="339">
        <f>'[2]For-data-entry'!CI48</f>
        <v>0</v>
      </c>
      <c r="M43" s="339">
        <f>'[2]For-data-entry'!CJ48</f>
        <v>0</v>
      </c>
      <c r="N43" s="339">
        <f>'[2]For-data-entry'!CP48</f>
        <v>0</v>
      </c>
    </row>
    <row r="44" spans="1:14" ht="14.25" customHeight="1">
      <c r="A44" s="160">
        <v>6</v>
      </c>
      <c r="B44" s="159" t="s">
        <v>215</v>
      </c>
      <c r="C44" s="339">
        <f>'[2]For-data-entry'!BZ49</f>
        <v>250</v>
      </c>
      <c r="D44" s="339">
        <f>'[2]For-data-entry'!CA49</f>
        <v>457</v>
      </c>
      <c r="E44" s="339">
        <f>'[2]For-data-entry'!CB49</f>
        <v>7069</v>
      </c>
      <c r="F44" s="398"/>
      <c r="G44" s="398"/>
      <c r="H44" s="399"/>
      <c r="I44" s="400"/>
      <c r="J44" s="401"/>
      <c r="K44" s="402"/>
      <c r="L44" s="339">
        <f>'[2]For-data-entry'!CI49</f>
        <v>1026</v>
      </c>
      <c r="M44" s="339">
        <f>'[2]For-data-entry'!CJ49</f>
        <v>6592</v>
      </c>
      <c r="N44" s="339">
        <f>'[2]For-data-entry'!CP49</f>
        <v>102</v>
      </c>
    </row>
    <row r="45" spans="1:14" ht="14.25" customHeight="1">
      <c r="A45" s="160">
        <v>7</v>
      </c>
      <c r="B45" s="158" t="s">
        <v>829</v>
      </c>
      <c r="C45" s="339">
        <f>'[2]For-data-entry'!BZ50</f>
        <v>0</v>
      </c>
      <c r="D45" s="339">
        <f>'[2]For-data-entry'!CA50</f>
        <v>0</v>
      </c>
      <c r="E45" s="339">
        <f>'[2]For-data-entry'!CB50</f>
        <v>0</v>
      </c>
      <c r="F45" s="399"/>
      <c r="G45" s="400"/>
      <c r="H45" s="390"/>
      <c r="I45" s="403"/>
      <c r="J45" s="399"/>
      <c r="K45" s="400"/>
      <c r="L45" s="339">
        <f>'[2]For-data-entry'!CI50</f>
        <v>0</v>
      </c>
      <c r="M45" s="339">
        <f>'[2]For-data-entry'!CJ50</f>
        <v>0</v>
      </c>
      <c r="N45" s="339">
        <f>'[2]For-data-entry'!CP50</f>
        <v>0</v>
      </c>
    </row>
    <row r="46" spans="1:14" ht="14.25" customHeight="1">
      <c r="A46" s="160">
        <v>8</v>
      </c>
      <c r="B46" s="159" t="s">
        <v>218</v>
      </c>
      <c r="C46" s="339">
        <f>'[2]For-data-entry'!BZ51</f>
        <v>0</v>
      </c>
      <c r="D46" s="339">
        <f>'[2]For-data-entry'!CA51</f>
        <v>0</v>
      </c>
      <c r="E46" s="339">
        <f>'[2]For-data-entry'!CB51</f>
        <v>0</v>
      </c>
      <c r="F46" s="404"/>
      <c r="G46" s="405"/>
      <c r="H46" s="406"/>
      <c r="I46" s="405"/>
      <c r="J46" s="407"/>
      <c r="K46" s="405"/>
      <c r="L46" s="339">
        <f>'[2]For-data-entry'!CI51</f>
        <v>0</v>
      </c>
      <c r="M46" s="339">
        <f>'[2]For-data-entry'!CJ51</f>
        <v>0</v>
      </c>
      <c r="N46" s="339">
        <f>'[2]For-data-entry'!CP51</f>
        <v>0</v>
      </c>
    </row>
    <row r="47" spans="1:14" ht="14.25" customHeight="1">
      <c r="A47" s="160">
        <v>9</v>
      </c>
      <c r="B47" s="158" t="s">
        <v>619</v>
      </c>
      <c r="C47" s="339">
        <f>'[2]For-data-entry'!BZ52</f>
        <v>0</v>
      </c>
      <c r="D47" s="339">
        <f>'[2]For-data-entry'!CA52</f>
        <v>0</v>
      </c>
      <c r="E47" s="339">
        <f>'[2]For-data-entry'!CB52</f>
        <v>0</v>
      </c>
      <c r="F47" s="346"/>
      <c r="G47" s="398"/>
      <c r="H47" s="408"/>
      <c r="I47" s="398"/>
      <c r="J47" s="394"/>
      <c r="K47" s="398"/>
      <c r="L47" s="339">
        <f>'[2]For-data-entry'!CI52</f>
        <v>0</v>
      </c>
      <c r="M47" s="339">
        <f>'[2]For-data-entry'!CJ52</f>
        <v>0</v>
      </c>
      <c r="N47" s="339">
        <f>'[2]For-data-entry'!CP52</f>
        <v>0</v>
      </c>
    </row>
    <row r="48" spans="1:14" ht="15.75">
      <c r="A48" s="160">
        <v>10</v>
      </c>
      <c r="B48" s="158" t="s">
        <v>170</v>
      </c>
      <c r="C48" s="339">
        <f>'[2]For-data-entry'!BZ53</f>
        <v>4470</v>
      </c>
      <c r="D48" s="339">
        <f>'[2]For-data-entry'!CA53</f>
        <v>6233</v>
      </c>
      <c r="E48" s="339">
        <f>'[2]For-data-entry'!CB53</f>
        <v>16178</v>
      </c>
      <c r="F48" s="339">
        <f>'[2]For-data-entry'!CC53</f>
        <v>737</v>
      </c>
      <c r="G48" s="339">
        <f>'[2]For-data-entry'!CD53</f>
        <v>754</v>
      </c>
      <c r="H48" s="339">
        <f>'[2]For-data-entry'!CE53</f>
        <v>0</v>
      </c>
      <c r="I48" s="339">
        <f>'[2]For-data-entry'!CF53</f>
        <v>0</v>
      </c>
      <c r="J48" s="339">
        <f>'[2]For-data-entry'!CG53</f>
        <v>0</v>
      </c>
      <c r="K48" s="339">
        <f>'[2]For-data-entry'!CH53</f>
        <v>0</v>
      </c>
      <c r="L48" s="339">
        <f>'[2]For-data-entry'!CI53</f>
        <v>15305</v>
      </c>
      <c r="M48" s="339">
        <f>'[2]For-data-entry'!CJ53</f>
        <v>19387</v>
      </c>
      <c r="N48" s="339">
        <f>'[2]For-data-entry'!CK53</f>
        <v>1490</v>
      </c>
    </row>
    <row r="49" spans="1:14" ht="15" customHeight="1">
      <c r="A49" s="160">
        <v>11</v>
      </c>
      <c r="B49" s="159" t="s">
        <v>620</v>
      </c>
      <c r="C49" s="339">
        <f>'[2]For-data-entry'!BZ54</f>
        <v>20</v>
      </c>
      <c r="D49" s="339">
        <f>'[2]For-data-entry'!CA54</f>
        <v>232</v>
      </c>
      <c r="E49" s="339">
        <f>'[2]For-data-entry'!CB54</f>
        <v>735</v>
      </c>
      <c r="F49" s="339"/>
      <c r="G49" s="339"/>
      <c r="H49" s="339"/>
      <c r="I49" s="339"/>
      <c r="J49" s="339"/>
      <c r="K49" s="339"/>
      <c r="L49" s="339">
        <f>'[2]For-data-entry'!CI54</f>
        <v>246</v>
      </c>
      <c r="M49" s="339">
        <f>'[2]For-data-entry'!CJ54</f>
        <v>826</v>
      </c>
      <c r="N49" s="339">
        <f>'[2]For-data-entry'!CP54</f>
        <v>17</v>
      </c>
    </row>
    <row r="50" spans="1:14" ht="15" customHeight="1">
      <c r="A50" s="160">
        <v>12</v>
      </c>
      <c r="B50" s="158" t="s">
        <v>621</v>
      </c>
      <c r="C50" s="339">
        <f>'[2]For-data-entry'!BZ55</f>
        <v>0</v>
      </c>
      <c r="D50" s="339">
        <f>'[2]For-data-entry'!CA55</f>
        <v>0</v>
      </c>
      <c r="E50" s="339">
        <f>'[2]For-data-entry'!CB55</f>
        <v>0</v>
      </c>
      <c r="F50" s="339"/>
      <c r="G50" s="339"/>
      <c r="H50" s="339"/>
      <c r="I50" s="339"/>
      <c r="J50" s="339"/>
      <c r="K50" s="339"/>
      <c r="L50" s="339">
        <f>'[2]For-data-entry'!CI55</f>
        <v>0</v>
      </c>
      <c r="M50" s="339">
        <f>'[2]For-data-entry'!CJ55</f>
        <v>0</v>
      </c>
      <c r="N50" s="339">
        <f>'[2]For-data-entry'!CP55</f>
        <v>0</v>
      </c>
    </row>
    <row r="51" spans="1:14" ht="15" customHeight="1">
      <c r="A51" s="160">
        <v>13</v>
      </c>
      <c r="B51" s="159" t="s">
        <v>622</v>
      </c>
      <c r="C51" s="339">
        <f>'[2]For-data-entry'!BZ56</f>
        <v>30300</v>
      </c>
      <c r="D51" s="339">
        <f>'[2]For-data-entry'!CA56</f>
        <v>31035</v>
      </c>
      <c r="E51" s="339">
        <f>'[2]For-data-entry'!CB56</f>
        <v>96738</v>
      </c>
      <c r="F51" s="339"/>
      <c r="G51" s="339"/>
      <c r="H51" s="339"/>
      <c r="I51" s="339"/>
      <c r="J51" s="339"/>
      <c r="K51" s="339"/>
      <c r="L51" s="339">
        <f>'[2]For-data-entry'!CI56</f>
        <v>47947</v>
      </c>
      <c r="M51" s="339">
        <f>'[2]For-data-entry'!CJ56</f>
        <v>127414</v>
      </c>
      <c r="N51" s="339">
        <f>'[2]For-data-entry'!CP56</f>
        <v>0</v>
      </c>
    </row>
    <row r="52" spans="1:14" ht="15" customHeight="1">
      <c r="A52" s="160">
        <v>14</v>
      </c>
      <c r="B52" s="159" t="s">
        <v>623</v>
      </c>
      <c r="C52" s="339">
        <f>'[2]For-data-entry'!BZ57</f>
        <v>0</v>
      </c>
      <c r="D52" s="339">
        <f>'[2]For-data-entry'!CA57</f>
        <v>0</v>
      </c>
      <c r="E52" s="339">
        <f>'[2]For-data-entry'!CB57</f>
        <v>0</v>
      </c>
      <c r="F52" s="339"/>
      <c r="G52" s="339"/>
      <c r="H52" s="339"/>
      <c r="I52" s="339"/>
      <c r="J52" s="339"/>
      <c r="K52" s="339"/>
      <c r="L52" s="339">
        <f>'[2]For-data-entry'!CI57</f>
        <v>0</v>
      </c>
      <c r="M52" s="339">
        <f>'[2]For-data-entry'!CJ57</f>
        <v>0</v>
      </c>
      <c r="N52" s="339">
        <f>'[2]For-data-entry'!CP57</f>
        <v>0</v>
      </c>
    </row>
    <row r="53" spans="1:14" ht="15" customHeight="1">
      <c r="A53" s="160">
        <v>15</v>
      </c>
      <c r="B53" s="159" t="s">
        <v>624</v>
      </c>
      <c r="C53" s="339">
        <f>'[2]For-data-entry'!BZ58</f>
        <v>0</v>
      </c>
      <c r="D53" s="339">
        <f>'[2]For-data-entry'!CA58</f>
        <v>737</v>
      </c>
      <c r="E53" s="339">
        <f>'[2]For-data-entry'!CB58</f>
        <v>4525</v>
      </c>
      <c r="F53" s="339"/>
      <c r="G53" s="339"/>
      <c r="H53" s="339"/>
      <c r="I53" s="339"/>
      <c r="J53" s="339"/>
      <c r="K53" s="339"/>
      <c r="L53" s="339">
        <f>'[2]For-data-entry'!CI58</f>
        <v>7408</v>
      </c>
      <c r="M53" s="339">
        <f>'[2]For-data-entry'!CJ58</f>
        <v>21282</v>
      </c>
      <c r="N53" s="339">
        <f>'[2]For-data-entry'!CP58</f>
        <v>0</v>
      </c>
    </row>
    <row r="54" spans="1:14" ht="15" customHeight="1">
      <c r="A54" s="157"/>
      <c r="B54" s="161" t="s">
        <v>628</v>
      </c>
      <c r="C54" s="336">
        <f>'[2]For-data-entry'!BZ61</f>
        <v>41630</v>
      </c>
      <c r="D54" s="336">
        <f>'[2]For-data-entry'!CA61</f>
        <v>44732</v>
      </c>
      <c r="E54" s="336">
        <f>'[2]For-data-entry'!CB61</f>
        <v>142727</v>
      </c>
      <c r="F54" s="336"/>
      <c r="G54" s="336"/>
      <c r="H54" s="336"/>
      <c r="I54" s="336"/>
      <c r="J54" s="336"/>
      <c r="K54" s="336"/>
      <c r="L54" s="336">
        <f>'[2]For-data-entry'!CI61</f>
        <v>91124</v>
      </c>
      <c r="M54" s="336">
        <f>'[2]For-data-entry'!CJ61</f>
        <v>201758</v>
      </c>
      <c r="N54" s="336">
        <f>'[2]For-data-entry'!CP61</f>
        <v>2427</v>
      </c>
    </row>
    <row r="55" spans="1:14" ht="15" customHeight="1">
      <c r="A55" s="170" t="s">
        <v>629</v>
      </c>
      <c r="B55" s="161" t="s">
        <v>630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</row>
    <row r="56" spans="1:14" ht="15" customHeight="1">
      <c r="A56" s="157">
        <v>1</v>
      </c>
      <c r="B56" s="158" t="s">
        <v>631</v>
      </c>
      <c r="C56" s="339">
        <f>'[2]For-data-entry'!BZ63</f>
        <v>37980</v>
      </c>
      <c r="D56" s="339">
        <f>'[2]For-data-entry'!CA63</f>
        <v>73285</v>
      </c>
      <c r="E56" s="339">
        <f>'[2]For-data-entry'!CB63</f>
        <v>47273</v>
      </c>
      <c r="F56" s="339">
        <f>'[2]For-data-entry'!CC63</f>
        <v>65956</v>
      </c>
      <c r="G56" s="339">
        <f>'[2]For-data-entry'!CD63</f>
        <v>42688</v>
      </c>
      <c r="H56" s="339">
        <f>'[2]For-data-entry'!CE63</f>
        <v>0</v>
      </c>
      <c r="I56" s="339">
        <f>'[2]For-data-entry'!CF63</f>
        <v>0</v>
      </c>
      <c r="J56" s="339">
        <f>'[2]For-data-entry'!CG63</f>
        <v>0</v>
      </c>
      <c r="K56" s="339">
        <f>'[2]For-data-entry'!CH63</f>
        <v>0</v>
      </c>
      <c r="L56" s="339">
        <f>'[2]For-data-entry'!CI63</f>
        <v>161178</v>
      </c>
      <c r="M56" s="339">
        <f>'[2]For-data-entry'!CJ63</f>
        <v>133970</v>
      </c>
      <c r="N56" s="339">
        <f>'[2]For-data-entry'!CP63</f>
        <v>177647</v>
      </c>
    </row>
    <row r="57" spans="1:14" ht="15" customHeight="1">
      <c r="A57" s="160">
        <v>2</v>
      </c>
      <c r="B57" s="159" t="s">
        <v>633</v>
      </c>
      <c r="C57" s="339">
        <f>'[2]For-data-entry'!BZ64</f>
        <v>206580</v>
      </c>
      <c r="D57" s="339">
        <f>'[2]For-data-entry'!CA64</f>
        <v>171671</v>
      </c>
      <c r="E57" s="339">
        <f>'[2]For-data-entry'!CB64</f>
        <v>195162</v>
      </c>
      <c r="F57" s="339"/>
      <c r="G57" s="339"/>
      <c r="H57" s="339"/>
      <c r="I57" s="339"/>
      <c r="J57" s="339"/>
      <c r="K57" s="339"/>
      <c r="L57" s="339">
        <f>'[2]For-data-entry'!CI64</f>
        <v>262098</v>
      </c>
      <c r="M57" s="339">
        <f>'[2]For-data-entry'!CJ64</f>
        <v>244436</v>
      </c>
      <c r="N57" s="339">
        <f>'[2]For-data-entry'!CP64</f>
        <v>262098</v>
      </c>
    </row>
    <row r="58" spans="1:14" ht="15" customHeight="1">
      <c r="A58" s="160">
        <v>3</v>
      </c>
      <c r="B58" s="159" t="s">
        <v>677</v>
      </c>
      <c r="C58" s="339">
        <f>'[2]For-data-entry'!BZ65</f>
        <v>50000</v>
      </c>
      <c r="D58" s="339">
        <f>'[2]For-data-entry'!CA65</f>
        <v>163498</v>
      </c>
      <c r="E58" s="339">
        <f>'[2]For-data-entry'!CB65</f>
        <v>113252</v>
      </c>
      <c r="F58" s="339"/>
      <c r="G58" s="339"/>
      <c r="H58" s="339"/>
      <c r="I58" s="339"/>
      <c r="J58" s="339"/>
      <c r="K58" s="339"/>
      <c r="L58" s="339">
        <f>'[2]For-data-entry'!CI65</f>
        <v>323857</v>
      </c>
      <c r="M58" s="339">
        <f>'[2]For-data-entry'!CJ65</f>
        <v>208129</v>
      </c>
      <c r="N58" s="339">
        <f>'[2]For-data-entry'!CP65</f>
        <v>307664</v>
      </c>
    </row>
    <row r="59" spans="1:14" ht="15.75">
      <c r="A59" s="170"/>
      <c r="B59" s="161" t="s">
        <v>635</v>
      </c>
      <c r="C59" s="336">
        <f>'[2]For-data-entry'!BZ66</f>
        <v>294560</v>
      </c>
      <c r="D59" s="336">
        <f>'[2]For-data-entry'!CA66</f>
        <v>408454</v>
      </c>
      <c r="E59" s="336">
        <f>'[2]For-data-entry'!CB66</f>
        <v>355687</v>
      </c>
      <c r="F59" s="336"/>
      <c r="G59" s="336"/>
      <c r="H59" s="336"/>
      <c r="I59" s="336"/>
      <c r="J59" s="336"/>
      <c r="K59" s="336"/>
      <c r="L59" s="336">
        <f>'[2]For-data-entry'!CI66</f>
        <v>747133</v>
      </c>
      <c r="M59" s="336">
        <f>'[2]For-data-entry'!CJ66</f>
        <v>586535</v>
      </c>
      <c r="N59" s="336">
        <f>'[2]For-data-entry'!CP66</f>
        <v>747409</v>
      </c>
    </row>
    <row r="60" spans="1:14" ht="14.25" customHeight="1">
      <c r="A60" s="161" t="s">
        <v>636</v>
      </c>
      <c r="B60" s="163"/>
      <c r="C60" s="336">
        <f>'[2]For-data-entry'!BZ70</f>
        <v>522440</v>
      </c>
      <c r="D60" s="336">
        <f>'[2]For-data-entry'!CA70</f>
        <v>556381</v>
      </c>
      <c r="E60" s="336">
        <f>'[2]For-data-entry'!CB70</f>
        <v>921984</v>
      </c>
      <c r="F60" s="336"/>
      <c r="G60" s="336"/>
      <c r="H60" s="336"/>
      <c r="I60" s="336"/>
      <c r="J60" s="336"/>
      <c r="K60" s="336"/>
      <c r="L60" s="336">
        <f>'[2]For-data-entry'!CI70</f>
        <v>1062289</v>
      </c>
      <c r="M60" s="336">
        <f>'[2]For-data-entry'!CJ70</f>
        <v>1360475</v>
      </c>
      <c r="N60" s="336">
        <f>'[2]For-data-entry'!CP70</f>
        <v>873288</v>
      </c>
    </row>
    <row r="61" spans="1:14" ht="15.75">
      <c r="A61" s="161" t="s">
        <v>783</v>
      </c>
      <c r="B61" s="158"/>
      <c r="C61" s="336">
        <f>'[2]For-data-entry'!BZ68</f>
        <v>817000</v>
      </c>
      <c r="D61" s="336">
        <f>'[2]For-data-entry'!CA68</f>
        <v>964835</v>
      </c>
      <c r="E61" s="336">
        <f>'[2]For-data-entry'!CB68</f>
        <v>1277671</v>
      </c>
      <c r="F61" s="336"/>
      <c r="G61" s="335"/>
      <c r="H61" s="336"/>
      <c r="I61" s="335"/>
      <c r="J61" s="334"/>
      <c r="K61" s="335"/>
      <c r="L61" s="409">
        <f>'[2]For-data-entry'!CI68</f>
        <v>1809422</v>
      </c>
      <c r="M61" s="409">
        <f>'[2]For-data-entry'!CJ68</f>
        <v>1947010</v>
      </c>
      <c r="N61" s="409">
        <f>'[2]For-data-entry'!CP68</f>
        <v>1620697</v>
      </c>
    </row>
    <row r="62" spans="1:14" ht="14.25" customHeight="1">
      <c r="A62" s="170" t="s">
        <v>638</v>
      </c>
      <c r="B62" s="161" t="s">
        <v>639</v>
      </c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</row>
    <row r="63" spans="1:14" ht="14.25" customHeight="1">
      <c r="A63" s="160">
        <v>1</v>
      </c>
      <c r="B63" s="159" t="s">
        <v>640</v>
      </c>
      <c r="C63" s="339">
        <f>'[2]For-data-entry'!BZ73</f>
        <v>0</v>
      </c>
      <c r="D63" s="339">
        <f>'[2]For-data-entry'!CA73</f>
        <v>0</v>
      </c>
      <c r="E63" s="339">
        <f>'[2]For-data-entry'!CB73</f>
        <v>0</v>
      </c>
      <c r="F63" s="339"/>
      <c r="G63" s="339"/>
      <c r="H63" s="339"/>
      <c r="I63" s="339"/>
      <c r="J63" s="339"/>
      <c r="K63" s="339"/>
      <c r="L63" s="339">
        <f>'[2]For-data-entry'!CI73</f>
        <v>0</v>
      </c>
      <c r="M63" s="339">
        <f>'[2]For-data-entry'!CJ73</f>
        <v>0</v>
      </c>
      <c r="N63" s="339">
        <f>'[2]For-data-entry'!CP73</f>
        <v>0</v>
      </c>
    </row>
    <row r="64" spans="1:14" ht="15" customHeight="1">
      <c r="A64" s="172">
        <v>2</v>
      </c>
      <c r="B64" s="173" t="s">
        <v>641</v>
      </c>
      <c r="C64" s="339">
        <f>'[2]For-data-entry'!BZ74</f>
        <v>183000</v>
      </c>
      <c r="D64" s="339">
        <f>'[2]For-data-entry'!CA74</f>
        <v>205384</v>
      </c>
      <c r="E64" s="339">
        <f>'[2]For-data-entry'!CB74</f>
        <v>66686</v>
      </c>
      <c r="F64" s="339"/>
      <c r="G64" s="339"/>
      <c r="H64" s="339"/>
      <c r="I64" s="339"/>
      <c r="J64" s="339"/>
      <c r="K64" s="339"/>
      <c r="L64" s="339">
        <f>'[2]For-data-entry'!CI74</f>
        <v>2135862</v>
      </c>
      <c r="M64" s="339">
        <f>'[2]For-data-entry'!CJ74</f>
        <v>698745</v>
      </c>
      <c r="N64" s="339">
        <f>'[2]For-data-entry'!CP74</f>
        <v>1822633</v>
      </c>
    </row>
    <row r="65" spans="1:14" ht="14.25" customHeight="1">
      <c r="A65" s="157"/>
      <c r="B65" s="161" t="s">
        <v>643</v>
      </c>
      <c r="C65" s="336">
        <f>'[2]For-data-entry'!BZ77</f>
        <v>183000</v>
      </c>
      <c r="D65" s="336">
        <f>'[2]For-data-entry'!CA77</f>
        <v>205384</v>
      </c>
      <c r="E65" s="336">
        <f>'[2]For-data-entry'!CB77</f>
        <v>66686</v>
      </c>
      <c r="F65" s="336"/>
      <c r="G65" s="335"/>
      <c r="H65" s="336"/>
      <c r="I65" s="335"/>
      <c r="J65" s="334"/>
      <c r="K65" s="335"/>
      <c r="L65" s="336">
        <f>'[2]For-data-entry'!CI77</f>
        <v>2135862</v>
      </c>
      <c r="M65" s="336">
        <f>'[2]For-data-entry'!CJ77</f>
        <v>698745</v>
      </c>
      <c r="N65" s="336">
        <f>'[2]For-data-entry'!CP77</f>
        <v>1822633</v>
      </c>
    </row>
    <row r="66" spans="1:14" ht="14.25" customHeight="1">
      <c r="A66" s="174" t="s">
        <v>644</v>
      </c>
      <c r="B66" s="175" t="s">
        <v>645</v>
      </c>
      <c r="C66" s="339">
        <f>'[2]For-data-entry'!BZ78</f>
        <v>0</v>
      </c>
      <c r="D66" s="339">
        <f>'[2]For-data-entry'!CA78</f>
        <v>0</v>
      </c>
      <c r="E66" s="339">
        <f>'[2]For-data-entry'!CB78</f>
        <v>0</v>
      </c>
      <c r="F66" s="339"/>
      <c r="G66" s="339"/>
      <c r="H66" s="339"/>
      <c r="I66" s="339"/>
      <c r="J66" s="339"/>
      <c r="K66" s="339"/>
      <c r="L66" s="339">
        <f>'[2]For-data-entry'!CI78</f>
        <v>0</v>
      </c>
      <c r="M66" s="339">
        <f>'[2]For-data-entry'!CJ78</f>
        <v>0</v>
      </c>
      <c r="N66" s="402">
        <f>'[2]For-data-entry'!CP78</f>
        <v>0</v>
      </c>
    </row>
    <row r="67" spans="1:14" ht="14.25" customHeight="1">
      <c r="A67" s="174"/>
      <c r="B67" s="175" t="s">
        <v>646</v>
      </c>
      <c r="C67" s="339">
        <f>'[2]For-data-entry'!BZ79</f>
        <v>0</v>
      </c>
      <c r="D67" s="339">
        <f>'[2]For-data-entry'!CA79</f>
        <v>0</v>
      </c>
      <c r="E67" s="339">
        <f>'[2]For-data-entry'!CB79</f>
        <v>0</v>
      </c>
      <c r="F67" s="339"/>
      <c r="G67" s="339"/>
      <c r="H67" s="339"/>
      <c r="I67" s="339"/>
      <c r="J67" s="339"/>
      <c r="K67" s="339"/>
      <c r="L67" s="339">
        <f>'[2]For-data-entry'!CI79</f>
        <v>0</v>
      </c>
      <c r="M67" s="339">
        <f>'[2]For-data-entry'!CJ79</f>
        <v>0</v>
      </c>
      <c r="N67" s="402">
        <f>'[2]For-data-entry'!CP79</f>
        <v>0</v>
      </c>
    </row>
    <row r="68" spans="1:14" ht="15.75">
      <c r="A68" s="174"/>
      <c r="B68" s="175" t="s">
        <v>808</v>
      </c>
      <c r="C68" s="345">
        <f>'[2]For-data-entry'!BZ80</f>
        <v>1000000</v>
      </c>
      <c r="D68" s="345">
        <f>'[2]For-data-entry'!CA80</f>
        <v>1170219</v>
      </c>
      <c r="E68" s="345">
        <f>'[2]For-data-entry'!CB80</f>
        <v>1344357</v>
      </c>
      <c r="F68" s="345"/>
      <c r="G68" s="345"/>
      <c r="H68" s="345"/>
      <c r="I68" s="345"/>
      <c r="J68" s="345"/>
      <c r="K68" s="345"/>
      <c r="L68" s="345">
        <f>'[2]For-data-entry'!CI80</f>
        <v>3945284</v>
      </c>
      <c r="M68" s="345">
        <f>'[2]For-data-entry'!CJ80</f>
        <v>2645755</v>
      </c>
      <c r="N68" s="345">
        <f>'[2]For-data-entry'!CP80</f>
        <v>3443330</v>
      </c>
    </row>
  </sheetData>
  <mergeCells count="15">
    <mergeCell ref="A1:N1"/>
    <mergeCell ref="A2:N2"/>
    <mergeCell ref="L3:N3"/>
    <mergeCell ref="A4:A7"/>
    <mergeCell ref="B4:B7"/>
    <mergeCell ref="D4:E4"/>
    <mergeCell ref="H4:I4"/>
    <mergeCell ref="L4:M6"/>
    <mergeCell ref="N4:N7"/>
    <mergeCell ref="D5:E5"/>
    <mergeCell ref="F5:G5"/>
    <mergeCell ref="H5:I5"/>
    <mergeCell ref="J5:K5"/>
    <mergeCell ref="J8:K8"/>
    <mergeCell ref="M8:N8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L51"/>
  <sheetViews>
    <sheetView workbookViewId="0">
      <pane xSplit="2" ySplit="8" topLeftCell="CG3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defaultColWidth="12.42578125" defaultRowHeight="15.75"/>
  <cols>
    <col min="1" max="1" width="4.5703125" style="241" customWidth="1"/>
    <col min="2" max="2" width="76.42578125" style="241" customWidth="1"/>
    <col min="3" max="3" width="12" style="241" customWidth="1"/>
    <col min="4" max="4" width="12.85546875" style="241" customWidth="1"/>
    <col min="5" max="53" width="12.42578125" style="241" customWidth="1"/>
    <col min="54" max="54" width="13.5703125" style="241" customWidth="1"/>
    <col min="55" max="66" width="12.42578125" style="241" customWidth="1"/>
    <col min="67" max="67" width="12.5703125" style="410" customWidth="1"/>
    <col min="68" max="68" width="11.5703125" style="410" customWidth="1"/>
    <col min="69" max="74" width="12.42578125" style="241" customWidth="1"/>
    <col min="75" max="78" width="12.42578125" style="410" customWidth="1"/>
    <col min="79" max="80" width="12.42578125" style="241" customWidth="1"/>
    <col min="81" max="82" width="12.42578125" style="410" customWidth="1"/>
    <col min="83" max="83" width="17.42578125" style="410" customWidth="1"/>
    <col min="84" max="84" width="15.7109375" style="410" customWidth="1"/>
    <col min="85" max="168" width="12.42578125" style="410" customWidth="1"/>
    <col min="169" max="256" width="12.42578125" style="411"/>
    <col min="257" max="257" width="4.5703125" style="411" customWidth="1"/>
    <col min="258" max="258" width="76.42578125" style="411" customWidth="1"/>
    <col min="259" max="259" width="12" style="411" customWidth="1"/>
    <col min="260" max="260" width="12.85546875" style="411" customWidth="1"/>
    <col min="261" max="309" width="12.42578125" style="411" customWidth="1"/>
    <col min="310" max="310" width="13.5703125" style="411" customWidth="1"/>
    <col min="311" max="322" width="12.42578125" style="411" customWidth="1"/>
    <col min="323" max="323" width="12.5703125" style="411" customWidth="1"/>
    <col min="324" max="324" width="11.5703125" style="411" customWidth="1"/>
    <col min="325" max="338" width="12.42578125" style="411" customWidth="1"/>
    <col min="339" max="339" width="17.42578125" style="411" customWidth="1"/>
    <col min="340" max="340" width="15.7109375" style="411" customWidth="1"/>
    <col min="341" max="424" width="12.42578125" style="411" customWidth="1"/>
    <col min="425" max="512" width="12.42578125" style="411"/>
    <col min="513" max="513" width="4.5703125" style="411" customWidth="1"/>
    <col min="514" max="514" width="76.42578125" style="411" customWidth="1"/>
    <col min="515" max="515" width="12" style="411" customWidth="1"/>
    <col min="516" max="516" width="12.85546875" style="411" customWidth="1"/>
    <col min="517" max="565" width="12.42578125" style="411" customWidth="1"/>
    <col min="566" max="566" width="13.5703125" style="411" customWidth="1"/>
    <col min="567" max="578" width="12.42578125" style="411" customWidth="1"/>
    <col min="579" max="579" width="12.5703125" style="411" customWidth="1"/>
    <col min="580" max="580" width="11.5703125" style="411" customWidth="1"/>
    <col min="581" max="594" width="12.42578125" style="411" customWidth="1"/>
    <col min="595" max="595" width="17.42578125" style="411" customWidth="1"/>
    <col min="596" max="596" width="15.7109375" style="411" customWidth="1"/>
    <col min="597" max="680" width="12.42578125" style="411" customWidth="1"/>
    <col min="681" max="768" width="12.42578125" style="411"/>
    <col min="769" max="769" width="4.5703125" style="411" customWidth="1"/>
    <col min="770" max="770" width="76.42578125" style="411" customWidth="1"/>
    <col min="771" max="771" width="12" style="411" customWidth="1"/>
    <col min="772" max="772" width="12.85546875" style="411" customWidth="1"/>
    <col min="773" max="821" width="12.42578125" style="411" customWidth="1"/>
    <col min="822" max="822" width="13.5703125" style="411" customWidth="1"/>
    <col min="823" max="834" width="12.42578125" style="411" customWidth="1"/>
    <col min="835" max="835" width="12.5703125" style="411" customWidth="1"/>
    <col min="836" max="836" width="11.5703125" style="411" customWidth="1"/>
    <col min="837" max="850" width="12.42578125" style="411" customWidth="1"/>
    <col min="851" max="851" width="17.42578125" style="411" customWidth="1"/>
    <col min="852" max="852" width="15.7109375" style="411" customWidth="1"/>
    <col min="853" max="936" width="12.42578125" style="411" customWidth="1"/>
    <col min="937" max="1024" width="12.42578125" style="411"/>
    <col min="1025" max="1025" width="4.5703125" style="411" customWidth="1"/>
    <col min="1026" max="1026" width="76.42578125" style="411" customWidth="1"/>
    <col min="1027" max="1027" width="12" style="411" customWidth="1"/>
    <col min="1028" max="1028" width="12.85546875" style="411" customWidth="1"/>
    <col min="1029" max="1077" width="12.42578125" style="411" customWidth="1"/>
    <col min="1078" max="1078" width="13.5703125" style="411" customWidth="1"/>
    <col min="1079" max="1090" width="12.42578125" style="411" customWidth="1"/>
    <col min="1091" max="1091" width="12.5703125" style="411" customWidth="1"/>
    <col min="1092" max="1092" width="11.5703125" style="411" customWidth="1"/>
    <col min="1093" max="1106" width="12.42578125" style="411" customWidth="1"/>
    <col min="1107" max="1107" width="17.42578125" style="411" customWidth="1"/>
    <col min="1108" max="1108" width="15.7109375" style="411" customWidth="1"/>
    <col min="1109" max="1192" width="12.42578125" style="411" customWidth="1"/>
    <col min="1193" max="1280" width="12.42578125" style="411"/>
    <col min="1281" max="1281" width="4.5703125" style="411" customWidth="1"/>
    <col min="1282" max="1282" width="76.42578125" style="411" customWidth="1"/>
    <col min="1283" max="1283" width="12" style="411" customWidth="1"/>
    <col min="1284" max="1284" width="12.85546875" style="411" customWidth="1"/>
    <col min="1285" max="1333" width="12.42578125" style="411" customWidth="1"/>
    <col min="1334" max="1334" width="13.5703125" style="411" customWidth="1"/>
    <col min="1335" max="1346" width="12.42578125" style="411" customWidth="1"/>
    <col min="1347" max="1347" width="12.5703125" style="411" customWidth="1"/>
    <col min="1348" max="1348" width="11.5703125" style="411" customWidth="1"/>
    <col min="1349" max="1362" width="12.42578125" style="411" customWidth="1"/>
    <col min="1363" max="1363" width="17.42578125" style="411" customWidth="1"/>
    <col min="1364" max="1364" width="15.7109375" style="411" customWidth="1"/>
    <col min="1365" max="1448" width="12.42578125" style="411" customWidth="1"/>
    <col min="1449" max="1536" width="12.42578125" style="411"/>
    <col min="1537" max="1537" width="4.5703125" style="411" customWidth="1"/>
    <col min="1538" max="1538" width="76.42578125" style="411" customWidth="1"/>
    <col min="1539" max="1539" width="12" style="411" customWidth="1"/>
    <col min="1540" max="1540" width="12.85546875" style="411" customWidth="1"/>
    <col min="1541" max="1589" width="12.42578125" style="411" customWidth="1"/>
    <col min="1590" max="1590" width="13.5703125" style="411" customWidth="1"/>
    <col min="1591" max="1602" width="12.42578125" style="411" customWidth="1"/>
    <col min="1603" max="1603" width="12.5703125" style="411" customWidth="1"/>
    <col min="1604" max="1604" width="11.5703125" style="411" customWidth="1"/>
    <col min="1605" max="1618" width="12.42578125" style="411" customWidth="1"/>
    <col min="1619" max="1619" width="17.42578125" style="411" customWidth="1"/>
    <col min="1620" max="1620" width="15.7109375" style="411" customWidth="1"/>
    <col min="1621" max="1704" width="12.42578125" style="411" customWidth="1"/>
    <col min="1705" max="1792" width="12.42578125" style="411"/>
    <col min="1793" max="1793" width="4.5703125" style="411" customWidth="1"/>
    <col min="1794" max="1794" width="76.42578125" style="411" customWidth="1"/>
    <col min="1795" max="1795" width="12" style="411" customWidth="1"/>
    <col min="1796" max="1796" width="12.85546875" style="411" customWidth="1"/>
    <col min="1797" max="1845" width="12.42578125" style="411" customWidth="1"/>
    <col min="1846" max="1846" width="13.5703125" style="411" customWidth="1"/>
    <col min="1847" max="1858" width="12.42578125" style="411" customWidth="1"/>
    <col min="1859" max="1859" width="12.5703125" style="411" customWidth="1"/>
    <col min="1860" max="1860" width="11.5703125" style="411" customWidth="1"/>
    <col min="1861" max="1874" width="12.42578125" style="411" customWidth="1"/>
    <col min="1875" max="1875" width="17.42578125" style="411" customWidth="1"/>
    <col min="1876" max="1876" width="15.7109375" style="411" customWidth="1"/>
    <col min="1877" max="1960" width="12.42578125" style="411" customWidth="1"/>
    <col min="1961" max="2048" width="12.42578125" style="411"/>
    <col min="2049" max="2049" width="4.5703125" style="411" customWidth="1"/>
    <col min="2050" max="2050" width="76.42578125" style="411" customWidth="1"/>
    <col min="2051" max="2051" width="12" style="411" customWidth="1"/>
    <col min="2052" max="2052" width="12.85546875" style="411" customWidth="1"/>
    <col min="2053" max="2101" width="12.42578125" style="411" customWidth="1"/>
    <col min="2102" max="2102" width="13.5703125" style="411" customWidth="1"/>
    <col min="2103" max="2114" width="12.42578125" style="411" customWidth="1"/>
    <col min="2115" max="2115" width="12.5703125" style="411" customWidth="1"/>
    <col min="2116" max="2116" width="11.5703125" style="411" customWidth="1"/>
    <col min="2117" max="2130" width="12.42578125" style="411" customWidth="1"/>
    <col min="2131" max="2131" width="17.42578125" style="411" customWidth="1"/>
    <col min="2132" max="2132" width="15.7109375" style="411" customWidth="1"/>
    <col min="2133" max="2216" width="12.42578125" style="411" customWidth="1"/>
    <col min="2217" max="2304" width="12.42578125" style="411"/>
    <col min="2305" max="2305" width="4.5703125" style="411" customWidth="1"/>
    <col min="2306" max="2306" width="76.42578125" style="411" customWidth="1"/>
    <col min="2307" max="2307" width="12" style="411" customWidth="1"/>
    <col min="2308" max="2308" width="12.85546875" style="411" customWidth="1"/>
    <col min="2309" max="2357" width="12.42578125" style="411" customWidth="1"/>
    <col min="2358" max="2358" width="13.5703125" style="411" customWidth="1"/>
    <col min="2359" max="2370" width="12.42578125" style="411" customWidth="1"/>
    <col min="2371" max="2371" width="12.5703125" style="411" customWidth="1"/>
    <col min="2372" max="2372" width="11.5703125" style="411" customWidth="1"/>
    <col min="2373" max="2386" width="12.42578125" style="411" customWidth="1"/>
    <col min="2387" max="2387" width="17.42578125" style="411" customWidth="1"/>
    <col min="2388" max="2388" width="15.7109375" style="411" customWidth="1"/>
    <col min="2389" max="2472" width="12.42578125" style="411" customWidth="1"/>
    <col min="2473" max="2560" width="12.42578125" style="411"/>
    <col min="2561" max="2561" width="4.5703125" style="411" customWidth="1"/>
    <col min="2562" max="2562" width="76.42578125" style="411" customWidth="1"/>
    <col min="2563" max="2563" width="12" style="411" customWidth="1"/>
    <col min="2564" max="2564" width="12.85546875" style="411" customWidth="1"/>
    <col min="2565" max="2613" width="12.42578125" style="411" customWidth="1"/>
    <col min="2614" max="2614" width="13.5703125" style="411" customWidth="1"/>
    <col min="2615" max="2626" width="12.42578125" style="411" customWidth="1"/>
    <col min="2627" max="2627" width="12.5703125" style="411" customWidth="1"/>
    <col min="2628" max="2628" width="11.5703125" style="411" customWidth="1"/>
    <col min="2629" max="2642" width="12.42578125" style="411" customWidth="1"/>
    <col min="2643" max="2643" width="17.42578125" style="411" customWidth="1"/>
    <col min="2644" max="2644" width="15.7109375" style="411" customWidth="1"/>
    <col min="2645" max="2728" width="12.42578125" style="411" customWidth="1"/>
    <col min="2729" max="2816" width="12.42578125" style="411"/>
    <col min="2817" max="2817" width="4.5703125" style="411" customWidth="1"/>
    <col min="2818" max="2818" width="76.42578125" style="411" customWidth="1"/>
    <col min="2819" max="2819" width="12" style="411" customWidth="1"/>
    <col min="2820" max="2820" width="12.85546875" style="411" customWidth="1"/>
    <col min="2821" max="2869" width="12.42578125" style="411" customWidth="1"/>
    <col min="2870" max="2870" width="13.5703125" style="411" customWidth="1"/>
    <col min="2871" max="2882" width="12.42578125" style="411" customWidth="1"/>
    <col min="2883" max="2883" width="12.5703125" style="411" customWidth="1"/>
    <col min="2884" max="2884" width="11.5703125" style="411" customWidth="1"/>
    <col min="2885" max="2898" width="12.42578125" style="411" customWidth="1"/>
    <col min="2899" max="2899" width="17.42578125" style="411" customWidth="1"/>
    <col min="2900" max="2900" width="15.7109375" style="411" customWidth="1"/>
    <col min="2901" max="2984" width="12.42578125" style="411" customWidth="1"/>
    <col min="2985" max="3072" width="12.42578125" style="411"/>
    <col min="3073" max="3073" width="4.5703125" style="411" customWidth="1"/>
    <col min="3074" max="3074" width="76.42578125" style="411" customWidth="1"/>
    <col min="3075" max="3075" width="12" style="411" customWidth="1"/>
    <col min="3076" max="3076" width="12.85546875" style="411" customWidth="1"/>
    <col min="3077" max="3125" width="12.42578125" style="411" customWidth="1"/>
    <col min="3126" max="3126" width="13.5703125" style="411" customWidth="1"/>
    <col min="3127" max="3138" width="12.42578125" style="411" customWidth="1"/>
    <col min="3139" max="3139" width="12.5703125" style="411" customWidth="1"/>
    <col min="3140" max="3140" width="11.5703125" style="411" customWidth="1"/>
    <col min="3141" max="3154" width="12.42578125" style="411" customWidth="1"/>
    <col min="3155" max="3155" width="17.42578125" style="411" customWidth="1"/>
    <col min="3156" max="3156" width="15.7109375" style="411" customWidth="1"/>
    <col min="3157" max="3240" width="12.42578125" style="411" customWidth="1"/>
    <col min="3241" max="3328" width="12.42578125" style="411"/>
    <col min="3329" max="3329" width="4.5703125" style="411" customWidth="1"/>
    <col min="3330" max="3330" width="76.42578125" style="411" customWidth="1"/>
    <col min="3331" max="3331" width="12" style="411" customWidth="1"/>
    <col min="3332" max="3332" width="12.85546875" style="411" customWidth="1"/>
    <col min="3333" max="3381" width="12.42578125" style="411" customWidth="1"/>
    <col min="3382" max="3382" width="13.5703125" style="411" customWidth="1"/>
    <col min="3383" max="3394" width="12.42578125" style="411" customWidth="1"/>
    <col min="3395" max="3395" width="12.5703125" style="411" customWidth="1"/>
    <col min="3396" max="3396" width="11.5703125" style="411" customWidth="1"/>
    <col min="3397" max="3410" width="12.42578125" style="411" customWidth="1"/>
    <col min="3411" max="3411" width="17.42578125" style="411" customWidth="1"/>
    <col min="3412" max="3412" width="15.7109375" style="411" customWidth="1"/>
    <col min="3413" max="3496" width="12.42578125" style="411" customWidth="1"/>
    <col min="3497" max="3584" width="12.42578125" style="411"/>
    <col min="3585" max="3585" width="4.5703125" style="411" customWidth="1"/>
    <col min="3586" max="3586" width="76.42578125" style="411" customWidth="1"/>
    <col min="3587" max="3587" width="12" style="411" customWidth="1"/>
    <col min="3588" max="3588" width="12.85546875" style="411" customWidth="1"/>
    <col min="3589" max="3637" width="12.42578125" style="411" customWidth="1"/>
    <col min="3638" max="3638" width="13.5703125" style="411" customWidth="1"/>
    <col min="3639" max="3650" width="12.42578125" style="411" customWidth="1"/>
    <col min="3651" max="3651" width="12.5703125" style="411" customWidth="1"/>
    <col min="3652" max="3652" width="11.5703125" style="411" customWidth="1"/>
    <col min="3653" max="3666" width="12.42578125" style="411" customWidth="1"/>
    <col min="3667" max="3667" width="17.42578125" style="411" customWidth="1"/>
    <col min="3668" max="3668" width="15.7109375" style="411" customWidth="1"/>
    <col min="3669" max="3752" width="12.42578125" style="411" customWidth="1"/>
    <col min="3753" max="3840" width="12.42578125" style="411"/>
    <col min="3841" max="3841" width="4.5703125" style="411" customWidth="1"/>
    <col min="3842" max="3842" width="76.42578125" style="411" customWidth="1"/>
    <col min="3843" max="3843" width="12" style="411" customWidth="1"/>
    <col min="3844" max="3844" width="12.85546875" style="411" customWidth="1"/>
    <col min="3845" max="3893" width="12.42578125" style="411" customWidth="1"/>
    <col min="3894" max="3894" width="13.5703125" style="411" customWidth="1"/>
    <col min="3895" max="3906" width="12.42578125" style="411" customWidth="1"/>
    <col min="3907" max="3907" width="12.5703125" style="411" customWidth="1"/>
    <col min="3908" max="3908" width="11.5703125" style="411" customWidth="1"/>
    <col min="3909" max="3922" width="12.42578125" style="411" customWidth="1"/>
    <col min="3923" max="3923" width="17.42578125" style="411" customWidth="1"/>
    <col min="3924" max="3924" width="15.7109375" style="411" customWidth="1"/>
    <col min="3925" max="4008" width="12.42578125" style="411" customWidth="1"/>
    <col min="4009" max="4096" width="12.42578125" style="411"/>
    <col min="4097" max="4097" width="4.5703125" style="411" customWidth="1"/>
    <col min="4098" max="4098" width="76.42578125" style="411" customWidth="1"/>
    <col min="4099" max="4099" width="12" style="411" customWidth="1"/>
    <col min="4100" max="4100" width="12.85546875" style="411" customWidth="1"/>
    <col min="4101" max="4149" width="12.42578125" style="411" customWidth="1"/>
    <col min="4150" max="4150" width="13.5703125" style="411" customWidth="1"/>
    <col min="4151" max="4162" width="12.42578125" style="411" customWidth="1"/>
    <col min="4163" max="4163" width="12.5703125" style="411" customWidth="1"/>
    <col min="4164" max="4164" width="11.5703125" style="411" customWidth="1"/>
    <col min="4165" max="4178" width="12.42578125" style="411" customWidth="1"/>
    <col min="4179" max="4179" width="17.42578125" style="411" customWidth="1"/>
    <col min="4180" max="4180" width="15.7109375" style="411" customWidth="1"/>
    <col min="4181" max="4264" width="12.42578125" style="411" customWidth="1"/>
    <col min="4265" max="4352" width="12.42578125" style="411"/>
    <col min="4353" max="4353" width="4.5703125" style="411" customWidth="1"/>
    <col min="4354" max="4354" width="76.42578125" style="411" customWidth="1"/>
    <col min="4355" max="4355" width="12" style="411" customWidth="1"/>
    <col min="4356" max="4356" width="12.85546875" style="411" customWidth="1"/>
    <col min="4357" max="4405" width="12.42578125" style="411" customWidth="1"/>
    <col min="4406" max="4406" width="13.5703125" style="411" customWidth="1"/>
    <col min="4407" max="4418" width="12.42578125" style="411" customWidth="1"/>
    <col min="4419" max="4419" width="12.5703125" style="411" customWidth="1"/>
    <col min="4420" max="4420" width="11.5703125" style="411" customWidth="1"/>
    <col min="4421" max="4434" width="12.42578125" style="411" customWidth="1"/>
    <col min="4435" max="4435" width="17.42578125" style="411" customWidth="1"/>
    <col min="4436" max="4436" width="15.7109375" style="411" customWidth="1"/>
    <col min="4437" max="4520" width="12.42578125" style="411" customWidth="1"/>
    <col min="4521" max="4608" width="12.42578125" style="411"/>
    <col min="4609" max="4609" width="4.5703125" style="411" customWidth="1"/>
    <col min="4610" max="4610" width="76.42578125" style="411" customWidth="1"/>
    <col min="4611" max="4611" width="12" style="411" customWidth="1"/>
    <col min="4612" max="4612" width="12.85546875" style="411" customWidth="1"/>
    <col min="4613" max="4661" width="12.42578125" style="411" customWidth="1"/>
    <col min="4662" max="4662" width="13.5703125" style="411" customWidth="1"/>
    <col min="4663" max="4674" width="12.42578125" style="411" customWidth="1"/>
    <col min="4675" max="4675" width="12.5703125" style="411" customWidth="1"/>
    <col min="4676" max="4676" width="11.5703125" style="411" customWidth="1"/>
    <col min="4677" max="4690" width="12.42578125" style="411" customWidth="1"/>
    <col min="4691" max="4691" width="17.42578125" style="411" customWidth="1"/>
    <col min="4692" max="4692" width="15.7109375" style="411" customWidth="1"/>
    <col min="4693" max="4776" width="12.42578125" style="411" customWidth="1"/>
    <col min="4777" max="4864" width="12.42578125" style="411"/>
    <col min="4865" max="4865" width="4.5703125" style="411" customWidth="1"/>
    <col min="4866" max="4866" width="76.42578125" style="411" customWidth="1"/>
    <col min="4867" max="4867" width="12" style="411" customWidth="1"/>
    <col min="4868" max="4868" width="12.85546875" style="411" customWidth="1"/>
    <col min="4869" max="4917" width="12.42578125" style="411" customWidth="1"/>
    <col min="4918" max="4918" width="13.5703125" style="411" customWidth="1"/>
    <col min="4919" max="4930" width="12.42578125" style="411" customWidth="1"/>
    <col min="4931" max="4931" width="12.5703125" style="411" customWidth="1"/>
    <col min="4932" max="4932" width="11.5703125" style="411" customWidth="1"/>
    <col min="4933" max="4946" width="12.42578125" style="411" customWidth="1"/>
    <col min="4947" max="4947" width="17.42578125" style="411" customWidth="1"/>
    <col min="4948" max="4948" width="15.7109375" style="411" customWidth="1"/>
    <col min="4949" max="5032" width="12.42578125" style="411" customWidth="1"/>
    <col min="5033" max="5120" width="12.42578125" style="411"/>
    <col min="5121" max="5121" width="4.5703125" style="411" customWidth="1"/>
    <col min="5122" max="5122" width="76.42578125" style="411" customWidth="1"/>
    <col min="5123" max="5123" width="12" style="411" customWidth="1"/>
    <col min="5124" max="5124" width="12.85546875" style="411" customWidth="1"/>
    <col min="5125" max="5173" width="12.42578125" style="411" customWidth="1"/>
    <col min="5174" max="5174" width="13.5703125" style="411" customWidth="1"/>
    <col min="5175" max="5186" width="12.42578125" style="411" customWidth="1"/>
    <col min="5187" max="5187" width="12.5703125" style="411" customWidth="1"/>
    <col min="5188" max="5188" width="11.5703125" style="411" customWidth="1"/>
    <col min="5189" max="5202" width="12.42578125" style="411" customWidth="1"/>
    <col min="5203" max="5203" width="17.42578125" style="411" customWidth="1"/>
    <col min="5204" max="5204" width="15.7109375" style="411" customWidth="1"/>
    <col min="5205" max="5288" width="12.42578125" style="411" customWidth="1"/>
    <col min="5289" max="5376" width="12.42578125" style="411"/>
    <col min="5377" max="5377" width="4.5703125" style="411" customWidth="1"/>
    <col min="5378" max="5378" width="76.42578125" style="411" customWidth="1"/>
    <col min="5379" max="5379" width="12" style="411" customWidth="1"/>
    <col min="5380" max="5380" width="12.85546875" style="411" customWidth="1"/>
    <col min="5381" max="5429" width="12.42578125" style="411" customWidth="1"/>
    <col min="5430" max="5430" width="13.5703125" style="411" customWidth="1"/>
    <col min="5431" max="5442" width="12.42578125" style="411" customWidth="1"/>
    <col min="5443" max="5443" width="12.5703125" style="411" customWidth="1"/>
    <col min="5444" max="5444" width="11.5703125" style="411" customWidth="1"/>
    <col min="5445" max="5458" width="12.42578125" style="411" customWidth="1"/>
    <col min="5459" max="5459" width="17.42578125" style="411" customWidth="1"/>
    <col min="5460" max="5460" width="15.7109375" style="411" customWidth="1"/>
    <col min="5461" max="5544" width="12.42578125" style="411" customWidth="1"/>
    <col min="5545" max="5632" width="12.42578125" style="411"/>
    <col min="5633" max="5633" width="4.5703125" style="411" customWidth="1"/>
    <col min="5634" max="5634" width="76.42578125" style="411" customWidth="1"/>
    <col min="5635" max="5635" width="12" style="411" customWidth="1"/>
    <col min="5636" max="5636" width="12.85546875" style="411" customWidth="1"/>
    <col min="5637" max="5685" width="12.42578125" style="411" customWidth="1"/>
    <col min="5686" max="5686" width="13.5703125" style="411" customWidth="1"/>
    <col min="5687" max="5698" width="12.42578125" style="411" customWidth="1"/>
    <col min="5699" max="5699" width="12.5703125" style="411" customWidth="1"/>
    <col min="5700" max="5700" width="11.5703125" style="411" customWidth="1"/>
    <col min="5701" max="5714" width="12.42578125" style="411" customWidth="1"/>
    <col min="5715" max="5715" width="17.42578125" style="411" customWidth="1"/>
    <col min="5716" max="5716" width="15.7109375" style="411" customWidth="1"/>
    <col min="5717" max="5800" width="12.42578125" style="411" customWidth="1"/>
    <col min="5801" max="5888" width="12.42578125" style="411"/>
    <col min="5889" max="5889" width="4.5703125" style="411" customWidth="1"/>
    <col min="5890" max="5890" width="76.42578125" style="411" customWidth="1"/>
    <col min="5891" max="5891" width="12" style="411" customWidth="1"/>
    <col min="5892" max="5892" width="12.85546875" style="411" customWidth="1"/>
    <col min="5893" max="5941" width="12.42578125" style="411" customWidth="1"/>
    <col min="5942" max="5942" width="13.5703125" style="411" customWidth="1"/>
    <col min="5943" max="5954" width="12.42578125" style="411" customWidth="1"/>
    <col min="5955" max="5955" width="12.5703125" style="411" customWidth="1"/>
    <col min="5956" max="5956" width="11.5703125" style="411" customWidth="1"/>
    <col min="5957" max="5970" width="12.42578125" style="411" customWidth="1"/>
    <col min="5971" max="5971" width="17.42578125" style="411" customWidth="1"/>
    <col min="5972" max="5972" width="15.7109375" style="411" customWidth="1"/>
    <col min="5973" max="6056" width="12.42578125" style="411" customWidth="1"/>
    <col min="6057" max="6144" width="12.42578125" style="411"/>
    <col min="6145" max="6145" width="4.5703125" style="411" customWidth="1"/>
    <col min="6146" max="6146" width="76.42578125" style="411" customWidth="1"/>
    <col min="6147" max="6147" width="12" style="411" customWidth="1"/>
    <col min="6148" max="6148" width="12.85546875" style="411" customWidth="1"/>
    <col min="6149" max="6197" width="12.42578125" style="411" customWidth="1"/>
    <col min="6198" max="6198" width="13.5703125" style="411" customWidth="1"/>
    <col min="6199" max="6210" width="12.42578125" style="411" customWidth="1"/>
    <col min="6211" max="6211" width="12.5703125" style="411" customWidth="1"/>
    <col min="6212" max="6212" width="11.5703125" style="411" customWidth="1"/>
    <col min="6213" max="6226" width="12.42578125" style="411" customWidth="1"/>
    <col min="6227" max="6227" width="17.42578125" style="411" customWidth="1"/>
    <col min="6228" max="6228" width="15.7109375" style="411" customWidth="1"/>
    <col min="6229" max="6312" width="12.42578125" style="411" customWidth="1"/>
    <col min="6313" max="6400" width="12.42578125" style="411"/>
    <col min="6401" max="6401" width="4.5703125" style="411" customWidth="1"/>
    <col min="6402" max="6402" width="76.42578125" style="411" customWidth="1"/>
    <col min="6403" max="6403" width="12" style="411" customWidth="1"/>
    <col min="6404" max="6404" width="12.85546875" style="411" customWidth="1"/>
    <col min="6405" max="6453" width="12.42578125" style="411" customWidth="1"/>
    <col min="6454" max="6454" width="13.5703125" style="411" customWidth="1"/>
    <col min="6455" max="6466" width="12.42578125" style="411" customWidth="1"/>
    <col min="6467" max="6467" width="12.5703125" style="411" customWidth="1"/>
    <col min="6468" max="6468" width="11.5703125" style="411" customWidth="1"/>
    <col min="6469" max="6482" width="12.42578125" style="411" customWidth="1"/>
    <col min="6483" max="6483" width="17.42578125" style="411" customWidth="1"/>
    <col min="6484" max="6484" width="15.7109375" style="411" customWidth="1"/>
    <col min="6485" max="6568" width="12.42578125" style="411" customWidth="1"/>
    <col min="6569" max="6656" width="12.42578125" style="411"/>
    <col min="6657" max="6657" width="4.5703125" style="411" customWidth="1"/>
    <col min="6658" max="6658" width="76.42578125" style="411" customWidth="1"/>
    <col min="6659" max="6659" width="12" style="411" customWidth="1"/>
    <col min="6660" max="6660" width="12.85546875" style="411" customWidth="1"/>
    <col min="6661" max="6709" width="12.42578125" style="411" customWidth="1"/>
    <col min="6710" max="6710" width="13.5703125" style="411" customWidth="1"/>
    <col min="6711" max="6722" width="12.42578125" style="411" customWidth="1"/>
    <col min="6723" max="6723" width="12.5703125" style="411" customWidth="1"/>
    <col min="6724" max="6724" width="11.5703125" style="411" customWidth="1"/>
    <col min="6725" max="6738" width="12.42578125" style="411" customWidth="1"/>
    <col min="6739" max="6739" width="17.42578125" style="411" customWidth="1"/>
    <col min="6740" max="6740" width="15.7109375" style="411" customWidth="1"/>
    <col min="6741" max="6824" width="12.42578125" style="411" customWidth="1"/>
    <col min="6825" max="6912" width="12.42578125" style="411"/>
    <col min="6913" max="6913" width="4.5703125" style="411" customWidth="1"/>
    <col min="6914" max="6914" width="76.42578125" style="411" customWidth="1"/>
    <col min="6915" max="6915" width="12" style="411" customWidth="1"/>
    <col min="6916" max="6916" width="12.85546875" style="411" customWidth="1"/>
    <col min="6917" max="6965" width="12.42578125" style="411" customWidth="1"/>
    <col min="6966" max="6966" width="13.5703125" style="411" customWidth="1"/>
    <col min="6967" max="6978" width="12.42578125" style="411" customWidth="1"/>
    <col min="6979" max="6979" width="12.5703125" style="411" customWidth="1"/>
    <col min="6980" max="6980" width="11.5703125" style="411" customWidth="1"/>
    <col min="6981" max="6994" width="12.42578125" style="411" customWidth="1"/>
    <col min="6995" max="6995" width="17.42578125" style="411" customWidth="1"/>
    <col min="6996" max="6996" width="15.7109375" style="411" customWidth="1"/>
    <col min="6997" max="7080" width="12.42578125" style="411" customWidth="1"/>
    <col min="7081" max="7168" width="12.42578125" style="411"/>
    <col min="7169" max="7169" width="4.5703125" style="411" customWidth="1"/>
    <col min="7170" max="7170" width="76.42578125" style="411" customWidth="1"/>
    <col min="7171" max="7171" width="12" style="411" customWidth="1"/>
    <col min="7172" max="7172" width="12.85546875" style="411" customWidth="1"/>
    <col min="7173" max="7221" width="12.42578125" style="411" customWidth="1"/>
    <col min="7222" max="7222" width="13.5703125" style="411" customWidth="1"/>
    <col min="7223" max="7234" width="12.42578125" style="411" customWidth="1"/>
    <col min="7235" max="7235" width="12.5703125" style="411" customWidth="1"/>
    <col min="7236" max="7236" width="11.5703125" style="411" customWidth="1"/>
    <col min="7237" max="7250" width="12.42578125" style="411" customWidth="1"/>
    <col min="7251" max="7251" width="17.42578125" style="411" customWidth="1"/>
    <col min="7252" max="7252" width="15.7109375" style="411" customWidth="1"/>
    <col min="7253" max="7336" width="12.42578125" style="411" customWidth="1"/>
    <col min="7337" max="7424" width="12.42578125" style="411"/>
    <col min="7425" max="7425" width="4.5703125" style="411" customWidth="1"/>
    <col min="7426" max="7426" width="76.42578125" style="411" customWidth="1"/>
    <col min="7427" max="7427" width="12" style="411" customWidth="1"/>
    <col min="7428" max="7428" width="12.85546875" style="411" customWidth="1"/>
    <col min="7429" max="7477" width="12.42578125" style="411" customWidth="1"/>
    <col min="7478" max="7478" width="13.5703125" style="411" customWidth="1"/>
    <col min="7479" max="7490" width="12.42578125" style="411" customWidth="1"/>
    <col min="7491" max="7491" width="12.5703125" style="411" customWidth="1"/>
    <col min="7492" max="7492" width="11.5703125" style="411" customWidth="1"/>
    <col min="7493" max="7506" width="12.42578125" style="411" customWidth="1"/>
    <col min="7507" max="7507" width="17.42578125" style="411" customWidth="1"/>
    <col min="7508" max="7508" width="15.7109375" style="411" customWidth="1"/>
    <col min="7509" max="7592" width="12.42578125" style="411" customWidth="1"/>
    <col min="7593" max="7680" width="12.42578125" style="411"/>
    <col min="7681" max="7681" width="4.5703125" style="411" customWidth="1"/>
    <col min="7682" max="7682" width="76.42578125" style="411" customWidth="1"/>
    <col min="7683" max="7683" width="12" style="411" customWidth="1"/>
    <col min="7684" max="7684" width="12.85546875" style="411" customWidth="1"/>
    <col min="7685" max="7733" width="12.42578125" style="411" customWidth="1"/>
    <col min="7734" max="7734" width="13.5703125" style="411" customWidth="1"/>
    <col min="7735" max="7746" width="12.42578125" style="411" customWidth="1"/>
    <col min="7747" max="7747" width="12.5703125" style="411" customWidth="1"/>
    <col min="7748" max="7748" width="11.5703125" style="411" customWidth="1"/>
    <col min="7749" max="7762" width="12.42578125" style="411" customWidth="1"/>
    <col min="7763" max="7763" width="17.42578125" style="411" customWidth="1"/>
    <col min="7764" max="7764" width="15.7109375" style="411" customWidth="1"/>
    <col min="7765" max="7848" width="12.42578125" style="411" customWidth="1"/>
    <col min="7849" max="7936" width="12.42578125" style="411"/>
    <col min="7937" max="7937" width="4.5703125" style="411" customWidth="1"/>
    <col min="7938" max="7938" width="76.42578125" style="411" customWidth="1"/>
    <col min="7939" max="7939" width="12" style="411" customWidth="1"/>
    <col min="7940" max="7940" width="12.85546875" style="411" customWidth="1"/>
    <col min="7941" max="7989" width="12.42578125" style="411" customWidth="1"/>
    <col min="7990" max="7990" width="13.5703125" style="411" customWidth="1"/>
    <col min="7991" max="8002" width="12.42578125" style="411" customWidth="1"/>
    <col min="8003" max="8003" width="12.5703125" style="411" customWidth="1"/>
    <col min="8004" max="8004" width="11.5703125" style="411" customWidth="1"/>
    <col min="8005" max="8018" width="12.42578125" style="411" customWidth="1"/>
    <col min="8019" max="8019" width="17.42578125" style="411" customWidth="1"/>
    <col min="8020" max="8020" width="15.7109375" style="411" customWidth="1"/>
    <col min="8021" max="8104" width="12.42578125" style="411" customWidth="1"/>
    <col min="8105" max="8192" width="12.42578125" style="411"/>
    <col min="8193" max="8193" width="4.5703125" style="411" customWidth="1"/>
    <col min="8194" max="8194" width="76.42578125" style="411" customWidth="1"/>
    <col min="8195" max="8195" width="12" style="411" customWidth="1"/>
    <col min="8196" max="8196" width="12.85546875" style="411" customWidth="1"/>
    <col min="8197" max="8245" width="12.42578125" style="411" customWidth="1"/>
    <col min="8246" max="8246" width="13.5703125" style="411" customWidth="1"/>
    <col min="8247" max="8258" width="12.42578125" style="411" customWidth="1"/>
    <col min="8259" max="8259" width="12.5703125" style="411" customWidth="1"/>
    <col min="8260" max="8260" width="11.5703125" style="411" customWidth="1"/>
    <col min="8261" max="8274" width="12.42578125" style="411" customWidth="1"/>
    <col min="8275" max="8275" width="17.42578125" style="411" customWidth="1"/>
    <col min="8276" max="8276" width="15.7109375" style="411" customWidth="1"/>
    <col min="8277" max="8360" width="12.42578125" style="411" customWidth="1"/>
    <col min="8361" max="8448" width="12.42578125" style="411"/>
    <col min="8449" max="8449" width="4.5703125" style="411" customWidth="1"/>
    <col min="8450" max="8450" width="76.42578125" style="411" customWidth="1"/>
    <col min="8451" max="8451" width="12" style="411" customWidth="1"/>
    <col min="8452" max="8452" width="12.85546875" style="411" customWidth="1"/>
    <col min="8453" max="8501" width="12.42578125" style="411" customWidth="1"/>
    <col min="8502" max="8502" width="13.5703125" style="411" customWidth="1"/>
    <col min="8503" max="8514" width="12.42578125" style="411" customWidth="1"/>
    <col min="8515" max="8515" width="12.5703125" style="411" customWidth="1"/>
    <col min="8516" max="8516" width="11.5703125" style="411" customWidth="1"/>
    <col min="8517" max="8530" width="12.42578125" style="411" customWidth="1"/>
    <col min="8531" max="8531" width="17.42578125" style="411" customWidth="1"/>
    <col min="8532" max="8532" width="15.7109375" style="411" customWidth="1"/>
    <col min="8533" max="8616" width="12.42578125" style="411" customWidth="1"/>
    <col min="8617" max="8704" width="12.42578125" style="411"/>
    <col min="8705" max="8705" width="4.5703125" style="411" customWidth="1"/>
    <col min="8706" max="8706" width="76.42578125" style="411" customWidth="1"/>
    <col min="8707" max="8707" width="12" style="411" customWidth="1"/>
    <col min="8708" max="8708" width="12.85546875" style="411" customWidth="1"/>
    <col min="8709" max="8757" width="12.42578125" style="411" customWidth="1"/>
    <col min="8758" max="8758" width="13.5703125" style="411" customWidth="1"/>
    <col min="8759" max="8770" width="12.42578125" style="411" customWidth="1"/>
    <col min="8771" max="8771" width="12.5703125" style="411" customWidth="1"/>
    <col min="8772" max="8772" width="11.5703125" style="411" customWidth="1"/>
    <col min="8773" max="8786" width="12.42578125" style="411" customWidth="1"/>
    <col min="8787" max="8787" width="17.42578125" style="411" customWidth="1"/>
    <col min="8788" max="8788" width="15.7109375" style="411" customWidth="1"/>
    <col min="8789" max="8872" width="12.42578125" style="411" customWidth="1"/>
    <col min="8873" max="8960" width="12.42578125" style="411"/>
    <col min="8961" max="8961" width="4.5703125" style="411" customWidth="1"/>
    <col min="8962" max="8962" width="76.42578125" style="411" customWidth="1"/>
    <col min="8963" max="8963" width="12" style="411" customWidth="1"/>
    <col min="8964" max="8964" width="12.85546875" style="411" customWidth="1"/>
    <col min="8965" max="9013" width="12.42578125" style="411" customWidth="1"/>
    <col min="9014" max="9014" width="13.5703125" style="411" customWidth="1"/>
    <col min="9015" max="9026" width="12.42578125" style="411" customWidth="1"/>
    <col min="9027" max="9027" width="12.5703125" style="411" customWidth="1"/>
    <col min="9028" max="9028" width="11.5703125" style="411" customWidth="1"/>
    <col min="9029" max="9042" width="12.42578125" style="411" customWidth="1"/>
    <col min="9043" max="9043" width="17.42578125" style="411" customWidth="1"/>
    <col min="9044" max="9044" width="15.7109375" style="411" customWidth="1"/>
    <col min="9045" max="9128" width="12.42578125" style="411" customWidth="1"/>
    <col min="9129" max="9216" width="12.42578125" style="411"/>
    <col min="9217" max="9217" width="4.5703125" style="411" customWidth="1"/>
    <col min="9218" max="9218" width="76.42578125" style="411" customWidth="1"/>
    <col min="9219" max="9219" width="12" style="411" customWidth="1"/>
    <col min="9220" max="9220" width="12.85546875" style="411" customWidth="1"/>
    <col min="9221" max="9269" width="12.42578125" style="411" customWidth="1"/>
    <col min="9270" max="9270" width="13.5703125" style="411" customWidth="1"/>
    <col min="9271" max="9282" width="12.42578125" style="411" customWidth="1"/>
    <col min="9283" max="9283" width="12.5703125" style="411" customWidth="1"/>
    <col min="9284" max="9284" width="11.5703125" style="411" customWidth="1"/>
    <col min="9285" max="9298" width="12.42578125" style="411" customWidth="1"/>
    <col min="9299" max="9299" width="17.42578125" style="411" customWidth="1"/>
    <col min="9300" max="9300" width="15.7109375" style="411" customWidth="1"/>
    <col min="9301" max="9384" width="12.42578125" style="411" customWidth="1"/>
    <col min="9385" max="9472" width="12.42578125" style="411"/>
    <col min="9473" max="9473" width="4.5703125" style="411" customWidth="1"/>
    <col min="9474" max="9474" width="76.42578125" style="411" customWidth="1"/>
    <col min="9475" max="9475" width="12" style="411" customWidth="1"/>
    <col min="9476" max="9476" width="12.85546875" style="411" customWidth="1"/>
    <col min="9477" max="9525" width="12.42578125" style="411" customWidth="1"/>
    <col min="9526" max="9526" width="13.5703125" style="411" customWidth="1"/>
    <col min="9527" max="9538" width="12.42578125" style="411" customWidth="1"/>
    <col min="9539" max="9539" width="12.5703125" style="411" customWidth="1"/>
    <col min="9540" max="9540" width="11.5703125" style="411" customWidth="1"/>
    <col min="9541" max="9554" width="12.42578125" style="411" customWidth="1"/>
    <col min="9555" max="9555" width="17.42578125" style="411" customWidth="1"/>
    <col min="9556" max="9556" width="15.7109375" style="411" customWidth="1"/>
    <col min="9557" max="9640" width="12.42578125" style="411" customWidth="1"/>
    <col min="9641" max="9728" width="12.42578125" style="411"/>
    <col min="9729" max="9729" width="4.5703125" style="411" customWidth="1"/>
    <col min="9730" max="9730" width="76.42578125" style="411" customWidth="1"/>
    <col min="9731" max="9731" width="12" style="411" customWidth="1"/>
    <col min="9732" max="9732" width="12.85546875" style="411" customWidth="1"/>
    <col min="9733" max="9781" width="12.42578125" style="411" customWidth="1"/>
    <col min="9782" max="9782" width="13.5703125" style="411" customWidth="1"/>
    <col min="9783" max="9794" width="12.42578125" style="411" customWidth="1"/>
    <col min="9795" max="9795" width="12.5703125" style="411" customWidth="1"/>
    <col min="9796" max="9796" width="11.5703125" style="411" customWidth="1"/>
    <col min="9797" max="9810" width="12.42578125" style="411" customWidth="1"/>
    <col min="9811" max="9811" width="17.42578125" style="411" customWidth="1"/>
    <col min="9812" max="9812" width="15.7109375" style="411" customWidth="1"/>
    <col min="9813" max="9896" width="12.42578125" style="411" customWidth="1"/>
    <col min="9897" max="9984" width="12.42578125" style="411"/>
    <col min="9985" max="9985" width="4.5703125" style="411" customWidth="1"/>
    <col min="9986" max="9986" width="76.42578125" style="411" customWidth="1"/>
    <col min="9987" max="9987" width="12" style="411" customWidth="1"/>
    <col min="9988" max="9988" width="12.85546875" style="411" customWidth="1"/>
    <col min="9989" max="10037" width="12.42578125" style="411" customWidth="1"/>
    <col min="10038" max="10038" width="13.5703125" style="411" customWidth="1"/>
    <col min="10039" max="10050" width="12.42578125" style="411" customWidth="1"/>
    <col min="10051" max="10051" width="12.5703125" style="411" customWidth="1"/>
    <col min="10052" max="10052" width="11.5703125" style="411" customWidth="1"/>
    <col min="10053" max="10066" width="12.42578125" style="411" customWidth="1"/>
    <col min="10067" max="10067" width="17.42578125" style="411" customWidth="1"/>
    <col min="10068" max="10068" width="15.7109375" style="411" customWidth="1"/>
    <col min="10069" max="10152" width="12.42578125" style="411" customWidth="1"/>
    <col min="10153" max="10240" width="12.42578125" style="411"/>
    <col min="10241" max="10241" width="4.5703125" style="411" customWidth="1"/>
    <col min="10242" max="10242" width="76.42578125" style="411" customWidth="1"/>
    <col min="10243" max="10243" width="12" style="411" customWidth="1"/>
    <col min="10244" max="10244" width="12.85546875" style="411" customWidth="1"/>
    <col min="10245" max="10293" width="12.42578125" style="411" customWidth="1"/>
    <col min="10294" max="10294" width="13.5703125" style="411" customWidth="1"/>
    <col min="10295" max="10306" width="12.42578125" style="411" customWidth="1"/>
    <col min="10307" max="10307" width="12.5703125" style="411" customWidth="1"/>
    <col min="10308" max="10308" width="11.5703125" style="411" customWidth="1"/>
    <col min="10309" max="10322" width="12.42578125" style="411" customWidth="1"/>
    <col min="10323" max="10323" width="17.42578125" style="411" customWidth="1"/>
    <col min="10324" max="10324" width="15.7109375" style="411" customWidth="1"/>
    <col min="10325" max="10408" width="12.42578125" style="411" customWidth="1"/>
    <col min="10409" max="10496" width="12.42578125" style="411"/>
    <col min="10497" max="10497" width="4.5703125" style="411" customWidth="1"/>
    <col min="10498" max="10498" width="76.42578125" style="411" customWidth="1"/>
    <col min="10499" max="10499" width="12" style="411" customWidth="1"/>
    <col min="10500" max="10500" width="12.85546875" style="411" customWidth="1"/>
    <col min="10501" max="10549" width="12.42578125" style="411" customWidth="1"/>
    <col min="10550" max="10550" width="13.5703125" style="411" customWidth="1"/>
    <col min="10551" max="10562" width="12.42578125" style="411" customWidth="1"/>
    <col min="10563" max="10563" width="12.5703125" style="411" customWidth="1"/>
    <col min="10564" max="10564" width="11.5703125" style="411" customWidth="1"/>
    <col min="10565" max="10578" width="12.42578125" style="411" customWidth="1"/>
    <col min="10579" max="10579" width="17.42578125" style="411" customWidth="1"/>
    <col min="10580" max="10580" width="15.7109375" style="411" customWidth="1"/>
    <col min="10581" max="10664" width="12.42578125" style="411" customWidth="1"/>
    <col min="10665" max="10752" width="12.42578125" style="411"/>
    <col min="10753" max="10753" width="4.5703125" style="411" customWidth="1"/>
    <col min="10754" max="10754" width="76.42578125" style="411" customWidth="1"/>
    <col min="10755" max="10755" width="12" style="411" customWidth="1"/>
    <col min="10756" max="10756" width="12.85546875" style="411" customWidth="1"/>
    <col min="10757" max="10805" width="12.42578125" style="411" customWidth="1"/>
    <col min="10806" max="10806" width="13.5703125" style="411" customWidth="1"/>
    <col min="10807" max="10818" width="12.42578125" style="411" customWidth="1"/>
    <col min="10819" max="10819" width="12.5703125" style="411" customWidth="1"/>
    <col min="10820" max="10820" width="11.5703125" style="411" customWidth="1"/>
    <col min="10821" max="10834" width="12.42578125" style="411" customWidth="1"/>
    <col min="10835" max="10835" width="17.42578125" style="411" customWidth="1"/>
    <col min="10836" max="10836" width="15.7109375" style="411" customWidth="1"/>
    <col min="10837" max="10920" width="12.42578125" style="411" customWidth="1"/>
    <col min="10921" max="11008" width="12.42578125" style="411"/>
    <col min="11009" max="11009" width="4.5703125" style="411" customWidth="1"/>
    <col min="11010" max="11010" width="76.42578125" style="411" customWidth="1"/>
    <col min="11011" max="11011" width="12" style="411" customWidth="1"/>
    <col min="11012" max="11012" width="12.85546875" style="411" customWidth="1"/>
    <col min="11013" max="11061" width="12.42578125" style="411" customWidth="1"/>
    <col min="11062" max="11062" width="13.5703125" style="411" customWidth="1"/>
    <col min="11063" max="11074" width="12.42578125" style="411" customWidth="1"/>
    <col min="11075" max="11075" width="12.5703125" style="411" customWidth="1"/>
    <col min="11076" max="11076" width="11.5703125" style="411" customWidth="1"/>
    <col min="11077" max="11090" width="12.42578125" style="411" customWidth="1"/>
    <col min="11091" max="11091" width="17.42578125" style="411" customWidth="1"/>
    <col min="11092" max="11092" width="15.7109375" style="411" customWidth="1"/>
    <col min="11093" max="11176" width="12.42578125" style="411" customWidth="1"/>
    <col min="11177" max="11264" width="12.42578125" style="411"/>
    <col min="11265" max="11265" width="4.5703125" style="411" customWidth="1"/>
    <col min="11266" max="11266" width="76.42578125" style="411" customWidth="1"/>
    <col min="11267" max="11267" width="12" style="411" customWidth="1"/>
    <col min="11268" max="11268" width="12.85546875" style="411" customWidth="1"/>
    <col min="11269" max="11317" width="12.42578125" style="411" customWidth="1"/>
    <col min="11318" max="11318" width="13.5703125" style="411" customWidth="1"/>
    <col min="11319" max="11330" width="12.42578125" style="411" customWidth="1"/>
    <col min="11331" max="11331" width="12.5703125" style="411" customWidth="1"/>
    <col min="11332" max="11332" width="11.5703125" style="411" customWidth="1"/>
    <col min="11333" max="11346" width="12.42578125" style="411" customWidth="1"/>
    <col min="11347" max="11347" width="17.42578125" style="411" customWidth="1"/>
    <col min="11348" max="11348" width="15.7109375" style="411" customWidth="1"/>
    <col min="11349" max="11432" width="12.42578125" style="411" customWidth="1"/>
    <col min="11433" max="11520" width="12.42578125" style="411"/>
    <col min="11521" max="11521" width="4.5703125" style="411" customWidth="1"/>
    <col min="11522" max="11522" width="76.42578125" style="411" customWidth="1"/>
    <col min="11523" max="11523" width="12" style="411" customWidth="1"/>
    <col min="11524" max="11524" width="12.85546875" style="411" customWidth="1"/>
    <col min="11525" max="11573" width="12.42578125" style="411" customWidth="1"/>
    <col min="11574" max="11574" width="13.5703125" style="411" customWidth="1"/>
    <col min="11575" max="11586" width="12.42578125" style="411" customWidth="1"/>
    <col min="11587" max="11587" width="12.5703125" style="411" customWidth="1"/>
    <col min="11588" max="11588" width="11.5703125" style="411" customWidth="1"/>
    <col min="11589" max="11602" width="12.42578125" style="411" customWidth="1"/>
    <col min="11603" max="11603" width="17.42578125" style="411" customWidth="1"/>
    <col min="11604" max="11604" width="15.7109375" style="411" customWidth="1"/>
    <col min="11605" max="11688" width="12.42578125" style="411" customWidth="1"/>
    <col min="11689" max="11776" width="12.42578125" style="411"/>
    <col min="11777" max="11777" width="4.5703125" style="411" customWidth="1"/>
    <col min="11778" max="11778" width="76.42578125" style="411" customWidth="1"/>
    <col min="11779" max="11779" width="12" style="411" customWidth="1"/>
    <col min="11780" max="11780" width="12.85546875" style="411" customWidth="1"/>
    <col min="11781" max="11829" width="12.42578125" style="411" customWidth="1"/>
    <col min="11830" max="11830" width="13.5703125" style="411" customWidth="1"/>
    <col min="11831" max="11842" width="12.42578125" style="411" customWidth="1"/>
    <col min="11843" max="11843" width="12.5703125" style="411" customWidth="1"/>
    <col min="11844" max="11844" width="11.5703125" style="411" customWidth="1"/>
    <col min="11845" max="11858" width="12.42578125" style="411" customWidth="1"/>
    <col min="11859" max="11859" width="17.42578125" style="411" customWidth="1"/>
    <col min="11860" max="11860" width="15.7109375" style="411" customWidth="1"/>
    <col min="11861" max="11944" width="12.42578125" style="411" customWidth="1"/>
    <col min="11945" max="12032" width="12.42578125" style="411"/>
    <col min="12033" max="12033" width="4.5703125" style="411" customWidth="1"/>
    <col min="12034" max="12034" width="76.42578125" style="411" customWidth="1"/>
    <col min="12035" max="12035" width="12" style="411" customWidth="1"/>
    <col min="12036" max="12036" width="12.85546875" style="411" customWidth="1"/>
    <col min="12037" max="12085" width="12.42578125" style="411" customWidth="1"/>
    <col min="12086" max="12086" width="13.5703125" style="411" customWidth="1"/>
    <col min="12087" max="12098" width="12.42578125" style="411" customWidth="1"/>
    <col min="12099" max="12099" width="12.5703125" style="411" customWidth="1"/>
    <col min="12100" max="12100" width="11.5703125" style="411" customWidth="1"/>
    <col min="12101" max="12114" width="12.42578125" style="411" customWidth="1"/>
    <col min="12115" max="12115" width="17.42578125" style="411" customWidth="1"/>
    <col min="12116" max="12116" width="15.7109375" style="411" customWidth="1"/>
    <col min="12117" max="12200" width="12.42578125" style="411" customWidth="1"/>
    <col min="12201" max="12288" width="12.42578125" style="411"/>
    <col min="12289" max="12289" width="4.5703125" style="411" customWidth="1"/>
    <col min="12290" max="12290" width="76.42578125" style="411" customWidth="1"/>
    <col min="12291" max="12291" width="12" style="411" customWidth="1"/>
    <col min="12292" max="12292" width="12.85546875" style="411" customWidth="1"/>
    <col min="12293" max="12341" width="12.42578125" style="411" customWidth="1"/>
    <col min="12342" max="12342" width="13.5703125" style="411" customWidth="1"/>
    <col min="12343" max="12354" width="12.42578125" style="411" customWidth="1"/>
    <col min="12355" max="12355" width="12.5703125" style="411" customWidth="1"/>
    <col min="12356" max="12356" width="11.5703125" style="411" customWidth="1"/>
    <col min="12357" max="12370" width="12.42578125" style="411" customWidth="1"/>
    <col min="12371" max="12371" width="17.42578125" style="411" customWidth="1"/>
    <col min="12372" max="12372" width="15.7109375" style="411" customWidth="1"/>
    <col min="12373" max="12456" width="12.42578125" style="411" customWidth="1"/>
    <col min="12457" max="12544" width="12.42578125" style="411"/>
    <col min="12545" max="12545" width="4.5703125" style="411" customWidth="1"/>
    <col min="12546" max="12546" width="76.42578125" style="411" customWidth="1"/>
    <col min="12547" max="12547" width="12" style="411" customWidth="1"/>
    <col min="12548" max="12548" width="12.85546875" style="411" customWidth="1"/>
    <col min="12549" max="12597" width="12.42578125" style="411" customWidth="1"/>
    <col min="12598" max="12598" width="13.5703125" style="411" customWidth="1"/>
    <col min="12599" max="12610" width="12.42578125" style="411" customWidth="1"/>
    <col min="12611" max="12611" width="12.5703125" style="411" customWidth="1"/>
    <col min="12612" max="12612" width="11.5703125" style="411" customWidth="1"/>
    <col min="12613" max="12626" width="12.42578125" style="411" customWidth="1"/>
    <col min="12627" max="12627" width="17.42578125" style="411" customWidth="1"/>
    <col min="12628" max="12628" width="15.7109375" style="411" customWidth="1"/>
    <col min="12629" max="12712" width="12.42578125" style="411" customWidth="1"/>
    <col min="12713" max="12800" width="12.42578125" style="411"/>
    <col min="12801" max="12801" width="4.5703125" style="411" customWidth="1"/>
    <col min="12802" max="12802" width="76.42578125" style="411" customWidth="1"/>
    <col min="12803" max="12803" width="12" style="411" customWidth="1"/>
    <col min="12804" max="12804" width="12.85546875" style="411" customWidth="1"/>
    <col min="12805" max="12853" width="12.42578125" style="411" customWidth="1"/>
    <col min="12854" max="12854" width="13.5703125" style="411" customWidth="1"/>
    <col min="12855" max="12866" width="12.42578125" style="411" customWidth="1"/>
    <col min="12867" max="12867" width="12.5703125" style="411" customWidth="1"/>
    <col min="12868" max="12868" width="11.5703125" style="411" customWidth="1"/>
    <col min="12869" max="12882" width="12.42578125" style="411" customWidth="1"/>
    <col min="12883" max="12883" width="17.42578125" style="411" customWidth="1"/>
    <col min="12884" max="12884" width="15.7109375" style="411" customWidth="1"/>
    <col min="12885" max="12968" width="12.42578125" style="411" customWidth="1"/>
    <col min="12969" max="13056" width="12.42578125" style="411"/>
    <col min="13057" max="13057" width="4.5703125" style="411" customWidth="1"/>
    <col min="13058" max="13058" width="76.42578125" style="411" customWidth="1"/>
    <col min="13059" max="13059" width="12" style="411" customWidth="1"/>
    <col min="13060" max="13060" width="12.85546875" style="411" customWidth="1"/>
    <col min="13061" max="13109" width="12.42578125" style="411" customWidth="1"/>
    <col min="13110" max="13110" width="13.5703125" style="411" customWidth="1"/>
    <col min="13111" max="13122" width="12.42578125" style="411" customWidth="1"/>
    <col min="13123" max="13123" width="12.5703125" style="411" customWidth="1"/>
    <col min="13124" max="13124" width="11.5703125" style="411" customWidth="1"/>
    <col min="13125" max="13138" width="12.42578125" style="411" customWidth="1"/>
    <col min="13139" max="13139" width="17.42578125" style="411" customWidth="1"/>
    <col min="13140" max="13140" width="15.7109375" style="411" customWidth="1"/>
    <col min="13141" max="13224" width="12.42578125" style="411" customWidth="1"/>
    <col min="13225" max="13312" width="12.42578125" style="411"/>
    <col min="13313" max="13313" width="4.5703125" style="411" customWidth="1"/>
    <col min="13314" max="13314" width="76.42578125" style="411" customWidth="1"/>
    <col min="13315" max="13315" width="12" style="411" customWidth="1"/>
    <col min="13316" max="13316" width="12.85546875" style="411" customWidth="1"/>
    <col min="13317" max="13365" width="12.42578125" style="411" customWidth="1"/>
    <col min="13366" max="13366" width="13.5703125" style="411" customWidth="1"/>
    <col min="13367" max="13378" width="12.42578125" style="411" customWidth="1"/>
    <col min="13379" max="13379" width="12.5703125" style="411" customWidth="1"/>
    <col min="13380" max="13380" width="11.5703125" style="411" customWidth="1"/>
    <col min="13381" max="13394" width="12.42578125" style="411" customWidth="1"/>
    <col min="13395" max="13395" width="17.42578125" style="411" customWidth="1"/>
    <col min="13396" max="13396" width="15.7109375" style="411" customWidth="1"/>
    <col min="13397" max="13480" width="12.42578125" style="411" customWidth="1"/>
    <col min="13481" max="13568" width="12.42578125" style="411"/>
    <col min="13569" max="13569" width="4.5703125" style="411" customWidth="1"/>
    <col min="13570" max="13570" width="76.42578125" style="411" customWidth="1"/>
    <col min="13571" max="13571" width="12" style="411" customWidth="1"/>
    <col min="13572" max="13572" width="12.85546875" style="411" customWidth="1"/>
    <col min="13573" max="13621" width="12.42578125" style="411" customWidth="1"/>
    <col min="13622" max="13622" width="13.5703125" style="411" customWidth="1"/>
    <col min="13623" max="13634" width="12.42578125" style="411" customWidth="1"/>
    <col min="13635" max="13635" width="12.5703125" style="411" customWidth="1"/>
    <col min="13636" max="13636" width="11.5703125" style="411" customWidth="1"/>
    <col min="13637" max="13650" width="12.42578125" style="411" customWidth="1"/>
    <col min="13651" max="13651" width="17.42578125" style="411" customWidth="1"/>
    <col min="13652" max="13652" width="15.7109375" style="411" customWidth="1"/>
    <col min="13653" max="13736" width="12.42578125" style="411" customWidth="1"/>
    <col min="13737" max="13824" width="12.42578125" style="411"/>
    <col min="13825" max="13825" width="4.5703125" style="411" customWidth="1"/>
    <col min="13826" max="13826" width="76.42578125" style="411" customWidth="1"/>
    <col min="13827" max="13827" width="12" style="411" customWidth="1"/>
    <col min="13828" max="13828" width="12.85546875" style="411" customWidth="1"/>
    <col min="13829" max="13877" width="12.42578125" style="411" customWidth="1"/>
    <col min="13878" max="13878" width="13.5703125" style="411" customWidth="1"/>
    <col min="13879" max="13890" width="12.42578125" style="411" customWidth="1"/>
    <col min="13891" max="13891" width="12.5703125" style="411" customWidth="1"/>
    <col min="13892" max="13892" width="11.5703125" style="411" customWidth="1"/>
    <col min="13893" max="13906" width="12.42578125" style="411" customWidth="1"/>
    <col min="13907" max="13907" width="17.42578125" style="411" customWidth="1"/>
    <col min="13908" max="13908" width="15.7109375" style="411" customWidth="1"/>
    <col min="13909" max="13992" width="12.42578125" style="411" customWidth="1"/>
    <col min="13993" max="14080" width="12.42578125" style="411"/>
    <col min="14081" max="14081" width="4.5703125" style="411" customWidth="1"/>
    <col min="14082" max="14082" width="76.42578125" style="411" customWidth="1"/>
    <col min="14083" max="14083" width="12" style="411" customWidth="1"/>
    <col min="14084" max="14084" width="12.85546875" style="411" customWidth="1"/>
    <col min="14085" max="14133" width="12.42578125" style="411" customWidth="1"/>
    <col min="14134" max="14134" width="13.5703125" style="411" customWidth="1"/>
    <col min="14135" max="14146" width="12.42578125" style="411" customWidth="1"/>
    <col min="14147" max="14147" width="12.5703125" style="411" customWidth="1"/>
    <col min="14148" max="14148" width="11.5703125" style="411" customWidth="1"/>
    <col min="14149" max="14162" width="12.42578125" style="411" customWidth="1"/>
    <col min="14163" max="14163" width="17.42578125" style="411" customWidth="1"/>
    <col min="14164" max="14164" width="15.7109375" style="411" customWidth="1"/>
    <col min="14165" max="14248" width="12.42578125" style="411" customWidth="1"/>
    <col min="14249" max="14336" width="12.42578125" style="411"/>
    <col min="14337" max="14337" width="4.5703125" style="411" customWidth="1"/>
    <col min="14338" max="14338" width="76.42578125" style="411" customWidth="1"/>
    <col min="14339" max="14339" width="12" style="411" customWidth="1"/>
    <col min="14340" max="14340" width="12.85546875" style="411" customWidth="1"/>
    <col min="14341" max="14389" width="12.42578125" style="411" customWidth="1"/>
    <col min="14390" max="14390" width="13.5703125" style="411" customWidth="1"/>
    <col min="14391" max="14402" width="12.42578125" style="411" customWidth="1"/>
    <col min="14403" max="14403" width="12.5703125" style="411" customWidth="1"/>
    <col min="14404" max="14404" width="11.5703125" style="411" customWidth="1"/>
    <col min="14405" max="14418" width="12.42578125" style="411" customWidth="1"/>
    <col min="14419" max="14419" width="17.42578125" style="411" customWidth="1"/>
    <col min="14420" max="14420" width="15.7109375" style="411" customWidth="1"/>
    <col min="14421" max="14504" width="12.42578125" style="411" customWidth="1"/>
    <col min="14505" max="14592" width="12.42578125" style="411"/>
    <col min="14593" max="14593" width="4.5703125" style="411" customWidth="1"/>
    <col min="14594" max="14594" width="76.42578125" style="411" customWidth="1"/>
    <col min="14595" max="14595" width="12" style="411" customWidth="1"/>
    <col min="14596" max="14596" width="12.85546875" style="411" customWidth="1"/>
    <col min="14597" max="14645" width="12.42578125" style="411" customWidth="1"/>
    <col min="14646" max="14646" width="13.5703125" style="411" customWidth="1"/>
    <col min="14647" max="14658" width="12.42578125" style="411" customWidth="1"/>
    <col min="14659" max="14659" width="12.5703125" style="411" customWidth="1"/>
    <col min="14660" max="14660" width="11.5703125" style="411" customWidth="1"/>
    <col min="14661" max="14674" width="12.42578125" style="411" customWidth="1"/>
    <col min="14675" max="14675" width="17.42578125" style="411" customWidth="1"/>
    <col min="14676" max="14676" width="15.7109375" style="411" customWidth="1"/>
    <col min="14677" max="14760" width="12.42578125" style="411" customWidth="1"/>
    <col min="14761" max="14848" width="12.42578125" style="411"/>
    <col min="14849" max="14849" width="4.5703125" style="411" customWidth="1"/>
    <col min="14850" max="14850" width="76.42578125" style="411" customWidth="1"/>
    <col min="14851" max="14851" width="12" style="411" customWidth="1"/>
    <col min="14852" max="14852" width="12.85546875" style="411" customWidth="1"/>
    <col min="14853" max="14901" width="12.42578125" style="411" customWidth="1"/>
    <col min="14902" max="14902" width="13.5703125" style="411" customWidth="1"/>
    <col min="14903" max="14914" width="12.42578125" style="411" customWidth="1"/>
    <col min="14915" max="14915" width="12.5703125" style="411" customWidth="1"/>
    <col min="14916" max="14916" width="11.5703125" style="411" customWidth="1"/>
    <col min="14917" max="14930" width="12.42578125" style="411" customWidth="1"/>
    <col min="14931" max="14931" width="17.42578125" style="411" customWidth="1"/>
    <col min="14932" max="14932" width="15.7109375" style="411" customWidth="1"/>
    <col min="14933" max="15016" width="12.42578125" style="411" customWidth="1"/>
    <col min="15017" max="15104" width="12.42578125" style="411"/>
    <col min="15105" max="15105" width="4.5703125" style="411" customWidth="1"/>
    <col min="15106" max="15106" width="76.42578125" style="411" customWidth="1"/>
    <col min="15107" max="15107" width="12" style="411" customWidth="1"/>
    <col min="15108" max="15108" width="12.85546875" style="411" customWidth="1"/>
    <col min="15109" max="15157" width="12.42578125" style="411" customWidth="1"/>
    <col min="15158" max="15158" width="13.5703125" style="411" customWidth="1"/>
    <col min="15159" max="15170" width="12.42578125" style="411" customWidth="1"/>
    <col min="15171" max="15171" width="12.5703125" style="411" customWidth="1"/>
    <col min="15172" max="15172" width="11.5703125" style="411" customWidth="1"/>
    <col min="15173" max="15186" width="12.42578125" style="411" customWidth="1"/>
    <col min="15187" max="15187" width="17.42578125" style="411" customWidth="1"/>
    <col min="15188" max="15188" width="15.7109375" style="411" customWidth="1"/>
    <col min="15189" max="15272" width="12.42578125" style="411" customWidth="1"/>
    <col min="15273" max="15360" width="12.42578125" style="411"/>
    <col min="15361" max="15361" width="4.5703125" style="411" customWidth="1"/>
    <col min="15362" max="15362" width="76.42578125" style="411" customWidth="1"/>
    <col min="15363" max="15363" width="12" style="411" customWidth="1"/>
    <col min="15364" max="15364" width="12.85546875" style="411" customWidth="1"/>
    <col min="15365" max="15413" width="12.42578125" style="411" customWidth="1"/>
    <col min="15414" max="15414" width="13.5703125" style="411" customWidth="1"/>
    <col min="15415" max="15426" width="12.42578125" style="411" customWidth="1"/>
    <col min="15427" max="15427" width="12.5703125" style="411" customWidth="1"/>
    <col min="15428" max="15428" width="11.5703125" style="411" customWidth="1"/>
    <col min="15429" max="15442" width="12.42578125" style="411" customWidth="1"/>
    <col min="15443" max="15443" width="17.42578125" style="411" customWidth="1"/>
    <col min="15444" max="15444" width="15.7109375" style="411" customWidth="1"/>
    <col min="15445" max="15528" width="12.42578125" style="411" customWidth="1"/>
    <col min="15529" max="15616" width="12.42578125" style="411"/>
    <col min="15617" max="15617" width="4.5703125" style="411" customWidth="1"/>
    <col min="15618" max="15618" width="76.42578125" style="411" customWidth="1"/>
    <col min="15619" max="15619" width="12" style="411" customWidth="1"/>
    <col min="15620" max="15620" width="12.85546875" style="411" customWidth="1"/>
    <col min="15621" max="15669" width="12.42578125" style="411" customWidth="1"/>
    <col min="15670" max="15670" width="13.5703125" style="411" customWidth="1"/>
    <col min="15671" max="15682" width="12.42578125" style="411" customWidth="1"/>
    <col min="15683" max="15683" width="12.5703125" style="411" customWidth="1"/>
    <col min="15684" max="15684" width="11.5703125" style="411" customWidth="1"/>
    <col min="15685" max="15698" width="12.42578125" style="411" customWidth="1"/>
    <col min="15699" max="15699" width="17.42578125" style="411" customWidth="1"/>
    <col min="15700" max="15700" width="15.7109375" style="411" customWidth="1"/>
    <col min="15701" max="15784" width="12.42578125" style="411" customWidth="1"/>
    <col min="15785" max="15872" width="12.42578125" style="411"/>
    <col min="15873" max="15873" width="4.5703125" style="411" customWidth="1"/>
    <col min="15874" max="15874" width="76.42578125" style="411" customWidth="1"/>
    <col min="15875" max="15875" width="12" style="411" customWidth="1"/>
    <col min="15876" max="15876" width="12.85546875" style="411" customWidth="1"/>
    <col min="15877" max="15925" width="12.42578125" style="411" customWidth="1"/>
    <col min="15926" max="15926" width="13.5703125" style="411" customWidth="1"/>
    <col min="15927" max="15938" width="12.42578125" style="411" customWidth="1"/>
    <col min="15939" max="15939" width="12.5703125" style="411" customWidth="1"/>
    <col min="15940" max="15940" width="11.5703125" style="411" customWidth="1"/>
    <col min="15941" max="15954" width="12.42578125" style="411" customWidth="1"/>
    <col min="15955" max="15955" width="17.42578125" style="411" customWidth="1"/>
    <col min="15956" max="15956" width="15.7109375" style="411" customWidth="1"/>
    <col min="15957" max="16040" width="12.42578125" style="411" customWidth="1"/>
    <col min="16041" max="16128" width="12.42578125" style="411"/>
    <col min="16129" max="16129" width="4.5703125" style="411" customWidth="1"/>
    <col min="16130" max="16130" width="76.42578125" style="411" customWidth="1"/>
    <col min="16131" max="16131" width="12" style="411" customWidth="1"/>
    <col min="16132" max="16132" width="12.85546875" style="411" customWidth="1"/>
    <col min="16133" max="16181" width="12.42578125" style="411" customWidth="1"/>
    <col min="16182" max="16182" width="13.5703125" style="411" customWidth="1"/>
    <col min="16183" max="16194" width="12.42578125" style="411" customWidth="1"/>
    <col min="16195" max="16195" width="12.5703125" style="411" customWidth="1"/>
    <col min="16196" max="16196" width="11.5703125" style="411" customWidth="1"/>
    <col min="16197" max="16210" width="12.42578125" style="411" customWidth="1"/>
    <col min="16211" max="16211" width="17.42578125" style="411" customWidth="1"/>
    <col min="16212" max="16212" width="15.7109375" style="411" customWidth="1"/>
    <col min="16213" max="16296" width="12.42578125" style="411" customWidth="1"/>
    <col min="16297" max="16384" width="12.42578125" style="411"/>
  </cols>
  <sheetData>
    <row r="1" spans="1:168">
      <c r="B1" s="242" t="s">
        <v>712</v>
      </c>
    </row>
    <row r="2" spans="1:168">
      <c r="A2" s="244"/>
      <c r="B2" s="245" t="s">
        <v>713</v>
      </c>
      <c r="BE2" s="412"/>
    </row>
    <row r="3" spans="1:168">
      <c r="A3" s="246"/>
      <c r="B3" s="242" t="s">
        <v>830</v>
      </c>
    </row>
    <row r="4" spans="1:168" s="415" customFormat="1">
      <c r="A4" s="244"/>
      <c r="B4" s="242" t="s">
        <v>831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413" t="s">
        <v>832</v>
      </c>
      <c r="BP4" s="413"/>
      <c r="BQ4" s="241"/>
      <c r="BR4" s="241"/>
      <c r="BS4" s="241"/>
      <c r="BT4" s="241"/>
      <c r="BU4" s="241"/>
      <c r="BV4" s="241"/>
      <c r="BW4" s="414" t="s">
        <v>832</v>
      </c>
      <c r="BX4" s="410"/>
      <c r="BY4" s="410"/>
      <c r="BZ4" s="410"/>
      <c r="CA4" s="241"/>
      <c r="CB4" s="241"/>
      <c r="CC4" s="410"/>
      <c r="CD4" s="410"/>
      <c r="CE4" s="414" t="s">
        <v>832</v>
      </c>
      <c r="CF4" s="414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J4" s="410"/>
      <c r="EK4" s="410"/>
      <c r="EL4" s="410"/>
      <c r="EM4" s="410"/>
      <c r="EN4" s="410"/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0"/>
      <c r="FH4" s="410"/>
      <c r="FI4" s="410"/>
      <c r="FJ4" s="410"/>
      <c r="FK4" s="410"/>
      <c r="FL4" s="410"/>
    </row>
    <row r="5" spans="1:168" s="415" customFormat="1" ht="40.5" customHeight="1">
      <c r="A5" s="258"/>
      <c r="B5" s="416" t="s">
        <v>833</v>
      </c>
      <c r="C5" s="740" t="s">
        <v>109</v>
      </c>
      <c r="D5" s="740"/>
      <c r="E5" s="737" t="s">
        <v>834</v>
      </c>
      <c r="F5" s="737"/>
      <c r="G5" s="736" t="s">
        <v>835</v>
      </c>
      <c r="H5" s="736"/>
      <c r="I5" s="742" t="s">
        <v>487</v>
      </c>
      <c r="J5" s="742"/>
      <c r="K5" s="736" t="s">
        <v>475</v>
      </c>
      <c r="L5" s="736"/>
      <c r="M5" s="736" t="s">
        <v>836</v>
      </c>
      <c r="N5" s="736"/>
      <c r="O5" s="736" t="s">
        <v>126</v>
      </c>
      <c r="P5" s="736"/>
      <c r="Q5" s="741" t="s">
        <v>105</v>
      </c>
      <c r="R5" s="741"/>
      <c r="S5" s="737" t="s">
        <v>837</v>
      </c>
      <c r="T5" s="737"/>
      <c r="U5" s="736" t="s">
        <v>146</v>
      </c>
      <c r="V5" s="736"/>
      <c r="W5" s="736" t="s">
        <v>147</v>
      </c>
      <c r="X5" s="736"/>
      <c r="Y5" s="736" t="s">
        <v>838</v>
      </c>
      <c r="Z5" s="736"/>
      <c r="AA5" s="737" t="s">
        <v>839</v>
      </c>
      <c r="AB5" s="737"/>
      <c r="AC5" s="737" t="s">
        <v>214</v>
      </c>
      <c r="AD5" s="737"/>
      <c r="AE5" s="737" t="s">
        <v>114</v>
      </c>
      <c r="AF5" s="737"/>
      <c r="AG5" s="737" t="s">
        <v>115</v>
      </c>
      <c r="AH5" s="737"/>
      <c r="AI5" s="737" t="s">
        <v>840</v>
      </c>
      <c r="AJ5" s="737"/>
      <c r="AK5" s="737" t="s">
        <v>841</v>
      </c>
      <c r="AL5" s="737"/>
      <c r="AM5" s="737" t="s">
        <v>842</v>
      </c>
      <c r="AN5" s="737"/>
      <c r="AO5" s="737" t="s">
        <v>843</v>
      </c>
      <c r="AP5" s="737"/>
      <c r="AQ5" s="737" t="s">
        <v>844</v>
      </c>
      <c r="AR5" s="737"/>
      <c r="AS5" s="737" t="s">
        <v>845</v>
      </c>
      <c r="AT5" s="737"/>
      <c r="AU5" s="740" t="s">
        <v>846</v>
      </c>
      <c r="AV5" s="740"/>
      <c r="AW5" s="737" t="s">
        <v>268</v>
      </c>
      <c r="AX5" s="737"/>
      <c r="AY5" s="737" t="s">
        <v>276</v>
      </c>
      <c r="AZ5" s="737"/>
      <c r="BA5" s="737" t="s">
        <v>847</v>
      </c>
      <c r="BB5" s="737"/>
      <c r="BC5" s="737" t="s">
        <v>848</v>
      </c>
      <c r="BD5" s="737"/>
      <c r="BE5" s="736" t="s">
        <v>849</v>
      </c>
      <c r="BF5" s="736"/>
      <c r="BG5" s="736" t="s">
        <v>194</v>
      </c>
      <c r="BH5" s="736"/>
      <c r="BI5" s="737" t="s">
        <v>218</v>
      </c>
      <c r="BJ5" s="737"/>
      <c r="BK5" s="737" t="s">
        <v>850</v>
      </c>
      <c r="BL5" s="737"/>
      <c r="BM5" s="737" t="s">
        <v>851</v>
      </c>
      <c r="BN5" s="737"/>
      <c r="BO5" s="739" t="s">
        <v>852</v>
      </c>
      <c r="BP5" s="739"/>
      <c r="BQ5" s="736" t="s">
        <v>853</v>
      </c>
      <c r="BR5" s="736"/>
      <c r="BS5" s="737" t="s">
        <v>633</v>
      </c>
      <c r="BT5" s="737"/>
      <c r="BU5" s="737" t="s">
        <v>705</v>
      </c>
      <c r="BV5" s="737"/>
      <c r="BW5" s="734" t="s">
        <v>854</v>
      </c>
      <c r="BX5" s="734"/>
      <c r="BY5" s="735" t="s">
        <v>855</v>
      </c>
      <c r="BZ5" s="735"/>
      <c r="CA5" s="736" t="s">
        <v>856</v>
      </c>
      <c r="CB5" s="737"/>
      <c r="CC5" s="735" t="s">
        <v>857</v>
      </c>
      <c r="CD5" s="735"/>
      <c r="CE5" s="734" t="s">
        <v>858</v>
      </c>
      <c r="CF5" s="734"/>
      <c r="CG5" s="738" t="s">
        <v>222</v>
      </c>
      <c r="CH5" s="738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7"/>
      <c r="EG5" s="417"/>
      <c r="EH5" s="417"/>
      <c r="EI5" s="417"/>
      <c r="EJ5" s="417"/>
      <c r="EK5" s="417"/>
      <c r="EL5" s="417"/>
      <c r="EM5" s="417"/>
      <c r="EN5" s="417"/>
      <c r="EO5" s="417"/>
      <c r="EP5" s="417"/>
      <c r="EQ5" s="417"/>
      <c r="ER5" s="417"/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417"/>
      <c r="FL5" s="417"/>
    </row>
    <row r="6" spans="1:168" s="415" customFormat="1">
      <c r="A6" s="418"/>
      <c r="B6" s="418"/>
      <c r="C6" s="419"/>
      <c r="D6" s="420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8"/>
      <c r="BL6" s="418"/>
      <c r="BM6" s="418"/>
      <c r="BN6" s="418"/>
      <c r="BO6" s="421"/>
      <c r="BP6" s="421"/>
      <c r="BQ6" s="419"/>
      <c r="BR6" s="419"/>
      <c r="BS6" s="419"/>
      <c r="BT6" s="419"/>
      <c r="BU6" s="419"/>
      <c r="BV6" s="419"/>
      <c r="BW6" s="422"/>
      <c r="BX6" s="422"/>
      <c r="BY6" s="423"/>
      <c r="BZ6" s="423"/>
      <c r="CA6" s="419"/>
      <c r="CB6" s="419"/>
      <c r="CC6" s="423"/>
      <c r="CD6" s="423"/>
      <c r="CE6" s="422"/>
      <c r="CF6" s="422"/>
      <c r="CG6" s="183"/>
      <c r="CH6" s="183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417"/>
      <c r="FL6" s="417"/>
    </row>
    <row r="7" spans="1:168" s="428" customFormat="1" ht="65.25" customHeight="1">
      <c r="A7" s="247" t="s">
        <v>102</v>
      </c>
      <c r="B7" s="424" t="s">
        <v>2</v>
      </c>
      <c r="C7" s="247" t="s">
        <v>129</v>
      </c>
      <c r="D7" s="247" t="s">
        <v>859</v>
      </c>
      <c r="E7" s="247" t="s">
        <v>129</v>
      </c>
      <c r="F7" s="247" t="s">
        <v>859</v>
      </c>
      <c r="G7" s="247" t="s">
        <v>129</v>
      </c>
      <c r="H7" s="247" t="s">
        <v>859</v>
      </c>
      <c r="I7" s="247" t="s">
        <v>129</v>
      </c>
      <c r="J7" s="247" t="s">
        <v>859</v>
      </c>
      <c r="K7" s="247" t="s">
        <v>129</v>
      </c>
      <c r="L7" s="247" t="s">
        <v>859</v>
      </c>
      <c r="M7" s="247" t="s">
        <v>129</v>
      </c>
      <c r="N7" s="247" t="s">
        <v>859</v>
      </c>
      <c r="O7" s="247" t="s">
        <v>129</v>
      </c>
      <c r="P7" s="247" t="s">
        <v>859</v>
      </c>
      <c r="Q7" s="247" t="s">
        <v>129</v>
      </c>
      <c r="R7" s="247" t="s">
        <v>859</v>
      </c>
      <c r="S7" s="247" t="s">
        <v>129</v>
      </c>
      <c r="T7" s="247" t="s">
        <v>859</v>
      </c>
      <c r="U7" s="247" t="s">
        <v>129</v>
      </c>
      <c r="V7" s="247" t="s">
        <v>859</v>
      </c>
      <c r="W7" s="247" t="s">
        <v>129</v>
      </c>
      <c r="X7" s="247" t="s">
        <v>859</v>
      </c>
      <c r="Y7" s="247" t="s">
        <v>129</v>
      </c>
      <c r="Z7" s="247" t="s">
        <v>859</v>
      </c>
      <c r="AA7" s="247" t="s">
        <v>129</v>
      </c>
      <c r="AB7" s="247" t="s">
        <v>859</v>
      </c>
      <c r="AC7" s="247" t="s">
        <v>129</v>
      </c>
      <c r="AD7" s="247" t="s">
        <v>859</v>
      </c>
      <c r="AE7" s="247" t="s">
        <v>129</v>
      </c>
      <c r="AF7" s="247" t="s">
        <v>859</v>
      </c>
      <c r="AG7" s="247" t="s">
        <v>129</v>
      </c>
      <c r="AH7" s="247" t="s">
        <v>859</v>
      </c>
      <c r="AI7" s="247" t="s">
        <v>129</v>
      </c>
      <c r="AJ7" s="247" t="s">
        <v>859</v>
      </c>
      <c r="AK7" s="247" t="s">
        <v>129</v>
      </c>
      <c r="AL7" s="247" t="s">
        <v>859</v>
      </c>
      <c r="AM7" s="247" t="s">
        <v>129</v>
      </c>
      <c r="AN7" s="247" t="s">
        <v>859</v>
      </c>
      <c r="AO7" s="247" t="s">
        <v>129</v>
      </c>
      <c r="AP7" s="247" t="s">
        <v>859</v>
      </c>
      <c r="AQ7" s="247" t="s">
        <v>129</v>
      </c>
      <c r="AR7" s="247" t="s">
        <v>859</v>
      </c>
      <c r="AS7" s="247" t="s">
        <v>129</v>
      </c>
      <c r="AT7" s="247" t="s">
        <v>859</v>
      </c>
      <c r="AU7" s="247" t="s">
        <v>129</v>
      </c>
      <c r="AV7" s="247" t="s">
        <v>860</v>
      </c>
      <c r="AW7" s="247" t="s">
        <v>129</v>
      </c>
      <c r="AX7" s="247" t="s">
        <v>859</v>
      </c>
      <c r="AY7" s="247" t="s">
        <v>129</v>
      </c>
      <c r="AZ7" s="247" t="s">
        <v>859</v>
      </c>
      <c r="BA7" s="247" t="s">
        <v>129</v>
      </c>
      <c r="BB7" s="247" t="s">
        <v>859</v>
      </c>
      <c r="BC7" s="247" t="s">
        <v>129</v>
      </c>
      <c r="BD7" s="247" t="s">
        <v>859</v>
      </c>
      <c r="BE7" s="247" t="s">
        <v>129</v>
      </c>
      <c r="BF7" s="247" t="s">
        <v>859</v>
      </c>
      <c r="BG7" s="247"/>
      <c r="BH7" s="247"/>
      <c r="BI7" s="247" t="s">
        <v>129</v>
      </c>
      <c r="BJ7" s="247" t="s">
        <v>859</v>
      </c>
      <c r="BK7" s="247" t="s">
        <v>129</v>
      </c>
      <c r="BL7" s="247" t="s">
        <v>859</v>
      </c>
      <c r="BM7" s="247" t="s">
        <v>129</v>
      </c>
      <c r="BN7" s="247" t="s">
        <v>859</v>
      </c>
      <c r="BO7" s="425" t="s">
        <v>129</v>
      </c>
      <c r="BP7" s="425" t="s">
        <v>859</v>
      </c>
      <c r="BQ7" s="247" t="s">
        <v>129</v>
      </c>
      <c r="BR7" s="247" t="s">
        <v>859</v>
      </c>
      <c r="BS7" s="247" t="s">
        <v>129</v>
      </c>
      <c r="BT7" s="247" t="s">
        <v>859</v>
      </c>
      <c r="BU7" s="247" t="s">
        <v>129</v>
      </c>
      <c r="BV7" s="247" t="s">
        <v>859</v>
      </c>
      <c r="BW7" s="426" t="s">
        <v>129</v>
      </c>
      <c r="BX7" s="426" t="s">
        <v>859</v>
      </c>
      <c r="BY7" s="426" t="s">
        <v>129</v>
      </c>
      <c r="BZ7" s="426" t="s">
        <v>859</v>
      </c>
      <c r="CA7" s="247"/>
      <c r="CB7" s="247"/>
      <c r="CC7" s="426" t="s">
        <v>129</v>
      </c>
      <c r="CD7" s="426" t="s">
        <v>859</v>
      </c>
      <c r="CE7" s="426" t="s">
        <v>129</v>
      </c>
      <c r="CF7" s="448" t="s">
        <v>859</v>
      </c>
      <c r="CG7" s="452" t="s">
        <v>129</v>
      </c>
      <c r="CH7" s="452" t="s">
        <v>859</v>
      </c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7"/>
      <c r="FF7" s="427"/>
      <c r="FG7" s="427"/>
      <c r="FH7" s="427"/>
      <c r="FI7" s="427"/>
      <c r="FJ7" s="427"/>
      <c r="FK7" s="427"/>
      <c r="FL7" s="427"/>
    </row>
    <row r="8" spans="1:168">
      <c r="A8" s="180">
        <v>1</v>
      </c>
      <c r="B8" s="429">
        <v>2</v>
      </c>
      <c r="C8" s="180">
        <v>3</v>
      </c>
      <c r="D8" s="180">
        <v>4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430"/>
      <c r="BP8" s="430"/>
      <c r="BQ8" s="186"/>
      <c r="BR8" s="186"/>
      <c r="BS8" s="186"/>
      <c r="BT8" s="186"/>
      <c r="BU8" s="186"/>
      <c r="BV8" s="186"/>
      <c r="BW8" s="431"/>
      <c r="BX8" s="431"/>
      <c r="BY8" s="432"/>
      <c r="BZ8" s="432"/>
      <c r="CA8" s="186"/>
      <c r="CB8" s="186"/>
      <c r="CC8" s="432"/>
      <c r="CD8" s="432"/>
      <c r="CE8" s="431"/>
      <c r="CF8" s="449"/>
      <c r="CG8" s="183"/>
      <c r="CH8" s="183"/>
    </row>
    <row r="9" spans="1:168">
      <c r="A9" s="433"/>
      <c r="B9" s="434"/>
      <c r="C9" s="433"/>
      <c r="D9" s="433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430"/>
      <c r="BP9" s="430"/>
      <c r="BQ9" s="186"/>
      <c r="BR9" s="186"/>
      <c r="BS9" s="186"/>
      <c r="BT9" s="186"/>
      <c r="BU9" s="186"/>
      <c r="BV9" s="186"/>
      <c r="BW9" s="431"/>
      <c r="BX9" s="431"/>
      <c r="BY9" s="432"/>
      <c r="BZ9" s="432"/>
      <c r="CA9" s="186"/>
      <c r="CB9" s="186"/>
      <c r="CC9" s="432"/>
      <c r="CD9" s="432"/>
      <c r="CE9" s="431"/>
      <c r="CF9" s="449"/>
      <c r="CG9" s="183"/>
      <c r="CH9" s="183"/>
    </row>
    <row r="10" spans="1:168">
      <c r="A10" s="180" t="s">
        <v>143</v>
      </c>
      <c r="B10" s="435" t="s">
        <v>861</v>
      </c>
      <c r="C10" s="433"/>
      <c r="D10" s="433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>
        <v>0</v>
      </c>
      <c r="BH10" s="186">
        <v>0</v>
      </c>
      <c r="BI10" s="186"/>
      <c r="BJ10" s="186"/>
      <c r="BK10" s="186"/>
      <c r="BL10" s="186"/>
      <c r="BM10" s="186"/>
      <c r="BN10" s="186"/>
      <c r="BO10" s="430"/>
      <c r="BP10" s="430"/>
      <c r="BQ10" s="186"/>
      <c r="BR10" s="186"/>
      <c r="BS10" s="186"/>
      <c r="BT10" s="186"/>
      <c r="BU10" s="186"/>
      <c r="BV10" s="186"/>
      <c r="BW10" s="431"/>
      <c r="BX10" s="431"/>
      <c r="BY10" s="432"/>
      <c r="BZ10" s="432"/>
      <c r="CA10" s="186"/>
      <c r="CB10" s="186"/>
      <c r="CC10" s="432"/>
      <c r="CD10" s="432"/>
      <c r="CE10" s="431"/>
      <c r="CF10" s="449"/>
      <c r="CG10" s="183"/>
      <c r="CH10" s="183"/>
    </row>
    <row r="11" spans="1:168">
      <c r="A11" s="180"/>
      <c r="B11" s="435"/>
      <c r="C11" s="433"/>
      <c r="D11" s="433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430"/>
      <c r="BP11" s="430"/>
      <c r="BQ11" s="186"/>
      <c r="BR11" s="186"/>
      <c r="BS11" s="186"/>
      <c r="BT11" s="186"/>
      <c r="BU11" s="186"/>
      <c r="BV11" s="186"/>
      <c r="BW11" s="431"/>
      <c r="BX11" s="431"/>
      <c r="BY11" s="432"/>
      <c r="BZ11" s="432"/>
      <c r="CA11" s="186"/>
      <c r="CB11" s="186"/>
      <c r="CC11" s="432"/>
      <c r="CD11" s="432"/>
      <c r="CE11" s="431"/>
      <c r="CF11" s="449"/>
      <c r="CG11" s="183"/>
      <c r="CH11" s="183"/>
    </row>
    <row r="12" spans="1:168">
      <c r="A12" s="433">
        <v>1</v>
      </c>
      <c r="B12" s="436" t="s">
        <v>862</v>
      </c>
      <c r="C12" s="433">
        <v>2212</v>
      </c>
      <c r="D12" s="433">
        <v>2185</v>
      </c>
      <c r="E12" s="186">
        <v>1449</v>
      </c>
      <c r="F12" s="186">
        <v>1336</v>
      </c>
      <c r="G12" s="186">
        <v>814</v>
      </c>
      <c r="H12" s="186">
        <v>721</v>
      </c>
      <c r="I12" s="186">
        <v>41</v>
      </c>
      <c r="J12" s="186">
        <v>41</v>
      </c>
      <c r="K12" s="186">
        <v>239</v>
      </c>
      <c r="L12" s="186">
        <v>235</v>
      </c>
      <c r="M12" s="186">
        <v>1833</v>
      </c>
      <c r="N12" s="186">
        <v>1649</v>
      </c>
      <c r="O12" s="186">
        <v>1476</v>
      </c>
      <c r="P12" s="186">
        <v>1055</v>
      </c>
      <c r="Q12" s="186">
        <v>5</v>
      </c>
      <c r="R12" s="186">
        <v>5</v>
      </c>
      <c r="S12" s="186">
        <v>1</v>
      </c>
      <c r="T12" s="186">
        <v>1</v>
      </c>
      <c r="U12" s="186">
        <v>21</v>
      </c>
      <c r="V12" s="186">
        <v>20</v>
      </c>
      <c r="W12" s="186">
        <v>15</v>
      </c>
      <c r="X12" s="186">
        <v>15</v>
      </c>
      <c r="Y12" s="186">
        <v>11</v>
      </c>
      <c r="Z12" s="186">
        <v>8</v>
      </c>
      <c r="AA12" s="186">
        <v>5</v>
      </c>
      <c r="AB12" s="186">
        <v>5</v>
      </c>
      <c r="AC12" s="186">
        <v>5</v>
      </c>
      <c r="AD12" s="186">
        <v>5</v>
      </c>
      <c r="AE12" s="186">
        <v>18</v>
      </c>
      <c r="AF12" s="186">
        <v>18</v>
      </c>
      <c r="AG12" s="186">
        <v>415</v>
      </c>
      <c r="AH12" s="186">
        <v>415</v>
      </c>
      <c r="AI12" s="186">
        <v>4</v>
      </c>
      <c r="AJ12" s="186">
        <v>2</v>
      </c>
      <c r="AK12" s="186">
        <v>12</v>
      </c>
      <c r="AL12" s="186">
        <v>8</v>
      </c>
      <c r="AM12" s="186">
        <v>5</v>
      </c>
      <c r="AN12" s="186">
        <v>5</v>
      </c>
      <c r="AO12" s="186">
        <v>79</v>
      </c>
      <c r="AP12" s="186">
        <v>79</v>
      </c>
      <c r="AQ12" s="186">
        <v>2473</v>
      </c>
      <c r="AR12" s="186">
        <v>2473</v>
      </c>
      <c r="AS12" s="186"/>
      <c r="AT12" s="186"/>
      <c r="AU12" s="186">
        <v>4658</v>
      </c>
      <c r="AV12" s="186">
        <v>0</v>
      </c>
      <c r="AW12" s="186">
        <v>172</v>
      </c>
      <c r="AX12" s="186">
        <v>139</v>
      </c>
      <c r="AY12" s="186">
        <v>9</v>
      </c>
      <c r="AZ12" s="186">
        <v>9</v>
      </c>
      <c r="BA12" s="186"/>
      <c r="BB12" s="186"/>
      <c r="BC12" s="186">
        <v>1872</v>
      </c>
      <c r="BD12" s="186">
        <v>1872</v>
      </c>
      <c r="BE12" s="186">
        <v>3</v>
      </c>
      <c r="BF12" s="186">
        <v>3</v>
      </c>
      <c r="BG12" s="186">
        <v>0</v>
      </c>
      <c r="BH12" s="186">
        <v>0</v>
      </c>
      <c r="BI12" s="186"/>
      <c r="BJ12" s="186"/>
      <c r="BK12" s="186">
        <v>0</v>
      </c>
      <c r="BL12" s="186">
        <v>0</v>
      </c>
      <c r="BM12" s="186"/>
      <c r="BN12" s="186"/>
      <c r="BO12" s="430">
        <f>SUM(C12,E12,G12,I12,K12,M12,O12,Q12,S12,U12,W12,Y12,AA12,AC12,AE12,AG12,AI12,AK12,AM12,AO12,AQ12,AW12,AY12,BA12,BC12,BE12,BG12,BI12)</f>
        <v>13189</v>
      </c>
      <c r="BP12" s="430">
        <f>SUM(D12,F12,H12,J12,L12,N12,P12,R12,T12,V12,X12,Z12,AB12,AD12,AF12,AH12,AJ12,AL12,AN12,AP12,AR12,AX12,AZ12,BB12,BD12,BF12,BH12,BJ12)</f>
        <v>12304</v>
      </c>
      <c r="BQ12" s="186">
        <v>524</v>
      </c>
      <c r="BR12" s="186">
        <v>498</v>
      </c>
      <c r="BS12" s="186">
        <v>943</v>
      </c>
      <c r="BT12" s="186">
        <v>907</v>
      </c>
      <c r="BU12" s="186">
        <v>765</v>
      </c>
      <c r="BV12" s="186">
        <v>680</v>
      </c>
      <c r="BW12" s="437">
        <f>BQ12+BS12+BU12</f>
        <v>2232</v>
      </c>
      <c r="BX12" s="437">
        <f>BR12+BT12+BV12</f>
        <v>2085</v>
      </c>
      <c r="BY12" s="432"/>
      <c r="BZ12" s="432"/>
      <c r="CA12" s="186">
        <v>3895</v>
      </c>
      <c r="CB12" s="186">
        <v>3716</v>
      </c>
      <c r="CC12" s="432"/>
      <c r="CD12" s="432"/>
      <c r="CE12" s="438">
        <f>SUM(BY12,CA12,CC12)</f>
        <v>3895</v>
      </c>
      <c r="CF12" s="450">
        <f>SUM(BZ12,CB12,CD12)</f>
        <v>3716</v>
      </c>
      <c r="CG12" s="453">
        <f>BO12+BW12+CE12</f>
        <v>19316</v>
      </c>
      <c r="CH12" s="453">
        <f>BP12+BX12+CF12</f>
        <v>18105</v>
      </c>
    </row>
    <row r="13" spans="1:168" ht="31.5">
      <c r="A13" s="439">
        <v>2</v>
      </c>
      <c r="B13" s="440" t="s">
        <v>863</v>
      </c>
      <c r="C13" s="433">
        <v>7522</v>
      </c>
      <c r="D13" s="433">
        <v>7404</v>
      </c>
      <c r="E13" s="186">
        <v>2011</v>
      </c>
      <c r="F13" s="186">
        <v>1123</v>
      </c>
      <c r="G13" s="186">
        <v>4616</v>
      </c>
      <c r="H13" s="186">
        <v>4060</v>
      </c>
      <c r="I13" s="186">
        <v>492</v>
      </c>
      <c r="J13" s="186">
        <v>482</v>
      </c>
      <c r="K13" s="186">
        <v>2383</v>
      </c>
      <c r="L13" s="186">
        <v>2320</v>
      </c>
      <c r="M13" s="186">
        <v>2993</v>
      </c>
      <c r="N13" s="186">
        <v>2693</v>
      </c>
      <c r="O13" s="186">
        <v>2679</v>
      </c>
      <c r="P13" s="186">
        <v>1749</v>
      </c>
      <c r="Q13" s="186">
        <v>31</v>
      </c>
      <c r="R13" s="186">
        <v>31</v>
      </c>
      <c r="S13" s="186">
        <v>14</v>
      </c>
      <c r="T13" s="186">
        <v>14</v>
      </c>
      <c r="U13" s="186">
        <v>106</v>
      </c>
      <c r="V13" s="186">
        <v>94</v>
      </c>
      <c r="W13" s="186">
        <v>84</v>
      </c>
      <c r="X13" s="186">
        <v>84</v>
      </c>
      <c r="Y13" s="186">
        <v>37</v>
      </c>
      <c r="Z13" s="186">
        <v>22</v>
      </c>
      <c r="AA13" s="186">
        <v>19</v>
      </c>
      <c r="AB13" s="186">
        <v>19</v>
      </c>
      <c r="AC13" s="186">
        <v>8</v>
      </c>
      <c r="AD13" s="186">
        <v>8</v>
      </c>
      <c r="AE13" s="186">
        <v>156</v>
      </c>
      <c r="AF13" s="186">
        <v>156</v>
      </c>
      <c r="AG13" s="186">
        <v>1711</v>
      </c>
      <c r="AH13" s="186">
        <v>1711</v>
      </c>
      <c r="AI13" s="186">
        <v>4</v>
      </c>
      <c r="AJ13" s="186">
        <v>2</v>
      </c>
      <c r="AK13" s="186">
        <v>25</v>
      </c>
      <c r="AL13" s="186">
        <v>21</v>
      </c>
      <c r="AM13" s="186">
        <v>25</v>
      </c>
      <c r="AN13" s="186">
        <v>21</v>
      </c>
      <c r="AO13" s="186">
        <v>146</v>
      </c>
      <c r="AP13" s="186">
        <v>146</v>
      </c>
      <c r="AQ13" s="186">
        <v>23562</v>
      </c>
      <c r="AR13" s="186">
        <v>23562</v>
      </c>
      <c r="AS13" s="186"/>
      <c r="AT13" s="186"/>
      <c r="AU13" s="186">
        <v>4658</v>
      </c>
      <c r="AV13" s="186">
        <v>0</v>
      </c>
      <c r="AW13" s="186">
        <v>837</v>
      </c>
      <c r="AX13" s="186">
        <v>406</v>
      </c>
      <c r="AY13" s="186">
        <v>16</v>
      </c>
      <c r="AZ13" s="186">
        <v>16</v>
      </c>
      <c r="BA13" s="186"/>
      <c r="BB13" s="186"/>
      <c r="BC13" s="186">
        <v>5764</v>
      </c>
      <c r="BD13" s="186">
        <v>5764</v>
      </c>
      <c r="BE13" s="186">
        <v>188</v>
      </c>
      <c r="BF13" s="186">
        <v>188</v>
      </c>
      <c r="BG13" s="186">
        <v>3</v>
      </c>
      <c r="BH13" s="186">
        <v>3</v>
      </c>
      <c r="BI13" s="186"/>
      <c r="BJ13" s="186"/>
      <c r="BK13" s="186">
        <v>2</v>
      </c>
      <c r="BL13" s="186">
        <v>2</v>
      </c>
      <c r="BM13" s="186">
        <v>7</v>
      </c>
      <c r="BN13" s="186">
        <v>7</v>
      </c>
      <c r="BO13" s="430">
        <f>SUM(C13,E13,G13,I13,K13,M13,O13,Q13,S13,U13,W13,Y13,AA13,AC13,AE13,AG13,AI13,AK13,AM13,AO13,AQ13,AW13,AY13,BA13,BC13,BE13,BG13,BI13)</f>
        <v>55432</v>
      </c>
      <c r="BP13" s="430">
        <f>SUM(D13,F13,H13,J13,L13,N13,P13,R13,T13,V13,X13,Z13,AB13,AD13,AF13,AH13,AJ13,AL13,AN13,AP13,AR13,AX13,AZ13,BB13,BD13,BF13,BH13,BJ13)</f>
        <v>52099</v>
      </c>
      <c r="BQ13" s="186">
        <v>1881</v>
      </c>
      <c r="BR13" s="186">
        <v>1812</v>
      </c>
      <c r="BS13" s="186">
        <v>1128</v>
      </c>
      <c r="BT13" s="186">
        <v>1085</v>
      </c>
      <c r="BU13" s="186">
        <v>6631</v>
      </c>
      <c r="BV13" s="186">
        <v>6482</v>
      </c>
      <c r="BW13" s="437">
        <f t="shared" ref="BW13:BX40" si="0">BQ13+BS13+BU13</f>
        <v>9640</v>
      </c>
      <c r="BX13" s="437">
        <f t="shared" si="0"/>
        <v>9379</v>
      </c>
      <c r="BY13" s="432"/>
      <c r="BZ13" s="432"/>
      <c r="CA13" s="186">
        <v>13765</v>
      </c>
      <c r="CB13" s="186">
        <v>13132</v>
      </c>
      <c r="CC13" s="432"/>
      <c r="CD13" s="432"/>
      <c r="CE13" s="438">
        <f t="shared" ref="CE13:CF40" si="1">SUM(BY13,CA13,CC13)</f>
        <v>13765</v>
      </c>
      <c r="CF13" s="450">
        <f t="shared" si="1"/>
        <v>13132</v>
      </c>
      <c r="CG13" s="453">
        <f t="shared" ref="CG13:CG40" si="2">BO13+BW13+CE13</f>
        <v>78837</v>
      </c>
      <c r="CH13" s="453">
        <f t="shared" ref="CH13:CH40" si="3">BP13+BX13+CF13</f>
        <v>74610</v>
      </c>
    </row>
    <row r="14" spans="1:168" ht="31.5">
      <c r="A14" s="439">
        <v>3</v>
      </c>
      <c r="B14" s="441" t="s">
        <v>864</v>
      </c>
      <c r="C14" s="433">
        <v>38155</v>
      </c>
      <c r="D14" s="433">
        <v>37328</v>
      </c>
      <c r="E14" s="186">
        <v>33891</v>
      </c>
      <c r="F14" s="186">
        <v>32888</v>
      </c>
      <c r="G14" s="186">
        <v>35394</v>
      </c>
      <c r="H14" s="186">
        <v>31068</v>
      </c>
      <c r="I14" s="186">
        <v>1539</v>
      </c>
      <c r="J14" s="186">
        <v>1529</v>
      </c>
      <c r="K14" s="186">
        <v>51794</v>
      </c>
      <c r="L14" s="186">
        <v>48052</v>
      </c>
      <c r="M14" s="186">
        <v>79161</v>
      </c>
      <c r="N14" s="186">
        <v>71244</v>
      </c>
      <c r="O14" s="186">
        <v>27392</v>
      </c>
      <c r="P14" s="186">
        <v>16869</v>
      </c>
      <c r="Q14" s="186">
        <v>131</v>
      </c>
      <c r="R14" s="186">
        <v>123</v>
      </c>
      <c r="S14" s="186">
        <v>79</v>
      </c>
      <c r="T14" s="186">
        <v>71</v>
      </c>
      <c r="U14" s="186">
        <v>527</v>
      </c>
      <c r="V14" s="186">
        <v>412</v>
      </c>
      <c r="W14" s="186">
        <v>1784</v>
      </c>
      <c r="X14" s="186">
        <v>1669</v>
      </c>
      <c r="Y14" s="186">
        <v>179</v>
      </c>
      <c r="Z14" s="186">
        <v>149</v>
      </c>
      <c r="AA14" s="186">
        <v>389</v>
      </c>
      <c r="AB14" s="186">
        <v>389</v>
      </c>
      <c r="AC14" s="186">
        <v>1047</v>
      </c>
      <c r="AD14" s="186">
        <v>1047</v>
      </c>
      <c r="AE14" s="186">
        <v>2159</v>
      </c>
      <c r="AF14" s="186">
        <v>2159</v>
      </c>
      <c r="AG14" s="186">
        <v>2600</v>
      </c>
      <c r="AH14" s="186">
        <v>2600</v>
      </c>
      <c r="AI14" s="186">
        <v>159</v>
      </c>
      <c r="AJ14" s="186">
        <v>132</v>
      </c>
      <c r="AK14" s="186">
        <v>25</v>
      </c>
      <c r="AL14" s="186">
        <v>21</v>
      </c>
      <c r="AM14" s="186">
        <v>384</v>
      </c>
      <c r="AN14" s="186">
        <v>375</v>
      </c>
      <c r="AO14" s="186">
        <v>976</v>
      </c>
      <c r="AP14" s="186">
        <v>976</v>
      </c>
      <c r="AQ14" s="186">
        <v>70190</v>
      </c>
      <c r="AR14" s="186">
        <v>70190</v>
      </c>
      <c r="AS14" s="186"/>
      <c r="AT14" s="186"/>
      <c r="AU14" s="186">
        <v>764</v>
      </c>
      <c r="AV14" s="186">
        <v>0</v>
      </c>
      <c r="AW14" s="186">
        <v>6516</v>
      </c>
      <c r="AX14" s="186">
        <v>5236</v>
      </c>
      <c r="AY14" s="186">
        <v>791</v>
      </c>
      <c r="AZ14" s="186">
        <v>791</v>
      </c>
      <c r="BA14" s="186">
        <v>4</v>
      </c>
      <c r="BB14" s="186">
        <v>4</v>
      </c>
      <c r="BC14" s="186"/>
      <c r="BD14" s="186"/>
      <c r="BE14" s="186">
        <v>359</v>
      </c>
      <c r="BF14" s="186">
        <v>359</v>
      </c>
      <c r="BG14" s="186">
        <v>60</v>
      </c>
      <c r="BH14" s="186">
        <v>60</v>
      </c>
      <c r="BI14" s="186"/>
      <c r="BJ14" s="186"/>
      <c r="BK14" s="186">
        <v>15</v>
      </c>
      <c r="BL14" s="186">
        <v>14</v>
      </c>
      <c r="BM14" s="186">
        <v>7</v>
      </c>
      <c r="BN14" s="186">
        <v>7</v>
      </c>
      <c r="BO14" s="430">
        <f t="shared" ref="BO14:BP36" si="4">SUM(C14,E14,G14,I14,K14,M14,O14,Q14,S14,U14,W14,Y14,AA14,AC14,AE14,AG14,AI14,AK14,AM14,AO14,AQ14,AW14,AY14,BA14,BC14,BE14,BG14,BI14)</f>
        <v>355685</v>
      </c>
      <c r="BP14" s="430">
        <f t="shared" si="4"/>
        <v>325741</v>
      </c>
      <c r="BQ14" s="186">
        <v>35642</v>
      </c>
      <c r="BR14" s="186">
        <v>32078</v>
      </c>
      <c r="BS14" s="186">
        <v>46162</v>
      </c>
      <c r="BT14" s="186">
        <v>44543</v>
      </c>
      <c r="BU14" s="186">
        <v>34633</v>
      </c>
      <c r="BV14" s="186">
        <v>30823</v>
      </c>
      <c r="BW14" s="437">
        <f t="shared" si="0"/>
        <v>116437</v>
      </c>
      <c r="BX14" s="437">
        <f t="shared" si="0"/>
        <v>107444</v>
      </c>
      <c r="BY14" s="432"/>
      <c r="BZ14" s="432"/>
      <c r="CA14" s="186">
        <v>217026</v>
      </c>
      <c r="CB14" s="186">
        <v>207043</v>
      </c>
      <c r="CC14" s="432"/>
      <c r="CD14" s="432"/>
      <c r="CE14" s="438">
        <f t="shared" si="1"/>
        <v>217026</v>
      </c>
      <c r="CF14" s="450">
        <f t="shared" si="1"/>
        <v>207043</v>
      </c>
      <c r="CG14" s="453">
        <f t="shared" si="2"/>
        <v>689148</v>
      </c>
      <c r="CH14" s="453">
        <f t="shared" si="3"/>
        <v>640228</v>
      </c>
    </row>
    <row r="15" spans="1:168">
      <c r="A15" s="433">
        <v>4</v>
      </c>
      <c r="B15" s="434" t="s">
        <v>865</v>
      </c>
      <c r="C15" s="433">
        <v>10353</v>
      </c>
      <c r="D15" s="433">
        <v>10220</v>
      </c>
      <c r="E15" s="186">
        <v>4210</v>
      </c>
      <c r="F15" s="186">
        <v>3890</v>
      </c>
      <c r="G15" s="186">
        <v>2750</v>
      </c>
      <c r="H15" s="186">
        <v>2292</v>
      </c>
      <c r="I15" s="186">
        <v>677</v>
      </c>
      <c r="J15" s="186">
        <v>677</v>
      </c>
      <c r="K15" s="186">
        <v>4356</v>
      </c>
      <c r="L15" s="186">
        <v>4010</v>
      </c>
      <c r="M15" s="186">
        <v>19790</v>
      </c>
      <c r="N15" s="186">
        <v>17811</v>
      </c>
      <c r="O15" s="186">
        <v>7851</v>
      </c>
      <c r="P15" s="186">
        <v>3003</v>
      </c>
      <c r="Q15" s="186">
        <v>42</v>
      </c>
      <c r="R15" s="186">
        <v>41</v>
      </c>
      <c r="S15" s="186">
        <v>8</v>
      </c>
      <c r="T15" s="186">
        <v>7</v>
      </c>
      <c r="U15" s="186">
        <v>1</v>
      </c>
      <c r="V15" s="186">
        <v>1</v>
      </c>
      <c r="W15" s="186">
        <v>168</v>
      </c>
      <c r="X15" s="186">
        <v>140</v>
      </c>
      <c r="Y15" s="186">
        <v>148</v>
      </c>
      <c r="Z15" s="186">
        <v>122</v>
      </c>
      <c r="AA15" s="186">
        <v>6</v>
      </c>
      <c r="AB15" s="186">
        <v>6</v>
      </c>
      <c r="AC15" s="186">
        <v>43</v>
      </c>
      <c r="AD15" s="186">
        <v>43</v>
      </c>
      <c r="AE15" s="186">
        <v>145</v>
      </c>
      <c r="AF15" s="186">
        <v>145</v>
      </c>
      <c r="AG15" s="186"/>
      <c r="AH15" s="186"/>
      <c r="AI15" s="186">
        <v>14</v>
      </c>
      <c r="AJ15" s="186">
        <v>11</v>
      </c>
      <c r="AK15" s="186">
        <v>3</v>
      </c>
      <c r="AL15" s="186">
        <v>2</v>
      </c>
      <c r="AM15" s="186"/>
      <c r="AN15" s="186"/>
      <c r="AO15" s="186">
        <v>143</v>
      </c>
      <c r="AP15" s="186">
        <v>143</v>
      </c>
      <c r="AQ15" s="186">
        <v>20502</v>
      </c>
      <c r="AR15" s="186">
        <v>20502</v>
      </c>
      <c r="AS15" s="186"/>
      <c r="AT15" s="186"/>
      <c r="AU15" s="186">
        <v>764</v>
      </c>
      <c r="AV15" s="186">
        <v>0</v>
      </c>
      <c r="AW15" s="186">
        <v>930</v>
      </c>
      <c r="AX15" s="186">
        <v>631</v>
      </c>
      <c r="AY15" s="186">
        <v>143</v>
      </c>
      <c r="AZ15" s="186">
        <v>143</v>
      </c>
      <c r="BA15" s="186"/>
      <c r="BB15" s="186"/>
      <c r="BC15" s="186">
        <v>684</v>
      </c>
      <c r="BD15" s="186">
        <v>684</v>
      </c>
      <c r="BE15" s="186">
        <v>3</v>
      </c>
      <c r="BF15" s="186">
        <v>3</v>
      </c>
      <c r="BG15" s="186">
        <v>1</v>
      </c>
      <c r="BH15" s="186">
        <v>1</v>
      </c>
      <c r="BI15" s="186"/>
      <c r="BJ15" s="186"/>
      <c r="BK15" s="186"/>
      <c r="BL15" s="186"/>
      <c r="BM15" s="186">
        <v>1</v>
      </c>
      <c r="BN15" s="186">
        <v>1</v>
      </c>
      <c r="BO15" s="430">
        <f t="shared" si="4"/>
        <v>72971</v>
      </c>
      <c r="BP15" s="430">
        <f t="shared" si="4"/>
        <v>64528</v>
      </c>
      <c r="BQ15" s="186">
        <v>5126</v>
      </c>
      <c r="BR15" s="186">
        <v>5023</v>
      </c>
      <c r="BS15" s="186">
        <v>3128</v>
      </c>
      <c r="BT15" s="186">
        <v>2761</v>
      </c>
      <c r="BU15" s="186">
        <v>2847</v>
      </c>
      <c r="BV15" s="186">
        <v>2533</v>
      </c>
      <c r="BW15" s="437">
        <f t="shared" si="0"/>
        <v>11101</v>
      </c>
      <c r="BX15" s="437">
        <f t="shared" si="0"/>
        <v>10317</v>
      </c>
      <c r="BY15" s="432"/>
      <c r="BZ15" s="432"/>
      <c r="CA15" s="186">
        <v>22791</v>
      </c>
      <c r="CB15" s="186">
        <v>21743</v>
      </c>
      <c r="CC15" s="432"/>
      <c r="CD15" s="432"/>
      <c r="CE15" s="438">
        <f t="shared" si="1"/>
        <v>22791</v>
      </c>
      <c r="CF15" s="450">
        <f t="shared" si="1"/>
        <v>21743</v>
      </c>
      <c r="CG15" s="453">
        <f t="shared" si="2"/>
        <v>106863</v>
      </c>
      <c r="CH15" s="453">
        <f t="shared" si="3"/>
        <v>96588</v>
      </c>
    </row>
    <row r="16" spans="1:168">
      <c r="A16" s="433"/>
      <c r="B16" s="434"/>
      <c r="C16" s="433"/>
      <c r="D16" s="433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430">
        <f t="shared" si="4"/>
        <v>0</v>
      </c>
      <c r="BP16" s="430">
        <f t="shared" si="4"/>
        <v>0</v>
      </c>
      <c r="BQ16" s="186"/>
      <c r="BR16" s="186"/>
      <c r="BS16" s="186"/>
      <c r="BT16" s="186"/>
      <c r="BU16" s="186"/>
      <c r="BV16" s="186"/>
      <c r="BW16" s="437">
        <f t="shared" si="0"/>
        <v>0</v>
      </c>
      <c r="BX16" s="437">
        <f t="shared" si="0"/>
        <v>0</v>
      </c>
      <c r="BY16" s="432"/>
      <c r="BZ16" s="432"/>
      <c r="CA16" s="186"/>
      <c r="CB16" s="186"/>
      <c r="CC16" s="432"/>
      <c r="CD16" s="432"/>
      <c r="CE16" s="438"/>
      <c r="CF16" s="450"/>
      <c r="CG16" s="453"/>
      <c r="CH16" s="453"/>
    </row>
    <row r="17" spans="1:99">
      <c r="A17" s="180" t="s">
        <v>866</v>
      </c>
      <c r="B17" s="435" t="s">
        <v>867</v>
      </c>
      <c r="C17" s="433"/>
      <c r="D17" s="433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430">
        <f t="shared" si="4"/>
        <v>0</v>
      </c>
      <c r="BP17" s="430">
        <f t="shared" si="4"/>
        <v>0</v>
      </c>
      <c r="BQ17" s="186"/>
      <c r="BR17" s="186"/>
      <c r="BS17" s="186"/>
      <c r="BT17" s="186"/>
      <c r="BU17" s="186"/>
      <c r="BV17" s="186"/>
      <c r="BW17" s="437">
        <f t="shared" si="0"/>
        <v>0</v>
      </c>
      <c r="BX17" s="437">
        <f t="shared" si="0"/>
        <v>0</v>
      </c>
      <c r="BY17" s="432"/>
      <c r="BZ17" s="432"/>
      <c r="CA17" s="186"/>
      <c r="CB17" s="186"/>
      <c r="CC17" s="432"/>
      <c r="CD17" s="432"/>
      <c r="CE17" s="438"/>
      <c r="CF17" s="450"/>
      <c r="CG17" s="453"/>
      <c r="CH17" s="453"/>
    </row>
    <row r="18" spans="1:99">
      <c r="A18" s="433"/>
      <c r="B18" s="434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186"/>
      <c r="BD18" s="186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0">
        <f t="shared" si="4"/>
        <v>0</v>
      </c>
      <c r="BP18" s="430">
        <f t="shared" si="4"/>
        <v>0</v>
      </c>
      <c r="BQ18" s="433"/>
      <c r="BR18" s="433"/>
      <c r="BS18" s="433"/>
      <c r="BT18" s="433"/>
      <c r="BU18" s="433"/>
      <c r="BV18" s="433"/>
      <c r="BW18" s="437">
        <f t="shared" si="0"/>
        <v>0</v>
      </c>
      <c r="BX18" s="437">
        <f t="shared" si="0"/>
        <v>0</v>
      </c>
      <c r="BY18" s="442"/>
      <c r="BZ18" s="442"/>
      <c r="CA18" s="433"/>
      <c r="CB18" s="433"/>
      <c r="CC18" s="442"/>
      <c r="CD18" s="442"/>
      <c r="CE18" s="438"/>
      <c r="CF18" s="450"/>
      <c r="CG18" s="453"/>
      <c r="CH18" s="453"/>
      <c r="CI18" s="451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</row>
    <row r="19" spans="1:99">
      <c r="A19" s="433">
        <v>1</v>
      </c>
      <c r="B19" s="436" t="s">
        <v>868</v>
      </c>
      <c r="C19" s="433">
        <v>1271</v>
      </c>
      <c r="D19" s="433">
        <v>1245</v>
      </c>
      <c r="E19" s="186">
        <v>17435</v>
      </c>
      <c r="F19" s="186">
        <v>17435</v>
      </c>
      <c r="G19" s="186">
        <v>864</v>
      </c>
      <c r="H19" s="186">
        <v>605</v>
      </c>
      <c r="I19" s="186"/>
      <c r="J19" s="186"/>
      <c r="K19" s="186">
        <v>387</v>
      </c>
      <c r="L19" s="186">
        <v>380</v>
      </c>
      <c r="M19" s="186">
        <v>1527</v>
      </c>
      <c r="N19" s="186">
        <v>1374</v>
      </c>
      <c r="O19" s="186">
        <v>1448</v>
      </c>
      <c r="P19" s="186">
        <v>1397</v>
      </c>
      <c r="Q19" s="186">
        <v>5</v>
      </c>
      <c r="R19" s="186">
        <v>5</v>
      </c>
      <c r="S19" s="186">
        <v>0</v>
      </c>
      <c r="T19" s="186">
        <v>0</v>
      </c>
      <c r="U19" s="186">
        <v>21</v>
      </c>
      <c r="V19" s="186">
        <v>20</v>
      </c>
      <c r="W19" s="186">
        <v>10</v>
      </c>
      <c r="X19" s="186">
        <v>10</v>
      </c>
      <c r="Y19" s="186">
        <v>27</v>
      </c>
      <c r="Z19" s="186">
        <v>22</v>
      </c>
      <c r="AA19" s="186">
        <v>48</v>
      </c>
      <c r="AB19" s="186">
        <v>48</v>
      </c>
      <c r="AC19" s="186">
        <v>2</v>
      </c>
      <c r="AD19" s="186">
        <v>2</v>
      </c>
      <c r="AE19" s="186">
        <v>9</v>
      </c>
      <c r="AF19" s="186">
        <v>9</v>
      </c>
      <c r="AG19" s="186">
        <v>4</v>
      </c>
      <c r="AH19" s="186">
        <v>4</v>
      </c>
      <c r="AI19" s="186">
        <v>3</v>
      </c>
      <c r="AJ19" s="186"/>
      <c r="AK19" s="186"/>
      <c r="AL19" s="186"/>
      <c r="AM19" s="186">
        <v>15</v>
      </c>
      <c r="AN19" s="186">
        <v>15</v>
      </c>
      <c r="AO19" s="186">
        <v>21</v>
      </c>
      <c r="AP19" s="186">
        <v>21</v>
      </c>
      <c r="AQ19" s="186">
        <v>27849</v>
      </c>
      <c r="AR19" s="186">
        <v>27849</v>
      </c>
      <c r="AS19" s="186"/>
      <c r="AT19" s="186"/>
      <c r="AU19" s="186">
        <v>4288</v>
      </c>
      <c r="AV19" s="186">
        <v>0</v>
      </c>
      <c r="AW19" s="186">
        <v>176</v>
      </c>
      <c r="AX19" s="186">
        <v>116</v>
      </c>
      <c r="AY19" s="186">
        <v>4</v>
      </c>
      <c r="AZ19" s="186">
        <v>4</v>
      </c>
      <c r="BA19" s="186"/>
      <c r="BB19" s="186"/>
      <c r="BC19" s="433">
        <v>3486</v>
      </c>
      <c r="BD19" s="433">
        <v>3486</v>
      </c>
      <c r="BE19" s="186">
        <v>2</v>
      </c>
      <c r="BF19" s="186">
        <v>2</v>
      </c>
      <c r="BG19" s="186">
        <v>39</v>
      </c>
      <c r="BH19" s="186">
        <v>39</v>
      </c>
      <c r="BI19" s="186"/>
      <c r="BJ19" s="186"/>
      <c r="BK19" s="186"/>
      <c r="BL19" s="186"/>
      <c r="BM19" s="186"/>
      <c r="BN19" s="186"/>
      <c r="BO19" s="430">
        <f t="shared" si="4"/>
        <v>54653</v>
      </c>
      <c r="BP19" s="430">
        <f t="shared" si="4"/>
        <v>54088</v>
      </c>
      <c r="BQ19" s="186">
        <v>2715</v>
      </c>
      <c r="BR19" s="186">
        <v>2699</v>
      </c>
      <c r="BS19" s="186">
        <v>4425</v>
      </c>
      <c r="BT19" s="186">
        <v>4376</v>
      </c>
      <c r="BU19" s="186">
        <v>6991</v>
      </c>
      <c r="BV19" s="186">
        <v>5967</v>
      </c>
      <c r="BW19" s="437">
        <f t="shared" si="0"/>
        <v>14131</v>
      </c>
      <c r="BX19" s="437">
        <f t="shared" si="0"/>
        <v>13042</v>
      </c>
      <c r="BY19" s="432"/>
      <c r="BZ19" s="432"/>
      <c r="CA19" s="186">
        <v>13003</v>
      </c>
      <c r="CB19" s="186">
        <v>12483</v>
      </c>
      <c r="CC19" s="432"/>
      <c r="CD19" s="432"/>
      <c r="CE19" s="438">
        <f t="shared" si="1"/>
        <v>13003</v>
      </c>
      <c r="CF19" s="450">
        <f t="shared" si="1"/>
        <v>12483</v>
      </c>
      <c r="CG19" s="453">
        <f t="shared" si="2"/>
        <v>81787</v>
      </c>
      <c r="CH19" s="453">
        <f t="shared" si="3"/>
        <v>79613</v>
      </c>
    </row>
    <row r="20" spans="1:99">
      <c r="A20" s="433">
        <v>2</v>
      </c>
      <c r="B20" s="440" t="s">
        <v>869</v>
      </c>
      <c r="C20" s="433">
        <v>3554</v>
      </c>
      <c r="D20" s="433">
        <v>3517</v>
      </c>
      <c r="E20" s="186">
        <v>52716</v>
      </c>
      <c r="F20" s="186">
        <v>52716</v>
      </c>
      <c r="G20" s="186">
        <v>2117</v>
      </c>
      <c r="H20" s="186">
        <v>1568</v>
      </c>
      <c r="I20" s="186"/>
      <c r="J20" s="186"/>
      <c r="K20" s="186">
        <v>1085</v>
      </c>
      <c r="L20" s="186">
        <v>1060</v>
      </c>
      <c r="M20" s="186">
        <v>6323</v>
      </c>
      <c r="N20" s="186">
        <v>5690</v>
      </c>
      <c r="O20" s="186">
        <v>6092</v>
      </c>
      <c r="P20" s="186">
        <v>5801</v>
      </c>
      <c r="Q20" s="186">
        <v>4</v>
      </c>
      <c r="R20" s="186">
        <v>4</v>
      </c>
      <c r="S20" s="186">
        <v>0</v>
      </c>
      <c r="T20" s="186">
        <v>0</v>
      </c>
      <c r="U20" s="186">
        <v>48</v>
      </c>
      <c r="V20" s="186">
        <v>47</v>
      </c>
      <c r="W20" s="186">
        <v>98</v>
      </c>
      <c r="X20" s="186">
        <v>78</v>
      </c>
      <c r="Y20" s="186">
        <v>26</v>
      </c>
      <c r="Z20" s="186">
        <v>22</v>
      </c>
      <c r="AA20" s="186">
        <v>212</v>
      </c>
      <c r="AB20" s="186">
        <v>212</v>
      </c>
      <c r="AC20" s="186">
        <v>2</v>
      </c>
      <c r="AD20" s="186">
        <v>2</v>
      </c>
      <c r="AE20" s="186">
        <v>18</v>
      </c>
      <c r="AF20" s="186">
        <v>18</v>
      </c>
      <c r="AG20" s="186">
        <v>7</v>
      </c>
      <c r="AH20" s="186">
        <v>7</v>
      </c>
      <c r="AI20" s="186">
        <v>12</v>
      </c>
      <c r="AJ20" s="186"/>
      <c r="AK20" s="186"/>
      <c r="AL20" s="186"/>
      <c r="AM20" s="186">
        <v>25</v>
      </c>
      <c r="AN20" s="186">
        <v>25</v>
      </c>
      <c r="AO20" s="186">
        <v>48</v>
      </c>
      <c r="AP20" s="186">
        <v>48</v>
      </c>
      <c r="AQ20" s="186">
        <v>6353</v>
      </c>
      <c r="AR20" s="186">
        <v>6353</v>
      </c>
      <c r="AS20" s="186"/>
      <c r="AT20" s="186"/>
      <c r="AU20" s="186">
        <v>2381</v>
      </c>
      <c r="AV20" s="186">
        <v>0</v>
      </c>
      <c r="AW20" s="186">
        <v>344</v>
      </c>
      <c r="AX20" s="186">
        <v>171</v>
      </c>
      <c r="AY20" s="186">
        <v>7</v>
      </c>
      <c r="AZ20" s="186">
        <v>7</v>
      </c>
      <c r="BA20" s="186"/>
      <c r="BB20" s="186"/>
      <c r="BC20" s="186">
        <v>8448</v>
      </c>
      <c r="BD20" s="186">
        <v>8448</v>
      </c>
      <c r="BE20" s="186">
        <v>10</v>
      </c>
      <c r="BF20" s="186">
        <v>10</v>
      </c>
      <c r="BG20" s="186">
        <v>5</v>
      </c>
      <c r="BH20" s="186">
        <v>5</v>
      </c>
      <c r="BI20" s="186"/>
      <c r="BJ20" s="186"/>
      <c r="BK20" s="186"/>
      <c r="BL20" s="186"/>
      <c r="BM20" s="186"/>
      <c r="BN20" s="186"/>
      <c r="BO20" s="430">
        <f t="shared" si="4"/>
        <v>87554</v>
      </c>
      <c r="BP20" s="430">
        <f t="shared" si="4"/>
        <v>85809</v>
      </c>
      <c r="BQ20" s="186">
        <v>5132</v>
      </c>
      <c r="BR20" s="186">
        <v>5029</v>
      </c>
      <c r="BS20" s="186">
        <v>6955</v>
      </c>
      <c r="BT20" s="186">
        <v>6728</v>
      </c>
      <c r="BU20" s="186">
        <v>18274</v>
      </c>
      <c r="BV20" s="186">
        <v>15957</v>
      </c>
      <c r="BW20" s="437">
        <f t="shared" si="0"/>
        <v>30361</v>
      </c>
      <c r="BX20" s="437">
        <f t="shared" si="0"/>
        <v>27714</v>
      </c>
      <c r="BY20" s="432"/>
      <c r="BZ20" s="432"/>
      <c r="CA20" s="186">
        <v>22053</v>
      </c>
      <c r="CB20" s="186">
        <v>21171</v>
      </c>
      <c r="CC20" s="432"/>
      <c r="CD20" s="432"/>
      <c r="CE20" s="438">
        <f t="shared" si="1"/>
        <v>22053</v>
      </c>
      <c r="CF20" s="450">
        <f t="shared" si="1"/>
        <v>21171</v>
      </c>
      <c r="CG20" s="453">
        <f t="shared" si="2"/>
        <v>139968</v>
      </c>
      <c r="CH20" s="453">
        <f t="shared" si="3"/>
        <v>134694</v>
      </c>
    </row>
    <row r="21" spans="1:99" ht="20.25" customHeight="1">
      <c r="A21" s="439">
        <v>3</v>
      </c>
      <c r="B21" s="443" t="s">
        <v>870</v>
      </c>
      <c r="C21" s="433">
        <v>7872</v>
      </c>
      <c r="D21" s="433">
        <v>7776</v>
      </c>
      <c r="E21" s="186">
        <v>18340</v>
      </c>
      <c r="F21" s="186">
        <v>18331</v>
      </c>
      <c r="G21" s="186">
        <v>3429</v>
      </c>
      <c r="H21" s="186">
        <v>2510</v>
      </c>
      <c r="I21" s="186">
        <v>59</v>
      </c>
      <c r="J21" s="186">
        <v>59</v>
      </c>
      <c r="K21" s="186">
        <v>1422</v>
      </c>
      <c r="L21" s="186">
        <v>1390</v>
      </c>
      <c r="M21" s="186">
        <v>7595</v>
      </c>
      <c r="N21" s="186">
        <v>6835</v>
      </c>
      <c r="O21" s="186">
        <v>2954</v>
      </c>
      <c r="P21" s="186">
        <v>2560</v>
      </c>
      <c r="Q21" s="186">
        <v>45</v>
      </c>
      <c r="R21" s="186">
        <v>45</v>
      </c>
      <c r="S21" s="186">
        <v>7</v>
      </c>
      <c r="T21" s="186">
        <v>7</v>
      </c>
      <c r="U21" s="186">
        <v>445</v>
      </c>
      <c r="V21" s="186">
        <v>432</v>
      </c>
      <c r="W21" s="186">
        <v>158</v>
      </c>
      <c r="X21" s="186">
        <v>145</v>
      </c>
      <c r="Y21" s="186">
        <v>43</v>
      </c>
      <c r="Z21" s="186">
        <v>32</v>
      </c>
      <c r="AA21" s="186">
        <v>146</v>
      </c>
      <c r="AB21" s="186">
        <v>146</v>
      </c>
      <c r="AC21" s="186">
        <v>6</v>
      </c>
      <c r="AD21" s="186">
        <v>6</v>
      </c>
      <c r="AE21" s="186">
        <v>194</v>
      </c>
      <c r="AF21" s="186">
        <v>194</v>
      </c>
      <c r="AG21" s="186">
        <v>4</v>
      </c>
      <c r="AH21" s="186">
        <v>4</v>
      </c>
      <c r="AI21" s="186">
        <v>11</v>
      </c>
      <c r="AJ21" s="186">
        <v>8</v>
      </c>
      <c r="AK21" s="186">
        <v>1</v>
      </c>
      <c r="AL21" s="186">
        <v>1</v>
      </c>
      <c r="AM21" s="186">
        <v>29</v>
      </c>
      <c r="AN21" s="186">
        <v>29</v>
      </c>
      <c r="AO21" s="186">
        <v>41</v>
      </c>
      <c r="AP21" s="186">
        <v>41</v>
      </c>
      <c r="AQ21" s="186">
        <v>70190</v>
      </c>
      <c r="AR21" s="186">
        <v>70190</v>
      </c>
      <c r="AS21" s="186"/>
      <c r="AT21" s="186"/>
      <c r="AU21" s="186">
        <v>4288</v>
      </c>
      <c r="AV21" s="186">
        <v>0</v>
      </c>
      <c r="AW21" s="186">
        <v>600</v>
      </c>
      <c r="AX21" s="186">
        <v>359</v>
      </c>
      <c r="AY21" s="186">
        <v>41</v>
      </c>
      <c r="AZ21" s="186">
        <v>41</v>
      </c>
      <c r="BA21" s="186"/>
      <c r="BB21" s="186"/>
      <c r="BC21" s="186">
        <v>9582</v>
      </c>
      <c r="BD21" s="186">
        <v>9582</v>
      </c>
      <c r="BE21" s="186">
        <v>12</v>
      </c>
      <c r="BF21" s="186">
        <v>12</v>
      </c>
      <c r="BG21" s="186">
        <v>39</v>
      </c>
      <c r="BH21" s="186">
        <v>39</v>
      </c>
      <c r="BI21" s="186"/>
      <c r="BJ21" s="186"/>
      <c r="BK21" s="186"/>
      <c r="BL21" s="186"/>
      <c r="BM21" s="186"/>
      <c r="BN21" s="186"/>
      <c r="BO21" s="430">
        <f>SUM(C21,E21,G21,I21,K21,M21,O21,Q21,S21,U21,W21,Y21,AA21,AC21,AE21,AG21,AI21,AK21,AM21,AO21,AQ21,AS21,AU21,AW21,AY21,BA21,BC21,BE21,BG21,BI21)</f>
        <v>127553</v>
      </c>
      <c r="BP21" s="430">
        <f t="shared" si="4"/>
        <v>120774</v>
      </c>
      <c r="BQ21" s="186">
        <v>6700</v>
      </c>
      <c r="BR21" s="186">
        <v>6326</v>
      </c>
      <c r="BS21" s="186">
        <v>5977</v>
      </c>
      <c r="BT21" s="186">
        <v>5851</v>
      </c>
      <c r="BU21" s="186">
        <v>11247</v>
      </c>
      <c r="BV21" s="186">
        <v>10009</v>
      </c>
      <c r="BW21" s="437">
        <f t="shared" si="0"/>
        <v>23924</v>
      </c>
      <c r="BX21" s="437">
        <f t="shared" si="0"/>
        <v>22186</v>
      </c>
      <c r="BY21" s="432"/>
      <c r="BZ21" s="432"/>
      <c r="CA21" s="186">
        <v>36980</v>
      </c>
      <c r="CB21" s="186">
        <v>35501</v>
      </c>
      <c r="CC21" s="432"/>
      <c r="CD21" s="432"/>
      <c r="CE21" s="438">
        <f t="shared" si="1"/>
        <v>36980</v>
      </c>
      <c r="CF21" s="450">
        <f t="shared" si="1"/>
        <v>35501</v>
      </c>
      <c r="CG21" s="453">
        <f t="shared" si="2"/>
        <v>188457</v>
      </c>
      <c r="CH21" s="453">
        <f t="shared" si="3"/>
        <v>178461</v>
      </c>
    </row>
    <row r="22" spans="1:99" ht="28.5" customHeight="1">
      <c r="A22" s="439">
        <v>4</v>
      </c>
      <c r="B22" s="440" t="s">
        <v>871</v>
      </c>
      <c r="C22" s="433">
        <v>21474</v>
      </c>
      <c r="D22" s="433">
        <v>20396</v>
      </c>
      <c r="E22" s="186">
        <v>54827</v>
      </c>
      <c r="F22" s="186">
        <v>54215</v>
      </c>
      <c r="G22" s="186">
        <v>6403</v>
      </c>
      <c r="H22" s="186">
        <v>5218</v>
      </c>
      <c r="I22" s="186">
        <v>51</v>
      </c>
      <c r="J22" s="186">
        <v>51</v>
      </c>
      <c r="K22" s="186">
        <v>3559</v>
      </c>
      <c r="L22" s="186">
        <v>3465</v>
      </c>
      <c r="M22" s="186">
        <v>31042</v>
      </c>
      <c r="N22" s="186">
        <v>27937</v>
      </c>
      <c r="O22" s="186">
        <v>9080</v>
      </c>
      <c r="P22" s="186">
        <v>7941</v>
      </c>
      <c r="Q22" s="186">
        <v>121</v>
      </c>
      <c r="R22" s="186">
        <v>121</v>
      </c>
      <c r="S22" s="186">
        <v>9</v>
      </c>
      <c r="T22" s="186">
        <v>9</v>
      </c>
      <c r="U22" s="186">
        <v>895</v>
      </c>
      <c r="V22" s="186">
        <v>892</v>
      </c>
      <c r="W22" s="186">
        <v>275</v>
      </c>
      <c r="X22" s="186">
        <v>245</v>
      </c>
      <c r="Y22" s="186">
        <v>40</v>
      </c>
      <c r="Z22" s="186">
        <v>31</v>
      </c>
      <c r="AA22" s="186">
        <v>598</v>
      </c>
      <c r="AB22" s="186">
        <v>598</v>
      </c>
      <c r="AC22" s="186">
        <v>6</v>
      </c>
      <c r="AD22" s="186">
        <v>6</v>
      </c>
      <c r="AE22" s="186">
        <v>269</v>
      </c>
      <c r="AF22" s="186">
        <v>269</v>
      </c>
      <c r="AG22" s="186">
        <v>7</v>
      </c>
      <c r="AH22" s="186">
        <v>7</v>
      </c>
      <c r="AI22" s="186">
        <v>49</v>
      </c>
      <c r="AJ22" s="186">
        <v>28</v>
      </c>
      <c r="AK22" s="186">
        <v>2</v>
      </c>
      <c r="AL22" s="186">
        <v>2</v>
      </c>
      <c r="AM22" s="186">
        <v>41</v>
      </c>
      <c r="AN22" s="186">
        <v>41</v>
      </c>
      <c r="AO22" s="186">
        <v>97</v>
      </c>
      <c r="AP22" s="186">
        <v>97</v>
      </c>
      <c r="AQ22" s="186">
        <v>25331</v>
      </c>
      <c r="AR22" s="186">
        <v>25331</v>
      </c>
      <c r="AS22" s="186"/>
      <c r="AT22" s="186"/>
      <c r="AU22" s="186">
        <v>2381</v>
      </c>
      <c r="AV22" s="186">
        <v>0</v>
      </c>
      <c r="AW22" s="186">
        <v>1210</v>
      </c>
      <c r="AX22" s="186">
        <v>658</v>
      </c>
      <c r="AY22" s="186">
        <v>66</v>
      </c>
      <c r="AZ22" s="186">
        <v>66</v>
      </c>
      <c r="BA22" s="186"/>
      <c r="BB22" s="186"/>
      <c r="BC22" s="186">
        <v>22442</v>
      </c>
      <c r="BD22" s="186">
        <v>22442</v>
      </c>
      <c r="BE22" s="186">
        <v>38</v>
      </c>
      <c r="BF22" s="186">
        <v>38</v>
      </c>
      <c r="BG22" s="186">
        <v>5</v>
      </c>
      <c r="BH22" s="186">
        <v>5</v>
      </c>
      <c r="BI22" s="186"/>
      <c r="BJ22" s="186"/>
      <c r="BK22" s="186"/>
      <c r="BL22" s="186"/>
      <c r="BM22" s="186"/>
      <c r="BN22" s="186"/>
      <c r="BO22" s="430">
        <f>SUM(C22,E22,G22,I22,K22,M22,O22,Q22,S22,U22,W22,Y22,AA22,AC22,AE22,AG22,AI22,AK22,AM22,AO22,AQ22,AS22,AU22,AW22,AY22,BA22,BC22,BE22,BG22,BI22)</f>
        <v>180318</v>
      </c>
      <c r="BP22" s="430">
        <f t="shared" si="4"/>
        <v>170109</v>
      </c>
      <c r="BQ22" s="186">
        <v>18155</v>
      </c>
      <c r="BR22" s="186">
        <v>16340</v>
      </c>
      <c r="BS22" s="186">
        <v>8631</v>
      </c>
      <c r="BT22" s="186">
        <v>8349</v>
      </c>
      <c r="BU22" s="186">
        <v>24759</v>
      </c>
      <c r="BV22" s="186">
        <v>22035</v>
      </c>
      <c r="BW22" s="437">
        <f t="shared" si="0"/>
        <v>51545</v>
      </c>
      <c r="BX22" s="437">
        <f t="shared" si="0"/>
        <v>46724</v>
      </c>
      <c r="BY22" s="432"/>
      <c r="BZ22" s="432"/>
      <c r="CA22" s="186">
        <v>56957</v>
      </c>
      <c r="CB22" s="186">
        <v>54679</v>
      </c>
      <c r="CC22" s="432"/>
      <c r="CD22" s="432"/>
      <c r="CE22" s="438">
        <f t="shared" si="1"/>
        <v>56957</v>
      </c>
      <c r="CF22" s="450">
        <f t="shared" si="1"/>
        <v>54679</v>
      </c>
      <c r="CG22" s="453">
        <f t="shared" si="2"/>
        <v>288820</v>
      </c>
      <c r="CH22" s="453">
        <f t="shared" si="3"/>
        <v>271512</v>
      </c>
    </row>
    <row r="23" spans="1:99">
      <c r="A23" s="439">
        <v>5</v>
      </c>
      <c r="B23" s="440" t="s">
        <v>872</v>
      </c>
      <c r="C23" s="433">
        <v>1797</v>
      </c>
      <c r="D23" s="433">
        <v>1687</v>
      </c>
      <c r="E23" s="186">
        <v>1011</v>
      </c>
      <c r="F23" s="186">
        <v>912</v>
      </c>
      <c r="G23" s="186">
        <v>2230</v>
      </c>
      <c r="H23" s="186">
        <v>1569</v>
      </c>
      <c r="I23" s="186">
        <v>2</v>
      </c>
      <c r="J23" s="186">
        <v>2</v>
      </c>
      <c r="K23" s="186">
        <v>353</v>
      </c>
      <c r="L23" s="186">
        <v>220</v>
      </c>
      <c r="M23" s="186">
        <v>4557</v>
      </c>
      <c r="N23" s="186">
        <v>4101</v>
      </c>
      <c r="O23" s="186">
        <v>1</v>
      </c>
      <c r="P23" s="186">
        <v>1</v>
      </c>
      <c r="Q23" s="186"/>
      <c r="R23" s="186"/>
      <c r="S23" s="186">
        <v>6</v>
      </c>
      <c r="T23" s="186">
        <v>6</v>
      </c>
      <c r="U23" s="186"/>
      <c r="V23" s="186"/>
      <c r="W23" s="186">
        <v>8</v>
      </c>
      <c r="X23" s="186">
        <v>8</v>
      </c>
      <c r="Y23" s="186">
        <v>2</v>
      </c>
      <c r="Z23" s="186">
        <v>2</v>
      </c>
      <c r="AA23" s="186">
        <v>104</v>
      </c>
      <c r="AB23" s="186">
        <v>104</v>
      </c>
      <c r="AC23" s="186">
        <v>0</v>
      </c>
      <c r="AD23" s="186">
        <v>0</v>
      </c>
      <c r="AE23" s="186">
        <v>22</v>
      </c>
      <c r="AF23" s="186">
        <v>22</v>
      </c>
      <c r="AG23" s="186">
        <v>2</v>
      </c>
      <c r="AH23" s="186">
        <v>2</v>
      </c>
      <c r="AI23" s="186"/>
      <c r="AJ23" s="186"/>
      <c r="AK23" s="186"/>
      <c r="AL23" s="186"/>
      <c r="AM23" s="186">
        <v>15</v>
      </c>
      <c r="AN23" s="186">
        <v>15</v>
      </c>
      <c r="AO23" s="186">
        <v>0</v>
      </c>
      <c r="AP23" s="186">
        <v>0</v>
      </c>
      <c r="AQ23" s="186">
        <v>6000</v>
      </c>
      <c r="AR23" s="186">
        <v>6000</v>
      </c>
      <c r="AS23" s="186"/>
      <c r="AT23" s="186"/>
      <c r="AU23" s="186">
        <v>0</v>
      </c>
      <c r="AV23" s="186">
        <v>0</v>
      </c>
      <c r="AW23" s="186">
        <v>193</v>
      </c>
      <c r="AX23" s="186">
        <v>177</v>
      </c>
      <c r="AY23" s="186"/>
      <c r="AZ23" s="186"/>
      <c r="BA23" s="186"/>
      <c r="BB23" s="186"/>
      <c r="BC23" s="186">
        <v>3699</v>
      </c>
      <c r="BD23" s="186">
        <v>3699</v>
      </c>
      <c r="BE23" s="186">
        <v>0</v>
      </c>
      <c r="BF23" s="186">
        <v>0</v>
      </c>
      <c r="BG23" s="186"/>
      <c r="BH23" s="186"/>
      <c r="BI23" s="186"/>
      <c r="BJ23" s="186"/>
      <c r="BK23" s="186"/>
      <c r="BL23" s="186"/>
      <c r="BM23" s="186"/>
      <c r="BN23" s="186"/>
      <c r="BO23" s="430">
        <f t="shared" si="4"/>
        <v>20002</v>
      </c>
      <c r="BP23" s="430">
        <f t="shared" si="4"/>
        <v>18527</v>
      </c>
      <c r="BQ23" s="186">
        <v>4594</v>
      </c>
      <c r="BR23" s="186">
        <v>4706</v>
      </c>
      <c r="BS23" s="186">
        <v>5245</v>
      </c>
      <c r="BT23" s="186">
        <v>5188</v>
      </c>
      <c r="BU23" s="186">
        <v>9059</v>
      </c>
      <c r="BV23" s="186">
        <v>8062</v>
      </c>
      <c r="BW23" s="437">
        <f t="shared" si="0"/>
        <v>18898</v>
      </c>
      <c r="BX23" s="437">
        <f t="shared" si="0"/>
        <v>17956</v>
      </c>
      <c r="BY23" s="432"/>
      <c r="BZ23" s="432"/>
      <c r="CA23" s="186">
        <v>25883</v>
      </c>
      <c r="CB23" s="186">
        <v>24848</v>
      </c>
      <c r="CC23" s="432"/>
      <c r="CD23" s="432"/>
      <c r="CE23" s="438">
        <f t="shared" si="1"/>
        <v>25883</v>
      </c>
      <c r="CF23" s="450">
        <f t="shared" si="1"/>
        <v>24848</v>
      </c>
      <c r="CG23" s="453">
        <f t="shared" si="2"/>
        <v>64783</v>
      </c>
      <c r="CH23" s="453">
        <f t="shared" si="3"/>
        <v>61331</v>
      </c>
    </row>
    <row r="24" spans="1:99">
      <c r="A24" s="439">
        <v>6</v>
      </c>
      <c r="B24" s="440" t="s">
        <v>873</v>
      </c>
      <c r="C24" s="433">
        <v>6140</v>
      </c>
      <c r="D24" s="433">
        <v>5972</v>
      </c>
      <c r="E24" s="186">
        <v>471</v>
      </c>
      <c r="F24" s="186">
        <v>411</v>
      </c>
      <c r="G24" s="186">
        <v>4672</v>
      </c>
      <c r="H24" s="186">
        <v>3915</v>
      </c>
      <c r="I24" s="186">
        <v>2</v>
      </c>
      <c r="J24" s="186">
        <v>2</v>
      </c>
      <c r="K24" s="186">
        <v>883</v>
      </c>
      <c r="L24" s="186">
        <v>595</v>
      </c>
      <c r="M24" s="186">
        <v>23281</v>
      </c>
      <c r="N24" s="186">
        <v>20953</v>
      </c>
      <c r="O24" s="186">
        <v>1</v>
      </c>
      <c r="P24" s="186">
        <v>1</v>
      </c>
      <c r="Q24" s="186"/>
      <c r="R24" s="186"/>
      <c r="S24" s="186">
        <v>6</v>
      </c>
      <c r="T24" s="186">
        <v>6</v>
      </c>
      <c r="U24" s="186"/>
      <c r="V24" s="186"/>
      <c r="W24" s="186">
        <v>8</v>
      </c>
      <c r="X24" s="186">
        <v>8</v>
      </c>
      <c r="Y24" s="186">
        <v>2</v>
      </c>
      <c r="Z24" s="186">
        <v>2</v>
      </c>
      <c r="AA24" s="186">
        <v>480</v>
      </c>
      <c r="AB24" s="186">
        <v>480</v>
      </c>
      <c r="AC24" s="186">
        <v>0</v>
      </c>
      <c r="AD24" s="186">
        <v>0</v>
      </c>
      <c r="AE24" s="186">
        <v>34</v>
      </c>
      <c r="AF24" s="186">
        <v>34</v>
      </c>
      <c r="AG24" s="186">
        <v>4</v>
      </c>
      <c r="AH24" s="186">
        <v>4</v>
      </c>
      <c r="AI24" s="186"/>
      <c r="AJ24" s="186"/>
      <c r="AK24" s="186"/>
      <c r="AL24" s="186"/>
      <c r="AM24" s="186">
        <v>18</v>
      </c>
      <c r="AN24" s="186">
        <v>18</v>
      </c>
      <c r="AO24" s="186">
        <v>0</v>
      </c>
      <c r="AP24" s="186">
        <v>0</v>
      </c>
      <c r="AQ24" s="186">
        <v>4500</v>
      </c>
      <c r="AR24" s="186">
        <v>4500</v>
      </c>
      <c r="AS24" s="186"/>
      <c r="AT24" s="186"/>
      <c r="AU24" s="186">
        <v>0</v>
      </c>
      <c r="AV24" s="186">
        <v>0</v>
      </c>
      <c r="AW24" s="186">
        <v>490</v>
      </c>
      <c r="AX24" s="186">
        <v>440</v>
      </c>
      <c r="AY24" s="186"/>
      <c r="AZ24" s="186"/>
      <c r="BA24" s="186"/>
      <c r="BB24" s="186"/>
      <c r="BC24" s="186">
        <v>8312</v>
      </c>
      <c r="BD24" s="186">
        <v>8312</v>
      </c>
      <c r="BE24" s="186">
        <v>0</v>
      </c>
      <c r="BF24" s="186">
        <v>0</v>
      </c>
      <c r="BG24" s="186"/>
      <c r="BH24" s="186"/>
      <c r="BI24" s="186"/>
      <c r="BJ24" s="186"/>
      <c r="BK24" s="186"/>
      <c r="BL24" s="186"/>
      <c r="BM24" s="186"/>
      <c r="BN24" s="186"/>
      <c r="BO24" s="430">
        <f t="shared" si="4"/>
        <v>49304</v>
      </c>
      <c r="BP24" s="430">
        <f t="shared" si="4"/>
        <v>45653</v>
      </c>
      <c r="BQ24" s="186">
        <v>15993</v>
      </c>
      <c r="BR24" s="186">
        <v>15191</v>
      </c>
      <c r="BS24" s="186">
        <v>3593</v>
      </c>
      <c r="BT24" s="186">
        <v>3552</v>
      </c>
      <c r="BU24" s="186">
        <v>19898</v>
      </c>
      <c r="BV24" s="186">
        <v>17709</v>
      </c>
      <c r="BW24" s="437">
        <f t="shared" si="0"/>
        <v>39484</v>
      </c>
      <c r="BX24" s="437">
        <f t="shared" si="0"/>
        <v>36452</v>
      </c>
      <c r="BY24" s="432"/>
      <c r="BZ24" s="432"/>
      <c r="CA24" s="186">
        <v>47323</v>
      </c>
      <c r="CB24" s="186">
        <v>45430</v>
      </c>
      <c r="CC24" s="432"/>
      <c r="CD24" s="432"/>
      <c r="CE24" s="438">
        <f t="shared" si="1"/>
        <v>47323</v>
      </c>
      <c r="CF24" s="450">
        <f t="shared" si="1"/>
        <v>45430</v>
      </c>
      <c r="CG24" s="453">
        <f t="shared" si="2"/>
        <v>136111</v>
      </c>
      <c r="CH24" s="453">
        <f t="shared" si="3"/>
        <v>127535</v>
      </c>
    </row>
    <row r="25" spans="1:99">
      <c r="A25" s="439">
        <v>7</v>
      </c>
      <c r="B25" s="440" t="s">
        <v>874</v>
      </c>
      <c r="C25" s="433">
        <v>3001</v>
      </c>
      <c r="D25" s="433">
        <v>2931</v>
      </c>
      <c r="E25" s="186">
        <v>221</v>
      </c>
      <c r="F25" s="186">
        <v>196</v>
      </c>
      <c r="G25" s="186">
        <v>1311</v>
      </c>
      <c r="H25" s="186">
        <v>590</v>
      </c>
      <c r="I25" s="186">
        <v>5</v>
      </c>
      <c r="J25" s="186">
        <v>5</v>
      </c>
      <c r="K25" s="186">
        <v>1332</v>
      </c>
      <c r="L25" s="186">
        <v>898</v>
      </c>
      <c r="M25" s="186">
        <v>1347</v>
      </c>
      <c r="N25" s="186">
        <v>1231</v>
      </c>
      <c r="O25" s="186">
        <v>2436</v>
      </c>
      <c r="P25" s="186">
        <v>2136</v>
      </c>
      <c r="Q25" s="186"/>
      <c r="R25" s="186"/>
      <c r="S25" s="186">
        <v>4</v>
      </c>
      <c r="T25" s="186">
        <v>4</v>
      </c>
      <c r="U25" s="186"/>
      <c r="V25" s="186"/>
      <c r="W25" s="186">
        <v>115</v>
      </c>
      <c r="X25" s="186">
        <v>110</v>
      </c>
      <c r="Y25" s="186">
        <v>0</v>
      </c>
      <c r="Z25" s="186">
        <v>0</v>
      </c>
      <c r="AA25" s="186">
        <v>146</v>
      </c>
      <c r="AB25" s="186">
        <v>146</v>
      </c>
      <c r="AC25" s="186">
        <v>6</v>
      </c>
      <c r="AD25" s="186">
        <v>6</v>
      </c>
      <c r="AE25" s="186">
        <v>12</v>
      </c>
      <c r="AF25" s="186">
        <v>12</v>
      </c>
      <c r="AG25" s="186">
        <v>0</v>
      </c>
      <c r="AH25" s="186">
        <v>0</v>
      </c>
      <c r="AI25" s="186">
        <v>11</v>
      </c>
      <c r="AJ25" s="186">
        <v>2</v>
      </c>
      <c r="AK25" s="186"/>
      <c r="AL25" s="186"/>
      <c r="AM25" s="186">
        <v>14</v>
      </c>
      <c r="AN25" s="186">
        <v>14</v>
      </c>
      <c r="AO25" s="186">
        <v>22</v>
      </c>
      <c r="AP25" s="186">
        <v>22</v>
      </c>
      <c r="AQ25" s="186">
        <v>70190</v>
      </c>
      <c r="AR25" s="186">
        <v>70190</v>
      </c>
      <c r="AS25" s="186"/>
      <c r="AT25" s="186"/>
      <c r="AU25" s="186">
        <v>0</v>
      </c>
      <c r="AV25" s="186">
        <v>0</v>
      </c>
      <c r="AW25" s="186">
        <v>113</v>
      </c>
      <c r="AX25" s="186">
        <v>91</v>
      </c>
      <c r="AY25" s="186">
        <v>17</v>
      </c>
      <c r="AZ25" s="186">
        <v>17</v>
      </c>
      <c r="BA25" s="186"/>
      <c r="BB25" s="186"/>
      <c r="BC25" s="186">
        <v>3527</v>
      </c>
      <c r="BD25" s="186">
        <v>3527</v>
      </c>
      <c r="BE25" s="186">
        <v>0</v>
      </c>
      <c r="BF25" s="186">
        <v>0</v>
      </c>
      <c r="BG25" s="186"/>
      <c r="BH25" s="186"/>
      <c r="BI25" s="186"/>
      <c r="BJ25" s="186"/>
      <c r="BK25" s="186"/>
      <c r="BL25" s="186"/>
      <c r="BM25" s="186"/>
      <c r="BN25" s="186"/>
      <c r="BO25" s="430">
        <f t="shared" si="4"/>
        <v>83830</v>
      </c>
      <c r="BP25" s="430">
        <f t="shared" si="4"/>
        <v>82128</v>
      </c>
      <c r="BQ25" s="186">
        <v>5589</v>
      </c>
      <c r="BR25" s="186">
        <v>5496</v>
      </c>
      <c r="BS25" s="186">
        <v>825</v>
      </c>
      <c r="BT25" s="186">
        <v>769</v>
      </c>
      <c r="BU25" s="186">
        <v>4498</v>
      </c>
      <c r="BV25" s="186">
        <v>4003</v>
      </c>
      <c r="BW25" s="437">
        <f t="shared" si="0"/>
        <v>10912</v>
      </c>
      <c r="BX25" s="437">
        <f t="shared" si="0"/>
        <v>10268</v>
      </c>
      <c r="BY25" s="432"/>
      <c r="BZ25" s="432"/>
      <c r="CA25" s="186">
        <v>14792</v>
      </c>
      <c r="CB25" s="186">
        <v>14200</v>
      </c>
      <c r="CC25" s="432"/>
      <c r="CD25" s="432"/>
      <c r="CE25" s="438">
        <f t="shared" si="1"/>
        <v>14792</v>
      </c>
      <c r="CF25" s="450">
        <f t="shared" si="1"/>
        <v>14200</v>
      </c>
      <c r="CG25" s="453">
        <f t="shared" si="2"/>
        <v>109534</v>
      </c>
      <c r="CH25" s="453">
        <f t="shared" si="3"/>
        <v>106596</v>
      </c>
    </row>
    <row r="26" spans="1:99">
      <c r="A26" s="439">
        <v>8</v>
      </c>
      <c r="B26" s="440" t="s">
        <v>875</v>
      </c>
      <c r="C26" s="433">
        <v>7427</v>
      </c>
      <c r="D26" s="433">
        <v>7325</v>
      </c>
      <c r="E26" s="186">
        <v>737</v>
      </c>
      <c r="F26" s="186">
        <v>598</v>
      </c>
      <c r="G26" s="186">
        <v>1834</v>
      </c>
      <c r="H26" s="186">
        <v>1606</v>
      </c>
      <c r="I26" s="186">
        <v>5</v>
      </c>
      <c r="J26" s="186">
        <v>5</v>
      </c>
      <c r="K26" s="186">
        <v>3287</v>
      </c>
      <c r="L26" s="186">
        <v>2215</v>
      </c>
      <c r="M26" s="186">
        <v>3492</v>
      </c>
      <c r="N26" s="186">
        <v>3142</v>
      </c>
      <c r="O26" s="186">
        <v>8971</v>
      </c>
      <c r="P26" s="186">
        <v>8140</v>
      </c>
      <c r="Q26" s="186"/>
      <c r="R26" s="186"/>
      <c r="S26" s="186">
        <v>4</v>
      </c>
      <c r="T26" s="186">
        <v>4</v>
      </c>
      <c r="U26" s="186"/>
      <c r="V26" s="186"/>
      <c r="W26" s="186">
        <v>198</v>
      </c>
      <c r="X26" s="186">
        <v>178</v>
      </c>
      <c r="Y26" s="186">
        <v>0</v>
      </c>
      <c r="Z26" s="186">
        <v>0</v>
      </c>
      <c r="AA26" s="186">
        <v>598</v>
      </c>
      <c r="AB26" s="186">
        <v>598</v>
      </c>
      <c r="AC26" s="186">
        <v>6</v>
      </c>
      <c r="AD26" s="186">
        <v>6</v>
      </c>
      <c r="AE26" s="186">
        <v>18</v>
      </c>
      <c r="AF26" s="186">
        <v>18</v>
      </c>
      <c r="AG26" s="186">
        <v>0</v>
      </c>
      <c r="AH26" s="186">
        <v>0</v>
      </c>
      <c r="AI26" s="186">
        <v>49</v>
      </c>
      <c r="AJ26" s="186">
        <v>10</v>
      </c>
      <c r="AK26" s="186"/>
      <c r="AL26" s="186"/>
      <c r="AM26" s="186">
        <v>16</v>
      </c>
      <c r="AN26" s="186">
        <v>16</v>
      </c>
      <c r="AO26" s="186">
        <v>49</v>
      </c>
      <c r="AP26" s="186">
        <v>49</v>
      </c>
      <c r="AQ26" s="186">
        <v>14704</v>
      </c>
      <c r="AR26" s="186">
        <v>14704</v>
      </c>
      <c r="AS26" s="186"/>
      <c r="AT26" s="186"/>
      <c r="AU26" s="186">
        <v>0</v>
      </c>
      <c r="AV26" s="186">
        <v>0</v>
      </c>
      <c r="AW26" s="186">
        <v>247</v>
      </c>
      <c r="AX26" s="186">
        <v>197</v>
      </c>
      <c r="AY26" s="186">
        <v>23</v>
      </c>
      <c r="AZ26" s="186">
        <v>23</v>
      </c>
      <c r="BA26" s="186"/>
      <c r="BB26" s="186"/>
      <c r="BC26" s="186">
        <v>8020</v>
      </c>
      <c r="BD26" s="186">
        <v>8020</v>
      </c>
      <c r="BE26" s="186">
        <v>0</v>
      </c>
      <c r="BF26" s="186">
        <v>0</v>
      </c>
      <c r="BG26" s="186"/>
      <c r="BH26" s="186"/>
      <c r="BI26" s="186"/>
      <c r="BJ26" s="186"/>
      <c r="BK26" s="186"/>
      <c r="BL26" s="186"/>
      <c r="BM26" s="186"/>
      <c r="BN26" s="186"/>
      <c r="BO26" s="430">
        <f t="shared" si="4"/>
        <v>49685</v>
      </c>
      <c r="BP26" s="430">
        <f t="shared" si="4"/>
        <v>46854</v>
      </c>
      <c r="BQ26" s="186">
        <v>10440</v>
      </c>
      <c r="BR26" s="186">
        <v>10423</v>
      </c>
      <c r="BS26" s="186">
        <v>1300</v>
      </c>
      <c r="BT26" s="186">
        <v>1196</v>
      </c>
      <c r="BU26" s="186">
        <v>9903</v>
      </c>
      <c r="BV26" s="186">
        <v>8813</v>
      </c>
      <c r="BW26" s="437">
        <f t="shared" si="0"/>
        <v>21643</v>
      </c>
      <c r="BX26" s="437">
        <f t="shared" si="0"/>
        <v>20432</v>
      </c>
      <c r="BY26" s="432"/>
      <c r="BZ26" s="432"/>
      <c r="CA26" s="186">
        <v>22783</v>
      </c>
      <c r="CB26" s="186">
        <v>21871</v>
      </c>
      <c r="CC26" s="432"/>
      <c r="CD26" s="432"/>
      <c r="CE26" s="438">
        <f t="shared" si="1"/>
        <v>22783</v>
      </c>
      <c r="CF26" s="450">
        <f t="shared" si="1"/>
        <v>21871</v>
      </c>
      <c r="CG26" s="453">
        <f t="shared" si="2"/>
        <v>94111</v>
      </c>
      <c r="CH26" s="453">
        <f t="shared" si="3"/>
        <v>89157</v>
      </c>
    </row>
    <row r="27" spans="1:99">
      <c r="A27" s="433"/>
      <c r="B27" s="434"/>
      <c r="C27" s="433"/>
      <c r="D27" s="433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430">
        <f t="shared" si="4"/>
        <v>0</v>
      </c>
      <c r="BP27" s="430">
        <f t="shared" si="4"/>
        <v>0</v>
      </c>
      <c r="BQ27" s="186"/>
      <c r="BR27" s="186"/>
      <c r="BS27" s="186"/>
      <c r="BT27" s="186"/>
      <c r="BU27" s="186"/>
      <c r="BV27" s="186"/>
      <c r="BW27" s="437">
        <f t="shared" si="0"/>
        <v>0</v>
      </c>
      <c r="BX27" s="437">
        <f t="shared" si="0"/>
        <v>0</v>
      </c>
      <c r="BY27" s="432"/>
      <c r="BZ27" s="432"/>
      <c r="CA27" s="186"/>
      <c r="CB27" s="186"/>
      <c r="CC27" s="432"/>
      <c r="CD27" s="432"/>
      <c r="CE27" s="438"/>
      <c r="CF27" s="450"/>
      <c r="CG27" s="453"/>
      <c r="CH27" s="453"/>
    </row>
    <row r="28" spans="1:99" ht="31.5">
      <c r="A28" s="444" t="s">
        <v>166</v>
      </c>
      <c r="B28" s="445" t="s">
        <v>876</v>
      </c>
      <c r="C28" s="433"/>
      <c r="D28" s="433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430">
        <f t="shared" si="4"/>
        <v>0</v>
      </c>
      <c r="BP28" s="430">
        <f t="shared" si="4"/>
        <v>0</v>
      </c>
      <c r="BQ28" s="186"/>
      <c r="BR28" s="186"/>
      <c r="BS28" s="186"/>
      <c r="BT28" s="186"/>
      <c r="BU28" s="186"/>
      <c r="BV28" s="186"/>
      <c r="BW28" s="437">
        <f t="shared" si="0"/>
        <v>0</v>
      </c>
      <c r="BX28" s="437">
        <f t="shared" si="0"/>
        <v>0</v>
      </c>
      <c r="BY28" s="432"/>
      <c r="BZ28" s="432"/>
      <c r="CA28" s="186"/>
      <c r="CB28" s="186"/>
      <c r="CC28" s="432"/>
      <c r="CD28" s="432"/>
      <c r="CE28" s="438"/>
      <c r="CF28" s="450"/>
      <c r="CG28" s="453"/>
      <c r="CH28" s="453"/>
    </row>
    <row r="29" spans="1:99">
      <c r="A29" s="180"/>
      <c r="B29" s="43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430">
        <f t="shared" si="4"/>
        <v>0</v>
      </c>
      <c r="BP29" s="430">
        <f t="shared" si="4"/>
        <v>0</v>
      </c>
      <c r="BQ29" s="186"/>
      <c r="BR29" s="186"/>
      <c r="BS29" s="186"/>
      <c r="BT29" s="186"/>
      <c r="BU29" s="186"/>
      <c r="BV29" s="186"/>
      <c r="BW29" s="437">
        <f t="shared" si="0"/>
        <v>0</v>
      </c>
      <c r="BX29" s="437">
        <f t="shared" si="0"/>
        <v>0</v>
      </c>
      <c r="BY29" s="432"/>
      <c r="BZ29" s="432"/>
      <c r="CA29" s="186"/>
      <c r="CB29" s="186"/>
      <c r="CC29" s="432"/>
      <c r="CD29" s="432"/>
      <c r="CE29" s="438"/>
      <c r="CF29" s="450"/>
      <c r="CG29" s="453"/>
      <c r="CH29" s="453"/>
    </row>
    <row r="30" spans="1:99">
      <c r="A30" s="439">
        <v>1</v>
      </c>
      <c r="B30" s="436" t="s">
        <v>877</v>
      </c>
      <c r="C30" s="433"/>
      <c r="D30" s="433"/>
      <c r="E30" s="186">
        <v>10</v>
      </c>
      <c r="F30" s="186">
        <v>2</v>
      </c>
      <c r="G30" s="186">
        <v>1300</v>
      </c>
      <c r="H30" s="186">
        <v>1170</v>
      </c>
      <c r="I30" s="186"/>
      <c r="J30" s="186"/>
      <c r="K30" s="186">
        <v>442</v>
      </c>
      <c r="L30" s="186">
        <v>395</v>
      </c>
      <c r="M30" s="186"/>
      <c r="N30" s="186"/>
      <c r="O30" s="186">
        <v>2</v>
      </c>
      <c r="P30" s="186">
        <v>0</v>
      </c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>
        <v>0</v>
      </c>
      <c r="AV30" s="186">
        <v>0</v>
      </c>
      <c r="AW30" s="186"/>
      <c r="AX30" s="186"/>
      <c r="AY30" s="186"/>
      <c r="AZ30" s="186"/>
      <c r="BA30" s="186"/>
      <c r="BB30" s="186"/>
      <c r="BC30" s="186"/>
      <c r="BD30" s="186"/>
      <c r="BE30" s="186">
        <v>0</v>
      </c>
      <c r="BF30" s="186">
        <v>0</v>
      </c>
      <c r="BG30" s="186"/>
      <c r="BH30" s="186"/>
      <c r="BI30" s="186"/>
      <c r="BJ30" s="186"/>
      <c r="BK30" s="186"/>
      <c r="BL30" s="186"/>
      <c r="BM30" s="186"/>
      <c r="BN30" s="186"/>
      <c r="BO30" s="430">
        <f t="shared" si="4"/>
        <v>1754</v>
      </c>
      <c r="BP30" s="430">
        <f t="shared" si="4"/>
        <v>1567</v>
      </c>
      <c r="BQ30" s="186"/>
      <c r="BR30" s="186"/>
      <c r="BS30" s="186"/>
      <c r="BT30" s="186"/>
      <c r="BU30" s="186">
        <v>1442</v>
      </c>
      <c r="BV30" s="186">
        <v>1283</v>
      </c>
      <c r="BW30" s="437">
        <f t="shared" si="0"/>
        <v>1442</v>
      </c>
      <c r="BX30" s="437">
        <f t="shared" si="0"/>
        <v>1283</v>
      </c>
      <c r="BY30" s="432"/>
      <c r="BZ30" s="432"/>
      <c r="CA30" s="186"/>
      <c r="CB30" s="186"/>
      <c r="CC30" s="432"/>
      <c r="CD30" s="432"/>
      <c r="CE30" s="438"/>
      <c r="CF30" s="450"/>
      <c r="CG30" s="453">
        <f t="shared" si="2"/>
        <v>3196</v>
      </c>
      <c r="CH30" s="453">
        <f t="shared" si="3"/>
        <v>2850</v>
      </c>
    </row>
    <row r="31" spans="1:99" ht="31.5">
      <c r="A31" s="439">
        <v>2</v>
      </c>
      <c r="B31" s="446" t="s">
        <v>878</v>
      </c>
      <c r="C31" s="433"/>
      <c r="D31" s="433"/>
      <c r="E31" s="186">
        <v>15</v>
      </c>
      <c r="F31" s="186">
        <v>11</v>
      </c>
      <c r="G31" s="186">
        <v>1667</v>
      </c>
      <c r="H31" s="186">
        <v>1500</v>
      </c>
      <c r="I31" s="186"/>
      <c r="J31" s="186"/>
      <c r="K31" s="186">
        <v>1157</v>
      </c>
      <c r="L31" s="186">
        <v>1045</v>
      </c>
      <c r="M31" s="186"/>
      <c r="N31" s="186"/>
      <c r="O31" s="186">
        <v>3</v>
      </c>
      <c r="P31" s="186">
        <v>1</v>
      </c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>
        <v>0</v>
      </c>
      <c r="AV31" s="186">
        <v>0</v>
      </c>
      <c r="AW31" s="186"/>
      <c r="AX31" s="186"/>
      <c r="AY31" s="186"/>
      <c r="AZ31" s="186"/>
      <c r="BA31" s="186"/>
      <c r="BB31" s="186"/>
      <c r="BC31" s="186"/>
      <c r="BD31" s="186"/>
      <c r="BE31" s="186">
        <v>0</v>
      </c>
      <c r="BF31" s="186">
        <v>0</v>
      </c>
      <c r="BG31" s="186"/>
      <c r="BH31" s="186"/>
      <c r="BI31" s="186"/>
      <c r="BJ31" s="186"/>
      <c r="BK31" s="186"/>
      <c r="BL31" s="186"/>
      <c r="BM31" s="186"/>
      <c r="BN31" s="186"/>
      <c r="BO31" s="430">
        <f t="shared" si="4"/>
        <v>2842</v>
      </c>
      <c r="BP31" s="430">
        <f t="shared" si="4"/>
        <v>2557</v>
      </c>
      <c r="BQ31" s="186"/>
      <c r="BR31" s="186"/>
      <c r="BS31" s="186"/>
      <c r="BT31" s="186"/>
      <c r="BU31" s="186">
        <v>5768</v>
      </c>
      <c r="BV31" s="186">
        <v>5133</v>
      </c>
      <c r="BW31" s="437">
        <f t="shared" si="0"/>
        <v>5768</v>
      </c>
      <c r="BX31" s="437">
        <f t="shared" si="0"/>
        <v>5133</v>
      </c>
      <c r="BY31" s="432"/>
      <c r="BZ31" s="432"/>
      <c r="CA31" s="186"/>
      <c r="CB31" s="186"/>
      <c r="CC31" s="432"/>
      <c r="CD31" s="432"/>
      <c r="CE31" s="438"/>
      <c r="CF31" s="450"/>
      <c r="CG31" s="453">
        <f t="shared" si="2"/>
        <v>8610</v>
      </c>
      <c r="CH31" s="453">
        <f t="shared" si="3"/>
        <v>7690</v>
      </c>
    </row>
    <row r="32" spans="1:99" ht="18" customHeight="1">
      <c r="A32" s="439">
        <v>3</v>
      </c>
      <c r="B32" s="440" t="s">
        <v>879</v>
      </c>
      <c r="C32" s="433"/>
      <c r="D32" s="433"/>
      <c r="E32" s="186">
        <v>37</v>
      </c>
      <c r="F32" s="186">
        <v>9</v>
      </c>
      <c r="G32" s="186">
        <v>3900</v>
      </c>
      <c r="H32" s="186">
        <v>3510</v>
      </c>
      <c r="I32" s="186"/>
      <c r="J32" s="186"/>
      <c r="K32" s="186">
        <v>3024</v>
      </c>
      <c r="L32" s="186">
        <v>2583</v>
      </c>
      <c r="M32" s="186"/>
      <c r="N32" s="186"/>
      <c r="O32" s="186">
        <v>3500</v>
      </c>
      <c r="P32" s="186">
        <v>0</v>
      </c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>
        <v>0</v>
      </c>
      <c r="AV32" s="186">
        <v>0</v>
      </c>
      <c r="AW32" s="186"/>
      <c r="AX32" s="186"/>
      <c r="AY32" s="186"/>
      <c r="AZ32" s="186"/>
      <c r="BA32" s="186"/>
      <c r="BB32" s="186"/>
      <c r="BC32" s="186"/>
      <c r="BD32" s="186"/>
      <c r="BE32" s="186">
        <v>0</v>
      </c>
      <c r="BF32" s="186">
        <v>0</v>
      </c>
      <c r="BG32" s="186"/>
      <c r="BH32" s="186"/>
      <c r="BI32" s="186"/>
      <c r="BJ32" s="186"/>
      <c r="BK32" s="186"/>
      <c r="BL32" s="186"/>
      <c r="BM32" s="186"/>
      <c r="BN32" s="186"/>
      <c r="BO32" s="430">
        <f t="shared" si="4"/>
        <v>10461</v>
      </c>
      <c r="BP32" s="430">
        <f t="shared" si="4"/>
        <v>6102</v>
      </c>
      <c r="BQ32" s="186">
        <v>500</v>
      </c>
      <c r="BR32" s="186">
        <v>460</v>
      </c>
      <c r="BS32" s="186"/>
      <c r="BT32" s="186"/>
      <c r="BU32" s="186">
        <v>881</v>
      </c>
      <c r="BV32" s="186">
        <v>784</v>
      </c>
      <c r="BW32" s="437">
        <f t="shared" si="0"/>
        <v>1381</v>
      </c>
      <c r="BX32" s="437">
        <f t="shared" si="0"/>
        <v>1244</v>
      </c>
      <c r="BY32" s="432"/>
      <c r="BZ32" s="432"/>
      <c r="CA32" s="186"/>
      <c r="CB32" s="186"/>
      <c r="CC32" s="432"/>
      <c r="CD32" s="432"/>
      <c r="CE32" s="438"/>
      <c r="CF32" s="450"/>
      <c r="CG32" s="453">
        <f t="shared" si="2"/>
        <v>11842</v>
      </c>
      <c r="CH32" s="453">
        <f t="shared" si="3"/>
        <v>7346</v>
      </c>
    </row>
    <row r="33" spans="1:168" ht="30" customHeight="1">
      <c r="A33" s="439">
        <v>4</v>
      </c>
      <c r="B33" s="440" t="s">
        <v>880</v>
      </c>
      <c r="C33" s="433"/>
      <c r="D33" s="433"/>
      <c r="E33" s="186">
        <v>101</v>
      </c>
      <c r="F33" s="186">
        <v>89</v>
      </c>
      <c r="G33" s="186">
        <v>5000</v>
      </c>
      <c r="H33" s="186">
        <v>4500</v>
      </c>
      <c r="I33" s="186"/>
      <c r="J33" s="186"/>
      <c r="K33" s="186">
        <v>11147</v>
      </c>
      <c r="L33" s="186">
        <v>9963</v>
      </c>
      <c r="M33" s="186"/>
      <c r="N33" s="186"/>
      <c r="O33" s="186">
        <v>5035</v>
      </c>
      <c r="P33" s="186">
        <v>1535</v>
      </c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>
        <v>0</v>
      </c>
      <c r="AV33" s="186">
        <v>0</v>
      </c>
      <c r="AW33" s="186"/>
      <c r="AX33" s="186"/>
      <c r="AY33" s="186"/>
      <c r="AZ33" s="186"/>
      <c r="BA33" s="186"/>
      <c r="BB33" s="186"/>
      <c r="BC33" s="186"/>
      <c r="BD33" s="186"/>
      <c r="BE33" s="186">
        <v>0</v>
      </c>
      <c r="BF33" s="186">
        <v>0</v>
      </c>
      <c r="BG33" s="186"/>
      <c r="BH33" s="186"/>
      <c r="BI33" s="186"/>
      <c r="BJ33" s="186"/>
      <c r="BK33" s="186"/>
      <c r="BL33" s="186"/>
      <c r="BM33" s="186"/>
      <c r="BN33" s="186"/>
      <c r="BO33" s="430">
        <f t="shared" si="4"/>
        <v>21283</v>
      </c>
      <c r="BP33" s="430">
        <f t="shared" si="4"/>
        <v>16087</v>
      </c>
      <c r="BQ33" s="186">
        <v>1500</v>
      </c>
      <c r="BR33" s="186">
        <v>1416</v>
      </c>
      <c r="BS33" s="186"/>
      <c r="BT33" s="186"/>
      <c r="BU33" s="186">
        <v>3527</v>
      </c>
      <c r="BV33" s="186">
        <v>3139</v>
      </c>
      <c r="BW33" s="437">
        <f t="shared" si="0"/>
        <v>5027</v>
      </c>
      <c r="BX33" s="437">
        <f t="shared" si="0"/>
        <v>4555</v>
      </c>
      <c r="BY33" s="432"/>
      <c r="BZ33" s="432"/>
      <c r="CA33" s="186"/>
      <c r="CB33" s="186"/>
      <c r="CC33" s="432"/>
      <c r="CD33" s="432"/>
      <c r="CE33" s="438"/>
      <c r="CF33" s="450"/>
      <c r="CG33" s="453">
        <f t="shared" si="2"/>
        <v>26310</v>
      </c>
      <c r="CH33" s="453">
        <f t="shared" si="3"/>
        <v>20642</v>
      </c>
    </row>
    <row r="34" spans="1:168">
      <c r="A34" s="439">
        <v>5</v>
      </c>
      <c r="B34" s="440" t="s">
        <v>881</v>
      </c>
      <c r="C34" s="433"/>
      <c r="D34" s="433"/>
      <c r="E34" s="186">
        <v>4</v>
      </c>
      <c r="F34" s="186">
        <v>4</v>
      </c>
      <c r="G34" s="186">
        <v>1667</v>
      </c>
      <c r="H34" s="186">
        <v>1500</v>
      </c>
      <c r="I34" s="186"/>
      <c r="J34" s="186"/>
      <c r="K34" s="186">
        <v>906</v>
      </c>
      <c r="L34" s="186">
        <v>835</v>
      </c>
      <c r="M34" s="186"/>
      <c r="N34" s="186"/>
      <c r="O34" s="186">
        <v>3</v>
      </c>
      <c r="P34" s="186">
        <v>1</v>
      </c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>
        <v>0</v>
      </c>
      <c r="AV34" s="186">
        <v>0</v>
      </c>
      <c r="AW34" s="186"/>
      <c r="AX34" s="186"/>
      <c r="AY34" s="186"/>
      <c r="AZ34" s="186"/>
      <c r="BA34" s="186"/>
      <c r="BB34" s="186"/>
      <c r="BC34" s="186"/>
      <c r="BD34" s="186"/>
      <c r="BE34" s="186">
        <v>0</v>
      </c>
      <c r="BF34" s="186">
        <v>0</v>
      </c>
      <c r="BG34" s="186"/>
      <c r="BH34" s="186"/>
      <c r="BI34" s="186"/>
      <c r="BJ34" s="186"/>
      <c r="BK34" s="186"/>
      <c r="BL34" s="186"/>
      <c r="BM34" s="186"/>
      <c r="BN34" s="186"/>
      <c r="BO34" s="430">
        <f t="shared" si="4"/>
        <v>2580</v>
      </c>
      <c r="BP34" s="430">
        <f t="shared" si="4"/>
        <v>2340</v>
      </c>
      <c r="BQ34" s="186"/>
      <c r="BR34" s="186"/>
      <c r="BS34" s="186"/>
      <c r="BT34" s="186"/>
      <c r="BU34" s="186">
        <v>3460</v>
      </c>
      <c r="BV34" s="186">
        <v>3079</v>
      </c>
      <c r="BW34" s="437">
        <f t="shared" si="0"/>
        <v>3460</v>
      </c>
      <c r="BX34" s="437">
        <f t="shared" si="0"/>
        <v>3079</v>
      </c>
      <c r="BY34" s="432"/>
      <c r="BZ34" s="432"/>
      <c r="CA34" s="186"/>
      <c r="CB34" s="186"/>
      <c r="CC34" s="432"/>
      <c r="CD34" s="432"/>
      <c r="CE34" s="438"/>
      <c r="CF34" s="450"/>
      <c r="CG34" s="453">
        <f t="shared" si="2"/>
        <v>6040</v>
      </c>
      <c r="CH34" s="453">
        <f t="shared" si="3"/>
        <v>5419</v>
      </c>
    </row>
    <row r="35" spans="1:168">
      <c r="A35" s="439">
        <v>6</v>
      </c>
      <c r="B35" s="440" t="s">
        <v>882</v>
      </c>
      <c r="C35" s="433"/>
      <c r="D35" s="433"/>
      <c r="E35" s="186">
        <v>6</v>
      </c>
      <c r="F35" s="186">
        <v>6</v>
      </c>
      <c r="G35" s="186">
        <v>5000</v>
      </c>
      <c r="H35" s="186">
        <v>4500</v>
      </c>
      <c r="I35" s="186"/>
      <c r="J35" s="186"/>
      <c r="K35" s="186">
        <v>8730</v>
      </c>
      <c r="L35" s="186">
        <v>8025</v>
      </c>
      <c r="M35" s="186"/>
      <c r="N35" s="186"/>
      <c r="O35" s="186">
        <v>5035</v>
      </c>
      <c r="P35" s="186">
        <v>1535</v>
      </c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>
        <v>0</v>
      </c>
      <c r="AV35" s="186">
        <v>0</v>
      </c>
      <c r="AW35" s="186"/>
      <c r="AX35" s="186"/>
      <c r="AY35" s="186"/>
      <c r="AZ35" s="186"/>
      <c r="BA35" s="186"/>
      <c r="BB35" s="186"/>
      <c r="BC35" s="186"/>
      <c r="BD35" s="186"/>
      <c r="BE35" s="186">
        <v>0</v>
      </c>
      <c r="BF35" s="186">
        <v>0</v>
      </c>
      <c r="BG35" s="186"/>
      <c r="BH35" s="186"/>
      <c r="BI35" s="186"/>
      <c r="BJ35" s="186"/>
      <c r="BK35" s="186"/>
      <c r="BL35" s="186"/>
      <c r="BM35" s="186"/>
      <c r="BN35" s="186"/>
      <c r="BO35" s="430">
        <f t="shared" si="4"/>
        <v>18771</v>
      </c>
      <c r="BP35" s="430">
        <f t="shared" si="4"/>
        <v>14066</v>
      </c>
      <c r="BQ35" s="186"/>
      <c r="BR35" s="186"/>
      <c r="BS35" s="186"/>
      <c r="BT35" s="186"/>
      <c r="BU35" s="186">
        <v>2116</v>
      </c>
      <c r="BV35" s="186">
        <v>1883</v>
      </c>
      <c r="BW35" s="437">
        <f t="shared" si="0"/>
        <v>2116</v>
      </c>
      <c r="BX35" s="437">
        <f t="shared" si="0"/>
        <v>1883</v>
      </c>
      <c r="BY35" s="432"/>
      <c r="BZ35" s="432"/>
      <c r="CA35" s="186"/>
      <c r="CB35" s="186"/>
      <c r="CC35" s="432"/>
      <c r="CD35" s="432"/>
      <c r="CE35" s="438"/>
      <c r="CF35" s="450"/>
      <c r="CG35" s="453">
        <f t="shared" si="2"/>
        <v>20887</v>
      </c>
      <c r="CH35" s="453">
        <f t="shared" si="3"/>
        <v>15949</v>
      </c>
    </row>
    <row r="36" spans="1:168">
      <c r="A36" s="180" t="s">
        <v>883</v>
      </c>
      <c r="B36" s="435" t="s">
        <v>884</v>
      </c>
      <c r="C36" s="433"/>
      <c r="D36" s="433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430">
        <f t="shared" si="4"/>
        <v>0</v>
      </c>
      <c r="BP36" s="430">
        <f t="shared" si="4"/>
        <v>0</v>
      </c>
      <c r="BQ36" s="186"/>
      <c r="BR36" s="186"/>
      <c r="BS36" s="186"/>
      <c r="BT36" s="186"/>
      <c r="BU36" s="186"/>
      <c r="BV36" s="186"/>
      <c r="BW36" s="437">
        <f t="shared" si="0"/>
        <v>0</v>
      </c>
      <c r="BX36" s="437">
        <f t="shared" si="0"/>
        <v>0</v>
      </c>
      <c r="BY36" s="432"/>
      <c r="BZ36" s="432"/>
      <c r="CA36" s="186"/>
      <c r="CB36" s="186"/>
      <c r="CC36" s="432"/>
      <c r="CD36" s="432"/>
      <c r="CE36" s="438"/>
      <c r="CF36" s="450"/>
      <c r="CG36" s="453"/>
      <c r="CH36" s="453"/>
    </row>
    <row r="37" spans="1:168">
      <c r="A37" s="439">
        <v>1</v>
      </c>
      <c r="B37" s="440" t="s">
        <v>885</v>
      </c>
      <c r="C37" s="433">
        <v>51702</v>
      </c>
      <c r="D37" s="433">
        <v>49852</v>
      </c>
      <c r="E37" s="186">
        <v>19546</v>
      </c>
      <c r="F37" s="186">
        <v>18211</v>
      </c>
      <c r="G37" s="186">
        <v>44024</v>
      </c>
      <c r="H37" s="186">
        <v>36636</v>
      </c>
      <c r="I37" s="186">
        <v>2031</v>
      </c>
      <c r="J37" s="186">
        <v>2015</v>
      </c>
      <c r="K37" s="186">
        <v>99158</v>
      </c>
      <c r="L37" s="186">
        <v>88195</v>
      </c>
      <c r="M37" s="186">
        <v>157698</v>
      </c>
      <c r="N37" s="186">
        <v>141928</v>
      </c>
      <c r="O37" s="186">
        <v>83406</v>
      </c>
      <c r="P37" s="186">
        <v>82652</v>
      </c>
      <c r="Q37" s="186">
        <v>205</v>
      </c>
      <c r="R37" s="186">
        <v>157</v>
      </c>
      <c r="S37" s="186">
        <v>176</v>
      </c>
      <c r="T37" s="186">
        <v>166</v>
      </c>
      <c r="U37" s="186">
        <v>1401</v>
      </c>
      <c r="V37" s="186">
        <v>1358</v>
      </c>
      <c r="W37" s="186">
        <v>905</v>
      </c>
      <c r="X37" s="186">
        <v>870</v>
      </c>
      <c r="Y37" s="186">
        <v>247</v>
      </c>
      <c r="Z37" s="186">
        <v>219</v>
      </c>
      <c r="AA37" s="186">
        <v>1754</v>
      </c>
      <c r="AB37" s="186">
        <v>1754</v>
      </c>
      <c r="AC37" s="186">
        <v>197</v>
      </c>
      <c r="AD37" s="186">
        <v>197</v>
      </c>
      <c r="AE37" s="186">
        <v>2705</v>
      </c>
      <c r="AF37" s="186">
        <v>2705</v>
      </c>
      <c r="AG37" s="186">
        <v>1917</v>
      </c>
      <c r="AH37" s="186">
        <v>1917</v>
      </c>
      <c r="AI37" s="186">
        <v>41</v>
      </c>
      <c r="AJ37" s="186">
        <v>26</v>
      </c>
      <c r="AK37" s="186">
        <v>4</v>
      </c>
      <c r="AL37" s="186">
        <v>4</v>
      </c>
      <c r="AM37" s="186">
        <v>778</v>
      </c>
      <c r="AN37" s="186">
        <v>778</v>
      </c>
      <c r="AO37" s="186">
        <v>427</v>
      </c>
      <c r="AP37" s="186">
        <v>427</v>
      </c>
      <c r="AQ37" s="186">
        <v>75983</v>
      </c>
      <c r="AR37" s="186">
        <v>75983</v>
      </c>
      <c r="AS37" s="186"/>
      <c r="AT37" s="186"/>
      <c r="AU37" s="186">
        <v>4288</v>
      </c>
      <c r="AV37" s="186">
        <v>0</v>
      </c>
      <c r="AW37" s="186">
        <v>8088</v>
      </c>
      <c r="AX37" s="186">
        <v>5627</v>
      </c>
      <c r="AY37" s="241">
        <v>1104</v>
      </c>
      <c r="AZ37" s="186">
        <v>1104</v>
      </c>
      <c r="BA37" s="186"/>
      <c r="BB37" s="186"/>
      <c r="BC37" s="186">
        <v>24197</v>
      </c>
      <c r="BD37" s="186">
        <v>24197</v>
      </c>
      <c r="BE37" s="186">
        <v>359</v>
      </c>
      <c r="BF37" s="186">
        <v>359</v>
      </c>
      <c r="BG37" s="186">
        <v>39</v>
      </c>
      <c r="BH37" s="186">
        <v>39</v>
      </c>
      <c r="BI37" s="186"/>
      <c r="BJ37" s="186"/>
      <c r="BK37" s="186">
        <v>10</v>
      </c>
      <c r="BL37" s="186">
        <v>10</v>
      </c>
      <c r="BM37" s="186"/>
      <c r="BN37" s="186"/>
      <c r="BO37" s="430">
        <f>SUM(C37,E37,G37,I37,K37,M37,O37,Q37,S37,U37,W37,Y37,AA37,AC37,AE37,AG37,AI37,AK37,AM37,AO37,AQ37,AU37,AW37,AY37,BA37,BC37,BE37,BG37,BI37)</f>
        <v>582380</v>
      </c>
      <c r="BP37" s="430">
        <f t="shared" ref="BP37:BP40" si="5">SUM(D37,F37,H37,J37,L37,N37,P37,R37,T37,V37,X37,Z37,AB37,AD37,AF37,AH37,AJ37,AL37,AN37,AP37,AR37,AX37,AZ37,BB37,BD37,BF37,BH37,BJ37)</f>
        <v>537376</v>
      </c>
      <c r="BQ37" s="186">
        <v>74080</v>
      </c>
      <c r="BR37" s="186">
        <v>66672</v>
      </c>
      <c r="BS37" s="186">
        <v>70497</v>
      </c>
      <c r="BT37" s="186">
        <v>70497</v>
      </c>
      <c r="BU37" s="186">
        <v>40253</v>
      </c>
      <c r="BV37" s="186">
        <v>35825</v>
      </c>
      <c r="BW37" s="437">
        <f t="shared" si="0"/>
        <v>184830</v>
      </c>
      <c r="BX37" s="437">
        <f t="shared" si="0"/>
        <v>172994</v>
      </c>
      <c r="BY37" s="432"/>
      <c r="BZ37" s="432"/>
      <c r="CA37" s="186">
        <v>344136</v>
      </c>
      <c r="CB37" s="186">
        <v>330371</v>
      </c>
      <c r="CC37" s="432"/>
      <c r="CD37" s="432"/>
      <c r="CE37" s="438">
        <f t="shared" si="1"/>
        <v>344136</v>
      </c>
      <c r="CF37" s="450">
        <f t="shared" si="1"/>
        <v>330371</v>
      </c>
      <c r="CG37" s="453">
        <f t="shared" si="2"/>
        <v>1111346</v>
      </c>
      <c r="CH37" s="453">
        <f t="shared" si="3"/>
        <v>1040741</v>
      </c>
    </row>
    <row r="38" spans="1:168">
      <c r="A38" s="439">
        <v>2</v>
      </c>
      <c r="B38" s="440" t="s">
        <v>886</v>
      </c>
      <c r="C38" s="433">
        <v>134701</v>
      </c>
      <c r="D38" s="433">
        <v>133696</v>
      </c>
      <c r="E38" s="186">
        <v>90229</v>
      </c>
      <c r="F38" s="186">
        <v>79883</v>
      </c>
      <c r="G38" s="186">
        <v>63040</v>
      </c>
      <c r="H38" s="186">
        <v>52148</v>
      </c>
      <c r="I38" s="186">
        <v>2639</v>
      </c>
      <c r="J38" s="186">
        <v>2634</v>
      </c>
      <c r="K38" s="186">
        <v>74727</v>
      </c>
      <c r="L38" s="186">
        <v>55980</v>
      </c>
      <c r="M38" s="186">
        <v>235204</v>
      </c>
      <c r="N38" s="186">
        <v>211683</v>
      </c>
      <c r="O38" s="186">
        <v>141469</v>
      </c>
      <c r="P38" s="186">
        <v>138395</v>
      </c>
      <c r="Q38" s="186">
        <v>376</v>
      </c>
      <c r="R38" s="186">
        <v>302</v>
      </c>
      <c r="S38" s="186">
        <v>166</v>
      </c>
      <c r="T38" s="186">
        <v>156</v>
      </c>
      <c r="U38" s="186">
        <v>1715</v>
      </c>
      <c r="V38" s="186">
        <v>1715</v>
      </c>
      <c r="W38" s="186">
        <v>1663</v>
      </c>
      <c r="X38" s="186">
        <v>1583</v>
      </c>
      <c r="Y38" s="186">
        <v>244</v>
      </c>
      <c r="Z38" s="186">
        <v>218</v>
      </c>
      <c r="AA38" s="186">
        <v>2776</v>
      </c>
      <c r="AB38" s="186">
        <v>2776</v>
      </c>
      <c r="AC38" s="186">
        <v>241</v>
      </c>
      <c r="AD38" s="186">
        <v>241</v>
      </c>
      <c r="AE38" s="186">
        <v>2347</v>
      </c>
      <c r="AF38" s="186">
        <v>2347</v>
      </c>
      <c r="AG38" s="186">
        <v>2996</v>
      </c>
      <c r="AH38" s="186">
        <v>2996</v>
      </c>
      <c r="AI38" s="186">
        <v>184</v>
      </c>
      <c r="AJ38" s="186">
        <v>42</v>
      </c>
      <c r="AK38" s="186">
        <v>16</v>
      </c>
      <c r="AL38" s="186">
        <v>16</v>
      </c>
      <c r="AM38" s="186">
        <v>758</v>
      </c>
      <c r="AN38" s="186">
        <v>758</v>
      </c>
      <c r="AO38" s="186">
        <v>499</v>
      </c>
      <c r="AP38" s="186">
        <v>499</v>
      </c>
      <c r="AQ38" s="186">
        <v>65000</v>
      </c>
      <c r="AR38" s="186">
        <v>65000</v>
      </c>
      <c r="AS38" s="186"/>
      <c r="AT38" s="186"/>
      <c r="AU38" s="186">
        <v>2381</v>
      </c>
      <c r="AV38" s="186">
        <v>0</v>
      </c>
      <c r="AW38" s="186">
        <v>7527</v>
      </c>
      <c r="AX38" s="186">
        <v>7196</v>
      </c>
      <c r="AY38" s="186">
        <v>10323</v>
      </c>
      <c r="AZ38" s="186">
        <v>10323</v>
      </c>
      <c r="BA38" s="186"/>
      <c r="BB38" s="186"/>
      <c r="BC38" s="186">
        <v>48371</v>
      </c>
      <c r="BD38" s="186">
        <v>48371</v>
      </c>
      <c r="BE38" s="186">
        <v>1215</v>
      </c>
      <c r="BF38" s="186">
        <v>1215</v>
      </c>
      <c r="BG38" s="186">
        <v>5</v>
      </c>
      <c r="BH38" s="186">
        <v>5</v>
      </c>
      <c r="BI38" s="186"/>
      <c r="BJ38" s="186"/>
      <c r="BK38" s="186">
        <v>14</v>
      </c>
      <c r="BL38" s="186">
        <v>14</v>
      </c>
      <c r="BM38" s="186"/>
      <c r="BN38" s="186"/>
      <c r="BO38" s="430">
        <f>SUM(C38,E38,G38,I38,K38,M38,O38,Q38,S38,U38,W38,Y38,AA38,AC38,AE38,AG38,AI38,AK38,AM38,AO38,AQ38,AU38,AW38,AY38,BA38,BC38,BE38,BG38,BI38)</f>
        <v>890812</v>
      </c>
      <c r="BP38" s="430">
        <f t="shared" si="5"/>
        <v>820178</v>
      </c>
      <c r="BQ38" s="186">
        <v>113476</v>
      </c>
      <c r="BR38" s="186">
        <v>104400</v>
      </c>
      <c r="BS38" s="186">
        <v>66556</v>
      </c>
      <c r="BT38" s="186">
        <v>66556</v>
      </c>
      <c r="BU38" s="186">
        <v>52935</v>
      </c>
      <c r="BV38" s="186">
        <v>47112</v>
      </c>
      <c r="BW38" s="437">
        <f t="shared" si="0"/>
        <v>232967</v>
      </c>
      <c r="BX38" s="437">
        <f t="shared" si="0"/>
        <v>218068</v>
      </c>
      <c r="BY38" s="432"/>
      <c r="BZ38" s="432"/>
      <c r="CA38" s="186">
        <v>314397</v>
      </c>
      <c r="CB38" s="186">
        <v>301821</v>
      </c>
      <c r="CC38" s="432"/>
      <c r="CD38" s="432"/>
      <c r="CE38" s="438">
        <f t="shared" si="1"/>
        <v>314397</v>
      </c>
      <c r="CF38" s="450">
        <f t="shared" si="1"/>
        <v>301821</v>
      </c>
      <c r="CG38" s="453">
        <f t="shared" si="2"/>
        <v>1438176</v>
      </c>
      <c r="CH38" s="453">
        <f t="shared" si="3"/>
        <v>1340067</v>
      </c>
    </row>
    <row r="39" spans="1:168">
      <c r="A39" s="439">
        <v>3</v>
      </c>
      <c r="B39" s="440" t="s">
        <v>887</v>
      </c>
      <c r="C39" s="433">
        <v>22883</v>
      </c>
      <c r="D39" s="433">
        <v>22548</v>
      </c>
      <c r="E39" s="186">
        <v>33086</v>
      </c>
      <c r="F39" s="186">
        <v>32019</v>
      </c>
      <c r="G39" s="186">
        <v>9739</v>
      </c>
      <c r="H39" s="186">
        <v>6900</v>
      </c>
      <c r="I39" s="186">
        <v>1363</v>
      </c>
      <c r="J39" s="186">
        <v>1328</v>
      </c>
      <c r="K39" s="186">
        <v>7802</v>
      </c>
      <c r="L39" s="186">
        <v>6838</v>
      </c>
      <c r="M39" s="186">
        <v>20172</v>
      </c>
      <c r="N39" s="186">
        <v>18155</v>
      </c>
      <c r="O39" s="186">
        <v>7238</v>
      </c>
      <c r="P39" s="186">
        <v>6559</v>
      </c>
      <c r="Q39" s="186">
        <v>119</v>
      </c>
      <c r="R39" s="186">
        <v>107</v>
      </c>
      <c r="S39" s="186">
        <v>49</v>
      </c>
      <c r="T39" s="186">
        <v>49</v>
      </c>
      <c r="U39" s="186">
        <v>541</v>
      </c>
      <c r="V39" s="186">
        <v>420</v>
      </c>
      <c r="W39" s="186">
        <v>735</v>
      </c>
      <c r="X39" s="186">
        <v>705</v>
      </c>
      <c r="Y39" s="186">
        <v>131</v>
      </c>
      <c r="Z39" s="186">
        <v>110</v>
      </c>
      <c r="AA39" s="186">
        <v>380</v>
      </c>
      <c r="AB39" s="186">
        <v>380</v>
      </c>
      <c r="AC39" s="186">
        <v>146</v>
      </c>
      <c r="AD39" s="186">
        <v>146</v>
      </c>
      <c r="AE39" s="186">
        <v>1068</v>
      </c>
      <c r="AF39" s="186">
        <v>1068</v>
      </c>
      <c r="AG39" s="186">
        <v>2084</v>
      </c>
      <c r="AH39" s="186">
        <v>2084</v>
      </c>
      <c r="AI39" s="186">
        <v>35</v>
      </c>
      <c r="AJ39" s="186">
        <v>23</v>
      </c>
      <c r="AK39" s="186">
        <v>4</v>
      </c>
      <c r="AL39" s="186">
        <v>4</v>
      </c>
      <c r="AM39" s="186">
        <v>381</v>
      </c>
      <c r="AN39" s="186">
        <v>368</v>
      </c>
      <c r="AO39" s="186">
        <v>352</v>
      </c>
      <c r="AP39" s="186">
        <v>352</v>
      </c>
      <c r="AQ39" s="186">
        <v>70190</v>
      </c>
      <c r="AR39" s="186">
        <v>70190</v>
      </c>
      <c r="AS39" s="186"/>
      <c r="AT39" s="186"/>
      <c r="AU39" s="186">
        <v>4288</v>
      </c>
      <c r="AV39" s="186">
        <v>0</v>
      </c>
      <c r="AW39" s="186">
        <v>1483</v>
      </c>
      <c r="AX39" s="186">
        <v>1385</v>
      </c>
      <c r="AY39" s="186">
        <v>171</v>
      </c>
      <c r="AZ39" s="186">
        <v>171</v>
      </c>
      <c r="BA39" s="186"/>
      <c r="BB39" s="186"/>
      <c r="BC39" s="186">
        <v>11634</v>
      </c>
      <c r="BD39" s="186">
        <v>11634</v>
      </c>
      <c r="BE39" s="186">
        <v>359</v>
      </c>
      <c r="BF39" s="186">
        <v>359</v>
      </c>
      <c r="BG39" s="186">
        <v>39</v>
      </c>
      <c r="BH39" s="186">
        <v>39</v>
      </c>
      <c r="BI39" s="186"/>
      <c r="BJ39" s="186"/>
      <c r="BK39" s="186">
        <v>10</v>
      </c>
      <c r="BL39" s="186">
        <v>10</v>
      </c>
      <c r="BM39" s="186"/>
      <c r="BN39" s="186"/>
      <c r="BO39" s="430">
        <f>SUM(C39,E39,G39,I39,K39,M39,O39,Q39,S39,U39,W39,Y39,AA39,AC39,AE39,AG39,AI39,AK39,AM39,AO39,AQ39,AU39,AW39,AY39,BA39,BC39,BE39,BG39,BI39,BK39)</f>
        <v>196482</v>
      </c>
      <c r="BP39" s="430">
        <f t="shared" si="5"/>
        <v>183941</v>
      </c>
      <c r="BQ39" s="186">
        <v>18993</v>
      </c>
      <c r="BR39" s="186">
        <v>17473</v>
      </c>
      <c r="BS39" s="186">
        <v>17213</v>
      </c>
      <c r="BT39" s="186">
        <v>15467</v>
      </c>
      <c r="BU39" s="186">
        <v>25679</v>
      </c>
      <c r="BV39" s="186">
        <v>22854</v>
      </c>
      <c r="BW39" s="437">
        <f t="shared" si="0"/>
        <v>61885</v>
      </c>
      <c r="BX39" s="437">
        <f t="shared" si="0"/>
        <v>55794</v>
      </c>
      <c r="BY39" s="432"/>
      <c r="BZ39" s="432"/>
      <c r="CA39" s="186">
        <v>74854</v>
      </c>
      <c r="CB39" s="186">
        <v>71860</v>
      </c>
      <c r="CC39" s="432"/>
      <c r="CD39" s="432"/>
      <c r="CE39" s="438">
        <f t="shared" si="1"/>
        <v>74854</v>
      </c>
      <c r="CF39" s="450">
        <f t="shared" si="1"/>
        <v>71860</v>
      </c>
      <c r="CG39" s="453">
        <f t="shared" si="2"/>
        <v>333221</v>
      </c>
      <c r="CH39" s="453">
        <f t="shared" si="3"/>
        <v>311595</v>
      </c>
    </row>
    <row r="40" spans="1:168">
      <c r="A40" s="439">
        <v>4</v>
      </c>
      <c r="B40" s="440" t="s">
        <v>888</v>
      </c>
      <c r="C40" s="433">
        <v>74120</v>
      </c>
      <c r="D40" s="433">
        <v>71931</v>
      </c>
      <c r="E40" s="186">
        <v>65714</v>
      </c>
      <c r="F40" s="186">
        <v>64489</v>
      </c>
      <c r="G40" s="186">
        <v>22347</v>
      </c>
      <c r="H40" s="186">
        <v>16056</v>
      </c>
      <c r="I40" s="186">
        <v>1508</v>
      </c>
      <c r="J40" s="186">
        <v>1506</v>
      </c>
      <c r="K40" s="186">
        <v>6559</v>
      </c>
      <c r="L40" s="186">
        <v>5743</v>
      </c>
      <c r="M40" s="186">
        <v>69159</v>
      </c>
      <c r="N40" s="186">
        <v>62243</v>
      </c>
      <c r="O40" s="186">
        <v>41838</v>
      </c>
      <c r="P40" s="186">
        <v>36877</v>
      </c>
      <c r="Q40" s="186">
        <v>243</v>
      </c>
      <c r="R40" s="186">
        <v>229</v>
      </c>
      <c r="S40" s="186">
        <v>49</v>
      </c>
      <c r="T40" s="186">
        <v>49</v>
      </c>
      <c r="U40" s="183">
        <v>1090</v>
      </c>
      <c r="V40" s="183">
        <v>990</v>
      </c>
      <c r="W40" s="186">
        <v>1358</v>
      </c>
      <c r="X40" s="186">
        <v>1225</v>
      </c>
      <c r="Y40" s="186">
        <v>161</v>
      </c>
      <c r="Z40" s="186">
        <v>112</v>
      </c>
      <c r="AA40" s="186">
        <v>958</v>
      </c>
      <c r="AB40" s="186">
        <v>958</v>
      </c>
      <c r="AC40" s="186">
        <v>175</v>
      </c>
      <c r="AD40" s="186">
        <v>175</v>
      </c>
      <c r="AE40" s="186">
        <v>1627</v>
      </c>
      <c r="AF40" s="186">
        <v>1627</v>
      </c>
      <c r="AG40" s="186">
        <v>3216</v>
      </c>
      <c r="AH40" s="186">
        <v>3216</v>
      </c>
      <c r="AI40" s="186">
        <v>81</v>
      </c>
      <c r="AJ40" s="186">
        <v>29</v>
      </c>
      <c r="AK40" s="186">
        <v>16</v>
      </c>
      <c r="AL40" s="186">
        <v>16</v>
      </c>
      <c r="AM40" s="186">
        <v>381</v>
      </c>
      <c r="AN40" s="186">
        <v>368</v>
      </c>
      <c r="AO40" s="186">
        <v>354</v>
      </c>
      <c r="AP40" s="186">
        <v>354</v>
      </c>
      <c r="AQ40" s="186">
        <v>56820</v>
      </c>
      <c r="AR40" s="186">
        <v>56820</v>
      </c>
      <c r="AS40" s="186"/>
      <c r="AT40" s="186"/>
      <c r="AU40" s="186">
        <v>2381</v>
      </c>
      <c r="AV40" s="186">
        <v>0</v>
      </c>
      <c r="AW40" s="186">
        <v>2017</v>
      </c>
      <c r="AX40" s="186">
        <v>1855</v>
      </c>
      <c r="AY40" s="186">
        <v>155</v>
      </c>
      <c r="AZ40" s="186">
        <v>155</v>
      </c>
      <c r="BA40" s="186"/>
      <c r="BB40" s="186"/>
      <c r="BC40" s="186">
        <v>18777</v>
      </c>
      <c r="BD40" s="186">
        <v>18777</v>
      </c>
      <c r="BE40" s="186">
        <v>918</v>
      </c>
      <c r="BF40" s="186">
        <v>918</v>
      </c>
      <c r="BG40" s="186">
        <v>5</v>
      </c>
      <c r="BH40" s="186">
        <v>5</v>
      </c>
      <c r="BI40" s="186"/>
      <c r="BJ40" s="186"/>
      <c r="BK40" s="186">
        <v>10</v>
      </c>
      <c r="BL40" s="186">
        <v>10</v>
      </c>
      <c r="BM40" s="186"/>
      <c r="BN40" s="186"/>
      <c r="BO40" s="430">
        <f>SUM(C40,E40,G40,I40,K40,M40,O40,Q40,S40,U40,W40,Y40,AA40,AC40,AE40,AG40,AI40,AK40,AM40,AO40,AQ40,AU40,AW40,AY40,BA40,BC40,BE40,BG40,BI40,BK40)</f>
        <v>372037</v>
      </c>
      <c r="BP40" s="430">
        <f t="shared" si="5"/>
        <v>346723</v>
      </c>
      <c r="BQ40" s="186">
        <v>32843</v>
      </c>
      <c r="BR40" s="186">
        <v>30544</v>
      </c>
      <c r="BS40" s="186">
        <v>13408</v>
      </c>
      <c r="BT40" s="186">
        <v>12534</v>
      </c>
      <c r="BU40" s="186">
        <v>35166</v>
      </c>
      <c r="BV40" s="186">
        <v>31297</v>
      </c>
      <c r="BW40" s="437">
        <f t="shared" si="0"/>
        <v>81417</v>
      </c>
      <c r="BX40" s="437">
        <f t="shared" si="0"/>
        <v>74375</v>
      </c>
      <c r="BY40" s="432"/>
      <c r="BZ40" s="432"/>
      <c r="CA40" s="186">
        <v>62609</v>
      </c>
      <c r="CB40" s="186">
        <v>60105</v>
      </c>
      <c r="CC40" s="432"/>
      <c r="CD40" s="432"/>
      <c r="CE40" s="438">
        <f t="shared" si="1"/>
        <v>62609</v>
      </c>
      <c r="CF40" s="450">
        <f t="shared" si="1"/>
        <v>60105</v>
      </c>
      <c r="CG40" s="453">
        <f t="shared" si="2"/>
        <v>516063</v>
      </c>
      <c r="CH40" s="453">
        <f t="shared" si="3"/>
        <v>481203</v>
      </c>
    </row>
    <row r="41" spans="1:168">
      <c r="A41" s="190"/>
      <c r="B41" s="258"/>
      <c r="C41" s="259"/>
      <c r="D41" s="259"/>
      <c r="BO41" s="447"/>
      <c r="BP41" s="447"/>
      <c r="CF41" s="432"/>
    </row>
    <row r="42" spans="1:168">
      <c r="A42" s="190"/>
      <c r="B42" s="258"/>
      <c r="C42" s="259"/>
      <c r="D42" s="259"/>
      <c r="BO42" s="447"/>
      <c r="BP42" s="447"/>
    </row>
    <row r="43" spans="1:168">
      <c r="A43" s="190"/>
      <c r="B43" s="259"/>
      <c r="C43" s="259"/>
      <c r="D43" s="259"/>
      <c r="BO43" s="414"/>
      <c r="BP43" s="414"/>
    </row>
    <row r="44" spans="1:168" s="415" customFormat="1">
      <c r="A44" s="259"/>
      <c r="B44" s="259"/>
      <c r="C44" s="259"/>
      <c r="D44" s="259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414"/>
      <c r="BP44" s="414"/>
      <c r="BQ44" s="241"/>
      <c r="BR44" s="241"/>
      <c r="BS44" s="241"/>
      <c r="BT44" s="241"/>
      <c r="BU44" s="241"/>
      <c r="BV44" s="241"/>
      <c r="BW44" s="410"/>
      <c r="BX44" s="410"/>
      <c r="BY44" s="410"/>
      <c r="BZ44" s="410"/>
      <c r="CA44" s="241"/>
      <c r="CB44" s="241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410"/>
      <c r="FL44" s="410"/>
    </row>
    <row r="45" spans="1:168">
      <c r="BO45" s="414"/>
      <c r="BP45" s="414"/>
    </row>
    <row r="46" spans="1:168">
      <c r="A46" s="243"/>
      <c r="BO46" s="414"/>
      <c r="BP46" s="414"/>
    </row>
    <row r="47" spans="1:168">
      <c r="A47" s="243"/>
      <c r="B47" s="244"/>
      <c r="C47" s="244"/>
      <c r="D47" s="244"/>
      <c r="BO47" s="414"/>
      <c r="BP47" s="414"/>
    </row>
    <row r="48" spans="1:168">
      <c r="A48" s="243"/>
      <c r="C48" s="243"/>
      <c r="BO48" s="414"/>
      <c r="BP48" s="414"/>
    </row>
    <row r="49" spans="2:68">
      <c r="BO49" s="414"/>
      <c r="BP49" s="414"/>
    </row>
    <row r="50" spans="2:68">
      <c r="B50" s="243"/>
      <c r="BO50" s="414"/>
      <c r="BP50" s="414"/>
    </row>
    <row r="51" spans="2:68">
      <c r="B51" s="243"/>
    </row>
  </sheetData>
  <mergeCells count="42">
    <mergeCell ref="M5:N5"/>
    <mergeCell ref="C5:D5"/>
    <mergeCell ref="E5:F5"/>
    <mergeCell ref="G5:H5"/>
    <mergeCell ref="I5:J5"/>
    <mergeCell ref="K5:L5"/>
    <mergeCell ref="AK5:A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BI5:BJ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CG5:CH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3"/>
  <sheetViews>
    <sheetView topLeftCell="K37" workbookViewId="0">
      <selection activeCell="S45" sqref="S45"/>
    </sheetView>
  </sheetViews>
  <sheetFormatPr defaultRowHeight="15"/>
  <cols>
    <col min="1" max="1" width="10.42578125" bestFit="1" customWidth="1"/>
    <col min="2" max="2" width="31.140625" customWidth="1"/>
    <col min="3" max="3" width="13" customWidth="1"/>
    <col min="4" max="4" width="13.5703125" customWidth="1"/>
    <col min="5" max="5" width="15" customWidth="1"/>
    <col min="6" max="6" width="14.140625" customWidth="1"/>
    <col min="7" max="7" width="12.42578125" customWidth="1"/>
    <col min="8" max="8" width="12" bestFit="1" customWidth="1"/>
    <col min="9" max="9" width="7.28515625" customWidth="1"/>
    <col min="10" max="10" width="38.140625" customWidth="1"/>
    <col min="11" max="11" width="16.7109375" customWidth="1"/>
    <col min="12" max="12" width="14.85546875" customWidth="1"/>
    <col min="13" max="14" width="11.5703125" customWidth="1"/>
    <col min="15" max="15" width="11.42578125" customWidth="1"/>
    <col min="16" max="16" width="10.42578125" customWidth="1"/>
    <col min="17" max="17" width="7.28515625" customWidth="1"/>
    <col min="18" max="18" width="41" customWidth="1"/>
    <col min="19" max="19" width="18.5703125" customWidth="1"/>
    <col min="20" max="20" width="27.140625" customWidth="1"/>
    <col min="21" max="21" width="15.42578125" customWidth="1"/>
    <col min="257" max="257" width="10.42578125" bestFit="1" customWidth="1"/>
    <col min="258" max="258" width="31.140625" customWidth="1"/>
    <col min="259" max="259" width="13" customWidth="1"/>
    <col min="260" max="260" width="13.5703125" customWidth="1"/>
    <col min="261" max="261" width="15" customWidth="1"/>
    <col min="262" max="262" width="14.140625" customWidth="1"/>
    <col min="263" max="263" width="12.42578125" customWidth="1"/>
    <col min="264" max="264" width="12" bestFit="1" customWidth="1"/>
    <col min="265" max="265" width="7.28515625" customWidth="1"/>
    <col min="266" max="266" width="38.140625" customWidth="1"/>
    <col min="267" max="267" width="16.7109375" customWidth="1"/>
    <col min="268" max="268" width="14.85546875" customWidth="1"/>
    <col min="269" max="270" width="11.5703125" customWidth="1"/>
    <col min="271" max="271" width="11.42578125" customWidth="1"/>
    <col min="272" max="272" width="10.42578125" customWidth="1"/>
    <col min="273" max="273" width="7.28515625" customWidth="1"/>
    <col min="274" max="274" width="41" customWidth="1"/>
    <col min="275" max="275" width="18.5703125" customWidth="1"/>
    <col min="276" max="276" width="27.140625" customWidth="1"/>
    <col min="277" max="277" width="15.42578125" customWidth="1"/>
    <col min="513" max="513" width="10.42578125" bestFit="1" customWidth="1"/>
    <col min="514" max="514" width="31.140625" customWidth="1"/>
    <col min="515" max="515" width="13" customWidth="1"/>
    <col min="516" max="516" width="13.5703125" customWidth="1"/>
    <col min="517" max="517" width="15" customWidth="1"/>
    <col min="518" max="518" width="14.140625" customWidth="1"/>
    <col min="519" max="519" width="12.42578125" customWidth="1"/>
    <col min="520" max="520" width="12" bestFit="1" customWidth="1"/>
    <col min="521" max="521" width="7.28515625" customWidth="1"/>
    <col min="522" max="522" width="38.140625" customWidth="1"/>
    <col min="523" max="523" width="16.7109375" customWidth="1"/>
    <col min="524" max="524" width="14.85546875" customWidth="1"/>
    <col min="525" max="526" width="11.5703125" customWidth="1"/>
    <col min="527" max="527" width="11.42578125" customWidth="1"/>
    <col min="528" max="528" width="10.42578125" customWidth="1"/>
    <col min="529" max="529" width="7.28515625" customWidth="1"/>
    <col min="530" max="530" width="41" customWidth="1"/>
    <col min="531" max="531" width="18.5703125" customWidth="1"/>
    <col min="532" max="532" width="27.140625" customWidth="1"/>
    <col min="533" max="533" width="15.42578125" customWidth="1"/>
    <col min="769" max="769" width="10.42578125" bestFit="1" customWidth="1"/>
    <col min="770" max="770" width="31.140625" customWidth="1"/>
    <col min="771" max="771" width="13" customWidth="1"/>
    <col min="772" max="772" width="13.5703125" customWidth="1"/>
    <col min="773" max="773" width="15" customWidth="1"/>
    <col min="774" max="774" width="14.140625" customWidth="1"/>
    <col min="775" max="775" width="12.42578125" customWidth="1"/>
    <col min="776" max="776" width="12" bestFit="1" customWidth="1"/>
    <col min="777" max="777" width="7.28515625" customWidth="1"/>
    <col min="778" max="778" width="38.140625" customWidth="1"/>
    <col min="779" max="779" width="16.7109375" customWidth="1"/>
    <col min="780" max="780" width="14.85546875" customWidth="1"/>
    <col min="781" max="782" width="11.5703125" customWidth="1"/>
    <col min="783" max="783" width="11.42578125" customWidth="1"/>
    <col min="784" max="784" width="10.42578125" customWidth="1"/>
    <col min="785" max="785" width="7.28515625" customWidth="1"/>
    <col min="786" max="786" width="41" customWidth="1"/>
    <col min="787" max="787" width="18.5703125" customWidth="1"/>
    <col min="788" max="788" width="27.140625" customWidth="1"/>
    <col min="789" max="789" width="15.42578125" customWidth="1"/>
    <col min="1025" max="1025" width="10.42578125" bestFit="1" customWidth="1"/>
    <col min="1026" max="1026" width="31.140625" customWidth="1"/>
    <col min="1027" max="1027" width="13" customWidth="1"/>
    <col min="1028" max="1028" width="13.5703125" customWidth="1"/>
    <col min="1029" max="1029" width="15" customWidth="1"/>
    <col min="1030" max="1030" width="14.140625" customWidth="1"/>
    <col min="1031" max="1031" width="12.42578125" customWidth="1"/>
    <col min="1032" max="1032" width="12" bestFit="1" customWidth="1"/>
    <col min="1033" max="1033" width="7.28515625" customWidth="1"/>
    <col min="1034" max="1034" width="38.140625" customWidth="1"/>
    <col min="1035" max="1035" width="16.7109375" customWidth="1"/>
    <col min="1036" max="1036" width="14.85546875" customWidth="1"/>
    <col min="1037" max="1038" width="11.5703125" customWidth="1"/>
    <col min="1039" max="1039" width="11.42578125" customWidth="1"/>
    <col min="1040" max="1040" width="10.42578125" customWidth="1"/>
    <col min="1041" max="1041" width="7.28515625" customWidth="1"/>
    <col min="1042" max="1042" width="41" customWidth="1"/>
    <col min="1043" max="1043" width="18.5703125" customWidth="1"/>
    <col min="1044" max="1044" width="27.140625" customWidth="1"/>
    <col min="1045" max="1045" width="15.42578125" customWidth="1"/>
    <col min="1281" max="1281" width="10.42578125" bestFit="1" customWidth="1"/>
    <col min="1282" max="1282" width="31.140625" customWidth="1"/>
    <col min="1283" max="1283" width="13" customWidth="1"/>
    <col min="1284" max="1284" width="13.5703125" customWidth="1"/>
    <col min="1285" max="1285" width="15" customWidth="1"/>
    <col min="1286" max="1286" width="14.140625" customWidth="1"/>
    <col min="1287" max="1287" width="12.42578125" customWidth="1"/>
    <col min="1288" max="1288" width="12" bestFit="1" customWidth="1"/>
    <col min="1289" max="1289" width="7.28515625" customWidth="1"/>
    <col min="1290" max="1290" width="38.140625" customWidth="1"/>
    <col min="1291" max="1291" width="16.7109375" customWidth="1"/>
    <col min="1292" max="1292" width="14.85546875" customWidth="1"/>
    <col min="1293" max="1294" width="11.5703125" customWidth="1"/>
    <col min="1295" max="1295" width="11.42578125" customWidth="1"/>
    <col min="1296" max="1296" width="10.42578125" customWidth="1"/>
    <col min="1297" max="1297" width="7.28515625" customWidth="1"/>
    <col min="1298" max="1298" width="41" customWidth="1"/>
    <col min="1299" max="1299" width="18.5703125" customWidth="1"/>
    <col min="1300" max="1300" width="27.140625" customWidth="1"/>
    <col min="1301" max="1301" width="15.42578125" customWidth="1"/>
    <col min="1537" max="1537" width="10.42578125" bestFit="1" customWidth="1"/>
    <col min="1538" max="1538" width="31.140625" customWidth="1"/>
    <col min="1539" max="1539" width="13" customWidth="1"/>
    <col min="1540" max="1540" width="13.5703125" customWidth="1"/>
    <col min="1541" max="1541" width="15" customWidth="1"/>
    <col min="1542" max="1542" width="14.140625" customWidth="1"/>
    <col min="1543" max="1543" width="12.42578125" customWidth="1"/>
    <col min="1544" max="1544" width="12" bestFit="1" customWidth="1"/>
    <col min="1545" max="1545" width="7.28515625" customWidth="1"/>
    <col min="1546" max="1546" width="38.140625" customWidth="1"/>
    <col min="1547" max="1547" width="16.7109375" customWidth="1"/>
    <col min="1548" max="1548" width="14.85546875" customWidth="1"/>
    <col min="1549" max="1550" width="11.5703125" customWidth="1"/>
    <col min="1551" max="1551" width="11.42578125" customWidth="1"/>
    <col min="1552" max="1552" width="10.42578125" customWidth="1"/>
    <col min="1553" max="1553" width="7.28515625" customWidth="1"/>
    <col min="1554" max="1554" width="41" customWidth="1"/>
    <col min="1555" max="1555" width="18.5703125" customWidth="1"/>
    <col min="1556" max="1556" width="27.140625" customWidth="1"/>
    <col min="1557" max="1557" width="15.42578125" customWidth="1"/>
    <col min="1793" max="1793" width="10.42578125" bestFit="1" customWidth="1"/>
    <col min="1794" max="1794" width="31.140625" customWidth="1"/>
    <col min="1795" max="1795" width="13" customWidth="1"/>
    <col min="1796" max="1796" width="13.5703125" customWidth="1"/>
    <col min="1797" max="1797" width="15" customWidth="1"/>
    <col min="1798" max="1798" width="14.140625" customWidth="1"/>
    <col min="1799" max="1799" width="12.42578125" customWidth="1"/>
    <col min="1800" max="1800" width="12" bestFit="1" customWidth="1"/>
    <col min="1801" max="1801" width="7.28515625" customWidth="1"/>
    <col min="1802" max="1802" width="38.140625" customWidth="1"/>
    <col min="1803" max="1803" width="16.7109375" customWidth="1"/>
    <col min="1804" max="1804" width="14.85546875" customWidth="1"/>
    <col min="1805" max="1806" width="11.5703125" customWidth="1"/>
    <col min="1807" max="1807" width="11.42578125" customWidth="1"/>
    <col min="1808" max="1808" width="10.42578125" customWidth="1"/>
    <col min="1809" max="1809" width="7.28515625" customWidth="1"/>
    <col min="1810" max="1810" width="41" customWidth="1"/>
    <col min="1811" max="1811" width="18.5703125" customWidth="1"/>
    <col min="1812" max="1812" width="27.140625" customWidth="1"/>
    <col min="1813" max="1813" width="15.42578125" customWidth="1"/>
    <col min="2049" max="2049" width="10.42578125" bestFit="1" customWidth="1"/>
    <col min="2050" max="2050" width="31.140625" customWidth="1"/>
    <col min="2051" max="2051" width="13" customWidth="1"/>
    <col min="2052" max="2052" width="13.5703125" customWidth="1"/>
    <col min="2053" max="2053" width="15" customWidth="1"/>
    <col min="2054" max="2054" width="14.140625" customWidth="1"/>
    <col min="2055" max="2055" width="12.42578125" customWidth="1"/>
    <col min="2056" max="2056" width="12" bestFit="1" customWidth="1"/>
    <col min="2057" max="2057" width="7.28515625" customWidth="1"/>
    <col min="2058" max="2058" width="38.140625" customWidth="1"/>
    <col min="2059" max="2059" width="16.7109375" customWidth="1"/>
    <col min="2060" max="2060" width="14.85546875" customWidth="1"/>
    <col min="2061" max="2062" width="11.5703125" customWidth="1"/>
    <col min="2063" max="2063" width="11.42578125" customWidth="1"/>
    <col min="2064" max="2064" width="10.42578125" customWidth="1"/>
    <col min="2065" max="2065" width="7.28515625" customWidth="1"/>
    <col min="2066" max="2066" width="41" customWidth="1"/>
    <col min="2067" max="2067" width="18.5703125" customWidth="1"/>
    <col min="2068" max="2068" width="27.140625" customWidth="1"/>
    <col min="2069" max="2069" width="15.42578125" customWidth="1"/>
    <col min="2305" max="2305" width="10.42578125" bestFit="1" customWidth="1"/>
    <col min="2306" max="2306" width="31.140625" customWidth="1"/>
    <col min="2307" max="2307" width="13" customWidth="1"/>
    <col min="2308" max="2308" width="13.5703125" customWidth="1"/>
    <col min="2309" max="2309" width="15" customWidth="1"/>
    <col min="2310" max="2310" width="14.140625" customWidth="1"/>
    <col min="2311" max="2311" width="12.42578125" customWidth="1"/>
    <col min="2312" max="2312" width="12" bestFit="1" customWidth="1"/>
    <col min="2313" max="2313" width="7.28515625" customWidth="1"/>
    <col min="2314" max="2314" width="38.140625" customWidth="1"/>
    <col min="2315" max="2315" width="16.7109375" customWidth="1"/>
    <col min="2316" max="2316" width="14.85546875" customWidth="1"/>
    <col min="2317" max="2318" width="11.5703125" customWidth="1"/>
    <col min="2319" max="2319" width="11.42578125" customWidth="1"/>
    <col min="2320" max="2320" width="10.42578125" customWidth="1"/>
    <col min="2321" max="2321" width="7.28515625" customWidth="1"/>
    <col min="2322" max="2322" width="41" customWidth="1"/>
    <col min="2323" max="2323" width="18.5703125" customWidth="1"/>
    <col min="2324" max="2324" width="27.140625" customWidth="1"/>
    <col min="2325" max="2325" width="15.42578125" customWidth="1"/>
    <col min="2561" max="2561" width="10.42578125" bestFit="1" customWidth="1"/>
    <col min="2562" max="2562" width="31.140625" customWidth="1"/>
    <col min="2563" max="2563" width="13" customWidth="1"/>
    <col min="2564" max="2564" width="13.5703125" customWidth="1"/>
    <col min="2565" max="2565" width="15" customWidth="1"/>
    <col min="2566" max="2566" width="14.140625" customWidth="1"/>
    <col min="2567" max="2567" width="12.42578125" customWidth="1"/>
    <col min="2568" max="2568" width="12" bestFit="1" customWidth="1"/>
    <col min="2569" max="2569" width="7.28515625" customWidth="1"/>
    <col min="2570" max="2570" width="38.140625" customWidth="1"/>
    <col min="2571" max="2571" width="16.7109375" customWidth="1"/>
    <col min="2572" max="2572" width="14.85546875" customWidth="1"/>
    <col min="2573" max="2574" width="11.5703125" customWidth="1"/>
    <col min="2575" max="2575" width="11.42578125" customWidth="1"/>
    <col min="2576" max="2576" width="10.42578125" customWidth="1"/>
    <col min="2577" max="2577" width="7.28515625" customWidth="1"/>
    <col min="2578" max="2578" width="41" customWidth="1"/>
    <col min="2579" max="2579" width="18.5703125" customWidth="1"/>
    <col min="2580" max="2580" width="27.140625" customWidth="1"/>
    <col min="2581" max="2581" width="15.42578125" customWidth="1"/>
    <col min="2817" max="2817" width="10.42578125" bestFit="1" customWidth="1"/>
    <col min="2818" max="2818" width="31.140625" customWidth="1"/>
    <col min="2819" max="2819" width="13" customWidth="1"/>
    <col min="2820" max="2820" width="13.5703125" customWidth="1"/>
    <col min="2821" max="2821" width="15" customWidth="1"/>
    <col min="2822" max="2822" width="14.140625" customWidth="1"/>
    <col min="2823" max="2823" width="12.42578125" customWidth="1"/>
    <col min="2824" max="2824" width="12" bestFit="1" customWidth="1"/>
    <col min="2825" max="2825" width="7.28515625" customWidth="1"/>
    <col min="2826" max="2826" width="38.140625" customWidth="1"/>
    <col min="2827" max="2827" width="16.7109375" customWidth="1"/>
    <col min="2828" max="2828" width="14.85546875" customWidth="1"/>
    <col min="2829" max="2830" width="11.5703125" customWidth="1"/>
    <col min="2831" max="2831" width="11.42578125" customWidth="1"/>
    <col min="2832" max="2832" width="10.42578125" customWidth="1"/>
    <col min="2833" max="2833" width="7.28515625" customWidth="1"/>
    <col min="2834" max="2834" width="41" customWidth="1"/>
    <col min="2835" max="2835" width="18.5703125" customWidth="1"/>
    <col min="2836" max="2836" width="27.140625" customWidth="1"/>
    <col min="2837" max="2837" width="15.42578125" customWidth="1"/>
    <col min="3073" max="3073" width="10.42578125" bestFit="1" customWidth="1"/>
    <col min="3074" max="3074" width="31.140625" customWidth="1"/>
    <col min="3075" max="3075" width="13" customWidth="1"/>
    <col min="3076" max="3076" width="13.5703125" customWidth="1"/>
    <col min="3077" max="3077" width="15" customWidth="1"/>
    <col min="3078" max="3078" width="14.140625" customWidth="1"/>
    <col min="3079" max="3079" width="12.42578125" customWidth="1"/>
    <col min="3080" max="3080" width="12" bestFit="1" customWidth="1"/>
    <col min="3081" max="3081" width="7.28515625" customWidth="1"/>
    <col min="3082" max="3082" width="38.140625" customWidth="1"/>
    <col min="3083" max="3083" width="16.7109375" customWidth="1"/>
    <col min="3084" max="3084" width="14.85546875" customWidth="1"/>
    <col min="3085" max="3086" width="11.5703125" customWidth="1"/>
    <col min="3087" max="3087" width="11.42578125" customWidth="1"/>
    <col min="3088" max="3088" width="10.42578125" customWidth="1"/>
    <col min="3089" max="3089" width="7.28515625" customWidth="1"/>
    <col min="3090" max="3090" width="41" customWidth="1"/>
    <col min="3091" max="3091" width="18.5703125" customWidth="1"/>
    <col min="3092" max="3092" width="27.140625" customWidth="1"/>
    <col min="3093" max="3093" width="15.42578125" customWidth="1"/>
    <col min="3329" max="3329" width="10.42578125" bestFit="1" customWidth="1"/>
    <col min="3330" max="3330" width="31.140625" customWidth="1"/>
    <col min="3331" max="3331" width="13" customWidth="1"/>
    <col min="3332" max="3332" width="13.5703125" customWidth="1"/>
    <col min="3333" max="3333" width="15" customWidth="1"/>
    <col min="3334" max="3334" width="14.140625" customWidth="1"/>
    <col min="3335" max="3335" width="12.42578125" customWidth="1"/>
    <col min="3336" max="3336" width="12" bestFit="1" customWidth="1"/>
    <col min="3337" max="3337" width="7.28515625" customWidth="1"/>
    <col min="3338" max="3338" width="38.140625" customWidth="1"/>
    <col min="3339" max="3339" width="16.7109375" customWidth="1"/>
    <col min="3340" max="3340" width="14.85546875" customWidth="1"/>
    <col min="3341" max="3342" width="11.5703125" customWidth="1"/>
    <col min="3343" max="3343" width="11.42578125" customWidth="1"/>
    <col min="3344" max="3344" width="10.42578125" customWidth="1"/>
    <col min="3345" max="3345" width="7.28515625" customWidth="1"/>
    <col min="3346" max="3346" width="41" customWidth="1"/>
    <col min="3347" max="3347" width="18.5703125" customWidth="1"/>
    <col min="3348" max="3348" width="27.140625" customWidth="1"/>
    <col min="3349" max="3349" width="15.42578125" customWidth="1"/>
    <col min="3585" max="3585" width="10.42578125" bestFit="1" customWidth="1"/>
    <col min="3586" max="3586" width="31.140625" customWidth="1"/>
    <col min="3587" max="3587" width="13" customWidth="1"/>
    <col min="3588" max="3588" width="13.5703125" customWidth="1"/>
    <col min="3589" max="3589" width="15" customWidth="1"/>
    <col min="3590" max="3590" width="14.140625" customWidth="1"/>
    <col min="3591" max="3591" width="12.42578125" customWidth="1"/>
    <col min="3592" max="3592" width="12" bestFit="1" customWidth="1"/>
    <col min="3593" max="3593" width="7.28515625" customWidth="1"/>
    <col min="3594" max="3594" width="38.140625" customWidth="1"/>
    <col min="3595" max="3595" width="16.7109375" customWidth="1"/>
    <col min="3596" max="3596" width="14.85546875" customWidth="1"/>
    <col min="3597" max="3598" width="11.5703125" customWidth="1"/>
    <col min="3599" max="3599" width="11.42578125" customWidth="1"/>
    <col min="3600" max="3600" width="10.42578125" customWidth="1"/>
    <col min="3601" max="3601" width="7.28515625" customWidth="1"/>
    <col min="3602" max="3602" width="41" customWidth="1"/>
    <col min="3603" max="3603" width="18.5703125" customWidth="1"/>
    <col min="3604" max="3604" width="27.140625" customWidth="1"/>
    <col min="3605" max="3605" width="15.42578125" customWidth="1"/>
    <col min="3841" max="3841" width="10.42578125" bestFit="1" customWidth="1"/>
    <col min="3842" max="3842" width="31.140625" customWidth="1"/>
    <col min="3843" max="3843" width="13" customWidth="1"/>
    <col min="3844" max="3844" width="13.5703125" customWidth="1"/>
    <col min="3845" max="3845" width="15" customWidth="1"/>
    <col min="3846" max="3846" width="14.140625" customWidth="1"/>
    <col min="3847" max="3847" width="12.42578125" customWidth="1"/>
    <col min="3848" max="3848" width="12" bestFit="1" customWidth="1"/>
    <col min="3849" max="3849" width="7.28515625" customWidth="1"/>
    <col min="3850" max="3850" width="38.140625" customWidth="1"/>
    <col min="3851" max="3851" width="16.7109375" customWidth="1"/>
    <col min="3852" max="3852" width="14.85546875" customWidth="1"/>
    <col min="3853" max="3854" width="11.5703125" customWidth="1"/>
    <col min="3855" max="3855" width="11.42578125" customWidth="1"/>
    <col min="3856" max="3856" width="10.42578125" customWidth="1"/>
    <col min="3857" max="3857" width="7.28515625" customWidth="1"/>
    <col min="3858" max="3858" width="41" customWidth="1"/>
    <col min="3859" max="3859" width="18.5703125" customWidth="1"/>
    <col min="3860" max="3860" width="27.140625" customWidth="1"/>
    <col min="3861" max="3861" width="15.42578125" customWidth="1"/>
    <col min="4097" max="4097" width="10.42578125" bestFit="1" customWidth="1"/>
    <col min="4098" max="4098" width="31.140625" customWidth="1"/>
    <col min="4099" max="4099" width="13" customWidth="1"/>
    <col min="4100" max="4100" width="13.5703125" customWidth="1"/>
    <col min="4101" max="4101" width="15" customWidth="1"/>
    <col min="4102" max="4102" width="14.140625" customWidth="1"/>
    <col min="4103" max="4103" width="12.42578125" customWidth="1"/>
    <col min="4104" max="4104" width="12" bestFit="1" customWidth="1"/>
    <col min="4105" max="4105" width="7.28515625" customWidth="1"/>
    <col min="4106" max="4106" width="38.140625" customWidth="1"/>
    <col min="4107" max="4107" width="16.7109375" customWidth="1"/>
    <col min="4108" max="4108" width="14.85546875" customWidth="1"/>
    <col min="4109" max="4110" width="11.5703125" customWidth="1"/>
    <col min="4111" max="4111" width="11.42578125" customWidth="1"/>
    <col min="4112" max="4112" width="10.42578125" customWidth="1"/>
    <col min="4113" max="4113" width="7.28515625" customWidth="1"/>
    <col min="4114" max="4114" width="41" customWidth="1"/>
    <col min="4115" max="4115" width="18.5703125" customWidth="1"/>
    <col min="4116" max="4116" width="27.140625" customWidth="1"/>
    <col min="4117" max="4117" width="15.42578125" customWidth="1"/>
    <col min="4353" max="4353" width="10.42578125" bestFit="1" customWidth="1"/>
    <col min="4354" max="4354" width="31.140625" customWidth="1"/>
    <col min="4355" max="4355" width="13" customWidth="1"/>
    <col min="4356" max="4356" width="13.5703125" customWidth="1"/>
    <col min="4357" max="4357" width="15" customWidth="1"/>
    <col min="4358" max="4358" width="14.140625" customWidth="1"/>
    <col min="4359" max="4359" width="12.42578125" customWidth="1"/>
    <col min="4360" max="4360" width="12" bestFit="1" customWidth="1"/>
    <col min="4361" max="4361" width="7.28515625" customWidth="1"/>
    <col min="4362" max="4362" width="38.140625" customWidth="1"/>
    <col min="4363" max="4363" width="16.7109375" customWidth="1"/>
    <col min="4364" max="4364" width="14.85546875" customWidth="1"/>
    <col min="4365" max="4366" width="11.5703125" customWidth="1"/>
    <col min="4367" max="4367" width="11.42578125" customWidth="1"/>
    <col min="4368" max="4368" width="10.42578125" customWidth="1"/>
    <col min="4369" max="4369" width="7.28515625" customWidth="1"/>
    <col min="4370" max="4370" width="41" customWidth="1"/>
    <col min="4371" max="4371" width="18.5703125" customWidth="1"/>
    <col min="4372" max="4372" width="27.140625" customWidth="1"/>
    <col min="4373" max="4373" width="15.42578125" customWidth="1"/>
    <col min="4609" max="4609" width="10.42578125" bestFit="1" customWidth="1"/>
    <col min="4610" max="4610" width="31.140625" customWidth="1"/>
    <col min="4611" max="4611" width="13" customWidth="1"/>
    <col min="4612" max="4612" width="13.5703125" customWidth="1"/>
    <col min="4613" max="4613" width="15" customWidth="1"/>
    <col min="4614" max="4614" width="14.140625" customWidth="1"/>
    <col min="4615" max="4615" width="12.42578125" customWidth="1"/>
    <col min="4616" max="4616" width="12" bestFit="1" customWidth="1"/>
    <col min="4617" max="4617" width="7.28515625" customWidth="1"/>
    <col min="4618" max="4618" width="38.140625" customWidth="1"/>
    <col min="4619" max="4619" width="16.7109375" customWidth="1"/>
    <col min="4620" max="4620" width="14.85546875" customWidth="1"/>
    <col min="4621" max="4622" width="11.5703125" customWidth="1"/>
    <col min="4623" max="4623" width="11.42578125" customWidth="1"/>
    <col min="4624" max="4624" width="10.42578125" customWidth="1"/>
    <col min="4625" max="4625" width="7.28515625" customWidth="1"/>
    <col min="4626" max="4626" width="41" customWidth="1"/>
    <col min="4627" max="4627" width="18.5703125" customWidth="1"/>
    <col min="4628" max="4628" width="27.140625" customWidth="1"/>
    <col min="4629" max="4629" width="15.42578125" customWidth="1"/>
    <col min="4865" max="4865" width="10.42578125" bestFit="1" customWidth="1"/>
    <col min="4866" max="4866" width="31.140625" customWidth="1"/>
    <col min="4867" max="4867" width="13" customWidth="1"/>
    <col min="4868" max="4868" width="13.5703125" customWidth="1"/>
    <col min="4869" max="4869" width="15" customWidth="1"/>
    <col min="4870" max="4870" width="14.140625" customWidth="1"/>
    <col min="4871" max="4871" width="12.42578125" customWidth="1"/>
    <col min="4872" max="4872" width="12" bestFit="1" customWidth="1"/>
    <col min="4873" max="4873" width="7.28515625" customWidth="1"/>
    <col min="4874" max="4874" width="38.140625" customWidth="1"/>
    <col min="4875" max="4875" width="16.7109375" customWidth="1"/>
    <col min="4876" max="4876" width="14.85546875" customWidth="1"/>
    <col min="4877" max="4878" width="11.5703125" customWidth="1"/>
    <col min="4879" max="4879" width="11.42578125" customWidth="1"/>
    <col min="4880" max="4880" width="10.42578125" customWidth="1"/>
    <col min="4881" max="4881" width="7.28515625" customWidth="1"/>
    <col min="4882" max="4882" width="41" customWidth="1"/>
    <col min="4883" max="4883" width="18.5703125" customWidth="1"/>
    <col min="4884" max="4884" width="27.140625" customWidth="1"/>
    <col min="4885" max="4885" width="15.42578125" customWidth="1"/>
    <col min="5121" max="5121" width="10.42578125" bestFit="1" customWidth="1"/>
    <col min="5122" max="5122" width="31.140625" customWidth="1"/>
    <col min="5123" max="5123" width="13" customWidth="1"/>
    <col min="5124" max="5124" width="13.5703125" customWidth="1"/>
    <col min="5125" max="5125" width="15" customWidth="1"/>
    <col min="5126" max="5126" width="14.140625" customWidth="1"/>
    <col min="5127" max="5127" width="12.42578125" customWidth="1"/>
    <col min="5128" max="5128" width="12" bestFit="1" customWidth="1"/>
    <col min="5129" max="5129" width="7.28515625" customWidth="1"/>
    <col min="5130" max="5130" width="38.140625" customWidth="1"/>
    <col min="5131" max="5131" width="16.7109375" customWidth="1"/>
    <col min="5132" max="5132" width="14.85546875" customWidth="1"/>
    <col min="5133" max="5134" width="11.5703125" customWidth="1"/>
    <col min="5135" max="5135" width="11.42578125" customWidth="1"/>
    <col min="5136" max="5136" width="10.42578125" customWidth="1"/>
    <col min="5137" max="5137" width="7.28515625" customWidth="1"/>
    <col min="5138" max="5138" width="41" customWidth="1"/>
    <col min="5139" max="5139" width="18.5703125" customWidth="1"/>
    <col min="5140" max="5140" width="27.140625" customWidth="1"/>
    <col min="5141" max="5141" width="15.42578125" customWidth="1"/>
    <col min="5377" max="5377" width="10.42578125" bestFit="1" customWidth="1"/>
    <col min="5378" max="5378" width="31.140625" customWidth="1"/>
    <col min="5379" max="5379" width="13" customWidth="1"/>
    <col min="5380" max="5380" width="13.5703125" customWidth="1"/>
    <col min="5381" max="5381" width="15" customWidth="1"/>
    <col min="5382" max="5382" width="14.140625" customWidth="1"/>
    <col min="5383" max="5383" width="12.42578125" customWidth="1"/>
    <col min="5384" max="5384" width="12" bestFit="1" customWidth="1"/>
    <col min="5385" max="5385" width="7.28515625" customWidth="1"/>
    <col min="5386" max="5386" width="38.140625" customWidth="1"/>
    <col min="5387" max="5387" width="16.7109375" customWidth="1"/>
    <col min="5388" max="5388" width="14.85546875" customWidth="1"/>
    <col min="5389" max="5390" width="11.5703125" customWidth="1"/>
    <col min="5391" max="5391" width="11.42578125" customWidth="1"/>
    <col min="5392" max="5392" width="10.42578125" customWidth="1"/>
    <col min="5393" max="5393" width="7.28515625" customWidth="1"/>
    <col min="5394" max="5394" width="41" customWidth="1"/>
    <col min="5395" max="5395" width="18.5703125" customWidth="1"/>
    <col min="5396" max="5396" width="27.140625" customWidth="1"/>
    <col min="5397" max="5397" width="15.42578125" customWidth="1"/>
    <col min="5633" max="5633" width="10.42578125" bestFit="1" customWidth="1"/>
    <col min="5634" max="5634" width="31.140625" customWidth="1"/>
    <col min="5635" max="5635" width="13" customWidth="1"/>
    <col min="5636" max="5636" width="13.5703125" customWidth="1"/>
    <col min="5637" max="5637" width="15" customWidth="1"/>
    <col min="5638" max="5638" width="14.140625" customWidth="1"/>
    <col min="5639" max="5639" width="12.42578125" customWidth="1"/>
    <col min="5640" max="5640" width="12" bestFit="1" customWidth="1"/>
    <col min="5641" max="5641" width="7.28515625" customWidth="1"/>
    <col min="5642" max="5642" width="38.140625" customWidth="1"/>
    <col min="5643" max="5643" width="16.7109375" customWidth="1"/>
    <col min="5644" max="5644" width="14.85546875" customWidth="1"/>
    <col min="5645" max="5646" width="11.5703125" customWidth="1"/>
    <col min="5647" max="5647" width="11.42578125" customWidth="1"/>
    <col min="5648" max="5648" width="10.42578125" customWidth="1"/>
    <col min="5649" max="5649" width="7.28515625" customWidth="1"/>
    <col min="5650" max="5650" width="41" customWidth="1"/>
    <col min="5651" max="5651" width="18.5703125" customWidth="1"/>
    <col min="5652" max="5652" width="27.140625" customWidth="1"/>
    <col min="5653" max="5653" width="15.42578125" customWidth="1"/>
    <col min="5889" max="5889" width="10.42578125" bestFit="1" customWidth="1"/>
    <col min="5890" max="5890" width="31.140625" customWidth="1"/>
    <col min="5891" max="5891" width="13" customWidth="1"/>
    <col min="5892" max="5892" width="13.5703125" customWidth="1"/>
    <col min="5893" max="5893" width="15" customWidth="1"/>
    <col min="5894" max="5894" width="14.140625" customWidth="1"/>
    <col min="5895" max="5895" width="12.42578125" customWidth="1"/>
    <col min="5896" max="5896" width="12" bestFit="1" customWidth="1"/>
    <col min="5897" max="5897" width="7.28515625" customWidth="1"/>
    <col min="5898" max="5898" width="38.140625" customWidth="1"/>
    <col min="5899" max="5899" width="16.7109375" customWidth="1"/>
    <col min="5900" max="5900" width="14.85546875" customWidth="1"/>
    <col min="5901" max="5902" width="11.5703125" customWidth="1"/>
    <col min="5903" max="5903" width="11.42578125" customWidth="1"/>
    <col min="5904" max="5904" width="10.42578125" customWidth="1"/>
    <col min="5905" max="5905" width="7.28515625" customWidth="1"/>
    <col min="5906" max="5906" width="41" customWidth="1"/>
    <col min="5907" max="5907" width="18.5703125" customWidth="1"/>
    <col min="5908" max="5908" width="27.140625" customWidth="1"/>
    <col min="5909" max="5909" width="15.42578125" customWidth="1"/>
    <col min="6145" max="6145" width="10.42578125" bestFit="1" customWidth="1"/>
    <col min="6146" max="6146" width="31.140625" customWidth="1"/>
    <col min="6147" max="6147" width="13" customWidth="1"/>
    <col min="6148" max="6148" width="13.5703125" customWidth="1"/>
    <col min="6149" max="6149" width="15" customWidth="1"/>
    <col min="6150" max="6150" width="14.140625" customWidth="1"/>
    <col min="6151" max="6151" width="12.42578125" customWidth="1"/>
    <col min="6152" max="6152" width="12" bestFit="1" customWidth="1"/>
    <col min="6153" max="6153" width="7.28515625" customWidth="1"/>
    <col min="6154" max="6154" width="38.140625" customWidth="1"/>
    <col min="6155" max="6155" width="16.7109375" customWidth="1"/>
    <col min="6156" max="6156" width="14.85546875" customWidth="1"/>
    <col min="6157" max="6158" width="11.5703125" customWidth="1"/>
    <col min="6159" max="6159" width="11.42578125" customWidth="1"/>
    <col min="6160" max="6160" width="10.42578125" customWidth="1"/>
    <col min="6161" max="6161" width="7.28515625" customWidth="1"/>
    <col min="6162" max="6162" width="41" customWidth="1"/>
    <col min="6163" max="6163" width="18.5703125" customWidth="1"/>
    <col min="6164" max="6164" width="27.140625" customWidth="1"/>
    <col min="6165" max="6165" width="15.42578125" customWidth="1"/>
    <col min="6401" max="6401" width="10.42578125" bestFit="1" customWidth="1"/>
    <col min="6402" max="6402" width="31.140625" customWidth="1"/>
    <col min="6403" max="6403" width="13" customWidth="1"/>
    <col min="6404" max="6404" width="13.5703125" customWidth="1"/>
    <col min="6405" max="6405" width="15" customWidth="1"/>
    <col min="6406" max="6406" width="14.140625" customWidth="1"/>
    <col min="6407" max="6407" width="12.42578125" customWidth="1"/>
    <col min="6408" max="6408" width="12" bestFit="1" customWidth="1"/>
    <col min="6409" max="6409" width="7.28515625" customWidth="1"/>
    <col min="6410" max="6410" width="38.140625" customWidth="1"/>
    <col min="6411" max="6411" width="16.7109375" customWidth="1"/>
    <col min="6412" max="6412" width="14.85546875" customWidth="1"/>
    <col min="6413" max="6414" width="11.5703125" customWidth="1"/>
    <col min="6415" max="6415" width="11.42578125" customWidth="1"/>
    <col min="6416" max="6416" width="10.42578125" customWidth="1"/>
    <col min="6417" max="6417" width="7.28515625" customWidth="1"/>
    <col min="6418" max="6418" width="41" customWidth="1"/>
    <col min="6419" max="6419" width="18.5703125" customWidth="1"/>
    <col min="6420" max="6420" width="27.140625" customWidth="1"/>
    <col min="6421" max="6421" width="15.42578125" customWidth="1"/>
    <col min="6657" max="6657" width="10.42578125" bestFit="1" customWidth="1"/>
    <col min="6658" max="6658" width="31.140625" customWidth="1"/>
    <col min="6659" max="6659" width="13" customWidth="1"/>
    <col min="6660" max="6660" width="13.5703125" customWidth="1"/>
    <col min="6661" max="6661" width="15" customWidth="1"/>
    <col min="6662" max="6662" width="14.140625" customWidth="1"/>
    <col min="6663" max="6663" width="12.42578125" customWidth="1"/>
    <col min="6664" max="6664" width="12" bestFit="1" customWidth="1"/>
    <col min="6665" max="6665" width="7.28515625" customWidth="1"/>
    <col min="6666" max="6666" width="38.140625" customWidth="1"/>
    <col min="6667" max="6667" width="16.7109375" customWidth="1"/>
    <col min="6668" max="6668" width="14.85546875" customWidth="1"/>
    <col min="6669" max="6670" width="11.5703125" customWidth="1"/>
    <col min="6671" max="6671" width="11.42578125" customWidth="1"/>
    <col min="6672" max="6672" width="10.42578125" customWidth="1"/>
    <col min="6673" max="6673" width="7.28515625" customWidth="1"/>
    <col min="6674" max="6674" width="41" customWidth="1"/>
    <col min="6675" max="6675" width="18.5703125" customWidth="1"/>
    <col min="6676" max="6676" width="27.140625" customWidth="1"/>
    <col min="6677" max="6677" width="15.42578125" customWidth="1"/>
    <col min="6913" max="6913" width="10.42578125" bestFit="1" customWidth="1"/>
    <col min="6914" max="6914" width="31.140625" customWidth="1"/>
    <col min="6915" max="6915" width="13" customWidth="1"/>
    <col min="6916" max="6916" width="13.5703125" customWidth="1"/>
    <col min="6917" max="6917" width="15" customWidth="1"/>
    <col min="6918" max="6918" width="14.140625" customWidth="1"/>
    <col min="6919" max="6919" width="12.42578125" customWidth="1"/>
    <col min="6920" max="6920" width="12" bestFit="1" customWidth="1"/>
    <col min="6921" max="6921" width="7.28515625" customWidth="1"/>
    <col min="6922" max="6922" width="38.140625" customWidth="1"/>
    <col min="6923" max="6923" width="16.7109375" customWidth="1"/>
    <col min="6924" max="6924" width="14.85546875" customWidth="1"/>
    <col min="6925" max="6926" width="11.5703125" customWidth="1"/>
    <col min="6927" max="6927" width="11.42578125" customWidth="1"/>
    <col min="6928" max="6928" width="10.42578125" customWidth="1"/>
    <col min="6929" max="6929" width="7.28515625" customWidth="1"/>
    <col min="6930" max="6930" width="41" customWidth="1"/>
    <col min="6931" max="6931" width="18.5703125" customWidth="1"/>
    <col min="6932" max="6932" width="27.140625" customWidth="1"/>
    <col min="6933" max="6933" width="15.42578125" customWidth="1"/>
    <col min="7169" max="7169" width="10.42578125" bestFit="1" customWidth="1"/>
    <col min="7170" max="7170" width="31.140625" customWidth="1"/>
    <col min="7171" max="7171" width="13" customWidth="1"/>
    <col min="7172" max="7172" width="13.5703125" customWidth="1"/>
    <col min="7173" max="7173" width="15" customWidth="1"/>
    <col min="7174" max="7174" width="14.140625" customWidth="1"/>
    <col min="7175" max="7175" width="12.42578125" customWidth="1"/>
    <col min="7176" max="7176" width="12" bestFit="1" customWidth="1"/>
    <col min="7177" max="7177" width="7.28515625" customWidth="1"/>
    <col min="7178" max="7178" width="38.140625" customWidth="1"/>
    <col min="7179" max="7179" width="16.7109375" customWidth="1"/>
    <col min="7180" max="7180" width="14.85546875" customWidth="1"/>
    <col min="7181" max="7182" width="11.5703125" customWidth="1"/>
    <col min="7183" max="7183" width="11.42578125" customWidth="1"/>
    <col min="7184" max="7184" width="10.42578125" customWidth="1"/>
    <col min="7185" max="7185" width="7.28515625" customWidth="1"/>
    <col min="7186" max="7186" width="41" customWidth="1"/>
    <col min="7187" max="7187" width="18.5703125" customWidth="1"/>
    <col min="7188" max="7188" width="27.140625" customWidth="1"/>
    <col min="7189" max="7189" width="15.42578125" customWidth="1"/>
    <col min="7425" max="7425" width="10.42578125" bestFit="1" customWidth="1"/>
    <col min="7426" max="7426" width="31.140625" customWidth="1"/>
    <col min="7427" max="7427" width="13" customWidth="1"/>
    <col min="7428" max="7428" width="13.5703125" customWidth="1"/>
    <col min="7429" max="7429" width="15" customWidth="1"/>
    <col min="7430" max="7430" width="14.140625" customWidth="1"/>
    <col min="7431" max="7431" width="12.42578125" customWidth="1"/>
    <col min="7432" max="7432" width="12" bestFit="1" customWidth="1"/>
    <col min="7433" max="7433" width="7.28515625" customWidth="1"/>
    <col min="7434" max="7434" width="38.140625" customWidth="1"/>
    <col min="7435" max="7435" width="16.7109375" customWidth="1"/>
    <col min="7436" max="7436" width="14.85546875" customWidth="1"/>
    <col min="7437" max="7438" width="11.5703125" customWidth="1"/>
    <col min="7439" max="7439" width="11.42578125" customWidth="1"/>
    <col min="7440" max="7440" width="10.42578125" customWidth="1"/>
    <col min="7441" max="7441" width="7.28515625" customWidth="1"/>
    <col min="7442" max="7442" width="41" customWidth="1"/>
    <col min="7443" max="7443" width="18.5703125" customWidth="1"/>
    <col min="7444" max="7444" width="27.140625" customWidth="1"/>
    <col min="7445" max="7445" width="15.42578125" customWidth="1"/>
    <col min="7681" max="7681" width="10.42578125" bestFit="1" customWidth="1"/>
    <col min="7682" max="7682" width="31.140625" customWidth="1"/>
    <col min="7683" max="7683" width="13" customWidth="1"/>
    <col min="7684" max="7684" width="13.5703125" customWidth="1"/>
    <col min="7685" max="7685" width="15" customWidth="1"/>
    <col min="7686" max="7686" width="14.140625" customWidth="1"/>
    <col min="7687" max="7687" width="12.42578125" customWidth="1"/>
    <col min="7688" max="7688" width="12" bestFit="1" customWidth="1"/>
    <col min="7689" max="7689" width="7.28515625" customWidth="1"/>
    <col min="7690" max="7690" width="38.140625" customWidth="1"/>
    <col min="7691" max="7691" width="16.7109375" customWidth="1"/>
    <col min="7692" max="7692" width="14.85546875" customWidth="1"/>
    <col min="7693" max="7694" width="11.5703125" customWidth="1"/>
    <col min="7695" max="7695" width="11.42578125" customWidth="1"/>
    <col min="7696" max="7696" width="10.42578125" customWidth="1"/>
    <col min="7697" max="7697" width="7.28515625" customWidth="1"/>
    <col min="7698" max="7698" width="41" customWidth="1"/>
    <col min="7699" max="7699" width="18.5703125" customWidth="1"/>
    <col min="7700" max="7700" width="27.140625" customWidth="1"/>
    <col min="7701" max="7701" width="15.42578125" customWidth="1"/>
    <col min="7937" max="7937" width="10.42578125" bestFit="1" customWidth="1"/>
    <col min="7938" max="7938" width="31.140625" customWidth="1"/>
    <col min="7939" max="7939" width="13" customWidth="1"/>
    <col min="7940" max="7940" width="13.5703125" customWidth="1"/>
    <col min="7941" max="7941" width="15" customWidth="1"/>
    <col min="7942" max="7942" width="14.140625" customWidth="1"/>
    <col min="7943" max="7943" width="12.42578125" customWidth="1"/>
    <col min="7944" max="7944" width="12" bestFit="1" customWidth="1"/>
    <col min="7945" max="7945" width="7.28515625" customWidth="1"/>
    <col min="7946" max="7946" width="38.140625" customWidth="1"/>
    <col min="7947" max="7947" width="16.7109375" customWidth="1"/>
    <col min="7948" max="7948" width="14.85546875" customWidth="1"/>
    <col min="7949" max="7950" width="11.5703125" customWidth="1"/>
    <col min="7951" max="7951" width="11.42578125" customWidth="1"/>
    <col min="7952" max="7952" width="10.42578125" customWidth="1"/>
    <col min="7953" max="7953" width="7.28515625" customWidth="1"/>
    <col min="7954" max="7954" width="41" customWidth="1"/>
    <col min="7955" max="7955" width="18.5703125" customWidth="1"/>
    <col min="7956" max="7956" width="27.140625" customWidth="1"/>
    <col min="7957" max="7957" width="15.42578125" customWidth="1"/>
    <col min="8193" max="8193" width="10.42578125" bestFit="1" customWidth="1"/>
    <col min="8194" max="8194" width="31.140625" customWidth="1"/>
    <col min="8195" max="8195" width="13" customWidth="1"/>
    <col min="8196" max="8196" width="13.5703125" customWidth="1"/>
    <col min="8197" max="8197" width="15" customWidth="1"/>
    <col min="8198" max="8198" width="14.140625" customWidth="1"/>
    <col min="8199" max="8199" width="12.42578125" customWidth="1"/>
    <col min="8200" max="8200" width="12" bestFit="1" customWidth="1"/>
    <col min="8201" max="8201" width="7.28515625" customWidth="1"/>
    <col min="8202" max="8202" width="38.140625" customWidth="1"/>
    <col min="8203" max="8203" width="16.7109375" customWidth="1"/>
    <col min="8204" max="8204" width="14.85546875" customWidth="1"/>
    <col min="8205" max="8206" width="11.5703125" customWidth="1"/>
    <col min="8207" max="8207" width="11.42578125" customWidth="1"/>
    <col min="8208" max="8208" width="10.42578125" customWidth="1"/>
    <col min="8209" max="8209" width="7.28515625" customWidth="1"/>
    <col min="8210" max="8210" width="41" customWidth="1"/>
    <col min="8211" max="8211" width="18.5703125" customWidth="1"/>
    <col min="8212" max="8212" width="27.140625" customWidth="1"/>
    <col min="8213" max="8213" width="15.42578125" customWidth="1"/>
    <col min="8449" max="8449" width="10.42578125" bestFit="1" customWidth="1"/>
    <col min="8450" max="8450" width="31.140625" customWidth="1"/>
    <col min="8451" max="8451" width="13" customWidth="1"/>
    <col min="8452" max="8452" width="13.5703125" customWidth="1"/>
    <col min="8453" max="8453" width="15" customWidth="1"/>
    <col min="8454" max="8454" width="14.140625" customWidth="1"/>
    <col min="8455" max="8455" width="12.42578125" customWidth="1"/>
    <col min="8456" max="8456" width="12" bestFit="1" customWidth="1"/>
    <col min="8457" max="8457" width="7.28515625" customWidth="1"/>
    <col min="8458" max="8458" width="38.140625" customWidth="1"/>
    <col min="8459" max="8459" width="16.7109375" customWidth="1"/>
    <col min="8460" max="8460" width="14.85546875" customWidth="1"/>
    <col min="8461" max="8462" width="11.5703125" customWidth="1"/>
    <col min="8463" max="8463" width="11.42578125" customWidth="1"/>
    <col min="8464" max="8464" width="10.42578125" customWidth="1"/>
    <col min="8465" max="8465" width="7.28515625" customWidth="1"/>
    <col min="8466" max="8466" width="41" customWidth="1"/>
    <col min="8467" max="8467" width="18.5703125" customWidth="1"/>
    <col min="8468" max="8468" width="27.140625" customWidth="1"/>
    <col min="8469" max="8469" width="15.42578125" customWidth="1"/>
    <col min="8705" max="8705" width="10.42578125" bestFit="1" customWidth="1"/>
    <col min="8706" max="8706" width="31.140625" customWidth="1"/>
    <col min="8707" max="8707" width="13" customWidth="1"/>
    <col min="8708" max="8708" width="13.5703125" customWidth="1"/>
    <col min="8709" max="8709" width="15" customWidth="1"/>
    <col min="8710" max="8710" width="14.140625" customWidth="1"/>
    <col min="8711" max="8711" width="12.42578125" customWidth="1"/>
    <col min="8712" max="8712" width="12" bestFit="1" customWidth="1"/>
    <col min="8713" max="8713" width="7.28515625" customWidth="1"/>
    <col min="8714" max="8714" width="38.140625" customWidth="1"/>
    <col min="8715" max="8715" width="16.7109375" customWidth="1"/>
    <col min="8716" max="8716" width="14.85546875" customWidth="1"/>
    <col min="8717" max="8718" width="11.5703125" customWidth="1"/>
    <col min="8719" max="8719" width="11.42578125" customWidth="1"/>
    <col min="8720" max="8720" width="10.42578125" customWidth="1"/>
    <col min="8721" max="8721" width="7.28515625" customWidth="1"/>
    <col min="8722" max="8722" width="41" customWidth="1"/>
    <col min="8723" max="8723" width="18.5703125" customWidth="1"/>
    <col min="8724" max="8724" width="27.140625" customWidth="1"/>
    <col min="8725" max="8725" width="15.42578125" customWidth="1"/>
    <col min="8961" max="8961" width="10.42578125" bestFit="1" customWidth="1"/>
    <col min="8962" max="8962" width="31.140625" customWidth="1"/>
    <col min="8963" max="8963" width="13" customWidth="1"/>
    <col min="8964" max="8964" width="13.5703125" customWidth="1"/>
    <col min="8965" max="8965" width="15" customWidth="1"/>
    <col min="8966" max="8966" width="14.140625" customWidth="1"/>
    <col min="8967" max="8967" width="12.42578125" customWidth="1"/>
    <col min="8968" max="8968" width="12" bestFit="1" customWidth="1"/>
    <col min="8969" max="8969" width="7.28515625" customWidth="1"/>
    <col min="8970" max="8970" width="38.140625" customWidth="1"/>
    <col min="8971" max="8971" width="16.7109375" customWidth="1"/>
    <col min="8972" max="8972" width="14.85546875" customWidth="1"/>
    <col min="8973" max="8974" width="11.5703125" customWidth="1"/>
    <col min="8975" max="8975" width="11.42578125" customWidth="1"/>
    <col min="8976" max="8976" width="10.42578125" customWidth="1"/>
    <col min="8977" max="8977" width="7.28515625" customWidth="1"/>
    <col min="8978" max="8978" width="41" customWidth="1"/>
    <col min="8979" max="8979" width="18.5703125" customWidth="1"/>
    <col min="8980" max="8980" width="27.140625" customWidth="1"/>
    <col min="8981" max="8981" width="15.42578125" customWidth="1"/>
    <col min="9217" max="9217" width="10.42578125" bestFit="1" customWidth="1"/>
    <col min="9218" max="9218" width="31.140625" customWidth="1"/>
    <col min="9219" max="9219" width="13" customWidth="1"/>
    <col min="9220" max="9220" width="13.5703125" customWidth="1"/>
    <col min="9221" max="9221" width="15" customWidth="1"/>
    <col min="9222" max="9222" width="14.140625" customWidth="1"/>
    <col min="9223" max="9223" width="12.42578125" customWidth="1"/>
    <col min="9224" max="9224" width="12" bestFit="1" customWidth="1"/>
    <col min="9225" max="9225" width="7.28515625" customWidth="1"/>
    <col min="9226" max="9226" width="38.140625" customWidth="1"/>
    <col min="9227" max="9227" width="16.7109375" customWidth="1"/>
    <col min="9228" max="9228" width="14.85546875" customWidth="1"/>
    <col min="9229" max="9230" width="11.5703125" customWidth="1"/>
    <col min="9231" max="9231" width="11.42578125" customWidth="1"/>
    <col min="9232" max="9232" width="10.42578125" customWidth="1"/>
    <col min="9233" max="9233" width="7.28515625" customWidth="1"/>
    <col min="9234" max="9234" width="41" customWidth="1"/>
    <col min="9235" max="9235" width="18.5703125" customWidth="1"/>
    <col min="9236" max="9236" width="27.140625" customWidth="1"/>
    <col min="9237" max="9237" width="15.42578125" customWidth="1"/>
    <col min="9473" max="9473" width="10.42578125" bestFit="1" customWidth="1"/>
    <col min="9474" max="9474" width="31.140625" customWidth="1"/>
    <col min="9475" max="9475" width="13" customWidth="1"/>
    <col min="9476" max="9476" width="13.5703125" customWidth="1"/>
    <col min="9477" max="9477" width="15" customWidth="1"/>
    <col min="9478" max="9478" width="14.140625" customWidth="1"/>
    <col min="9479" max="9479" width="12.42578125" customWidth="1"/>
    <col min="9480" max="9480" width="12" bestFit="1" customWidth="1"/>
    <col min="9481" max="9481" width="7.28515625" customWidth="1"/>
    <col min="9482" max="9482" width="38.140625" customWidth="1"/>
    <col min="9483" max="9483" width="16.7109375" customWidth="1"/>
    <col min="9484" max="9484" width="14.85546875" customWidth="1"/>
    <col min="9485" max="9486" width="11.5703125" customWidth="1"/>
    <col min="9487" max="9487" width="11.42578125" customWidth="1"/>
    <col min="9488" max="9488" width="10.42578125" customWidth="1"/>
    <col min="9489" max="9489" width="7.28515625" customWidth="1"/>
    <col min="9490" max="9490" width="41" customWidth="1"/>
    <col min="9491" max="9491" width="18.5703125" customWidth="1"/>
    <col min="9492" max="9492" width="27.140625" customWidth="1"/>
    <col min="9493" max="9493" width="15.42578125" customWidth="1"/>
    <col min="9729" max="9729" width="10.42578125" bestFit="1" customWidth="1"/>
    <col min="9730" max="9730" width="31.140625" customWidth="1"/>
    <col min="9731" max="9731" width="13" customWidth="1"/>
    <col min="9732" max="9732" width="13.5703125" customWidth="1"/>
    <col min="9733" max="9733" width="15" customWidth="1"/>
    <col min="9734" max="9734" width="14.140625" customWidth="1"/>
    <col min="9735" max="9735" width="12.42578125" customWidth="1"/>
    <col min="9736" max="9736" width="12" bestFit="1" customWidth="1"/>
    <col min="9737" max="9737" width="7.28515625" customWidth="1"/>
    <col min="9738" max="9738" width="38.140625" customWidth="1"/>
    <col min="9739" max="9739" width="16.7109375" customWidth="1"/>
    <col min="9740" max="9740" width="14.85546875" customWidth="1"/>
    <col min="9741" max="9742" width="11.5703125" customWidth="1"/>
    <col min="9743" max="9743" width="11.42578125" customWidth="1"/>
    <col min="9744" max="9744" width="10.42578125" customWidth="1"/>
    <col min="9745" max="9745" width="7.28515625" customWidth="1"/>
    <col min="9746" max="9746" width="41" customWidth="1"/>
    <col min="9747" max="9747" width="18.5703125" customWidth="1"/>
    <col min="9748" max="9748" width="27.140625" customWidth="1"/>
    <col min="9749" max="9749" width="15.42578125" customWidth="1"/>
    <col min="9985" max="9985" width="10.42578125" bestFit="1" customWidth="1"/>
    <col min="9986" max="9986" width="31.140625" customWidth="1"/>
    <col min="9987" max="9987" width="13" customWidth="1"/>
    <col min="9988" max="9988" width="13.5703125" customWidth="1"/>
    <col min="9989" max="9989" width="15" customWidth="1"/>
    <col min="9990" max="9990" width="14.140625" customWidth="1"/>
    <col min="9991" max="9991" width="12.42578125" customWidth="1"/>
    <col min="9992" max="9992" width="12" bestFit="1" customWidth="1"/>
    <col min="9993" max="9993" width="7.28515625" customWidth="1"/>
    <col min="9994" max="9994" width="38.140625" customWidth="1"/>
    <col min="9995" max="9995" width="16.7109375" customWidth="1"/>
    <col min="9996" max="9996" width="14.85546875" customWidth="1"/>
    <col min="9997" max="9998" width="11.5703125" customWidth="1"/>
    <col min="9999" max="9999" width="11.42578125" customWidth="1"/>
    <col min="10000" max="10000" width="10.42578125" customWidth="1"/>
    <col min="10001" max="10001" width="7.28515625" customWidth="1"/>
    <col min="10002" max="10002" width="41" customWidth="1"/>
    <col min="10003" max="10003" width="18.5703125" customWidth="1"/>
    <col min="10004" max="10004" width="27.140625" customWidth="1"/>
    <col min="10005" max="10005" width="15.42578125" customWidth="1"/>
    <col min="10241" max="10241" width="10.42578125" bestFit="1" customWidth="1"/>
    <col min="10242" max="10242" width="31.140625" customWidth="1"/>
    <col min="10243" max="10243" width="13" customWidth="1"/>
    <col min="10244" max="10244" width="13.5703125" customWidth="1"/>
    <col min="10245" max="10245" width="15" customWidth="1"/>
    <col min="10246" max="10246" width="14.140625" customWidth="1"/>
    <col min="10247" max="10247" width="12.42578125" customWidth="1"/>
    <col min="10248" max="10248" width="12" bestFit="1" customWidth="1"/>
    <col min="10249" max="10249" width="7.28515625" customWidth="1"/>
    <col min="10250" max="10250" width="38.140625" customWidth="1"/>
    <col min="10251" max="10251" width="16.7109375" customWidth="1"/>
    <col min="10252" max="10252" width="14.85546875" customWidth="1"/>
    <col min="10253" max="10254" width="11.5703125" customWidth="1"/>
    <col min="10255" max="10255" width="11.42578125" customWidth="1"/>
    <col min="10256" max="10256" width="10.42578125" customWidth="1"/>
    <col min="10257" max="10257" width="7.28515625" customWidth="1"/>
    <col min="10258" max="10258" width="41" customWidth="1"/>
    <col min="10259" max="10259" width="18.5703125" customWidth="1"/>
    <col min="10260" max="10260" width="27.140625" customWidth="1"/>
    <col min="10261" max="10261" width="15.42578125" customWidth="1"/>
    <col min="10497" max="10497" width="10.42578125" bestFit="1" customWidth="1"/>
    <col min="10498" max="10498" width="31.140625" customWidth="1"/>
    <col min="10499" max="10499" width="13" customWidth="1"/>
    <col min="10500" max="10500" width="13.5703125" customWidth="1"/>
    <col min="10501" max="10501" width="15" customWidth="1"/>
    <col min="10502" max="10502" width="14.140625" customWidth="1"/>
    <col min="10503" max="10503" width="12.42578125" customWidth="1"/>
    <col min="10504" max="10504" width="12" bestFit="1" customWidth="1"/>
    <col min="10505" max="10505" width="7.28515625" customWidth="1"/>
    <col min="10506" max="10506" width="38.140625" customWidth="1"/>
    <col min="10507" max="10507" width="16.7109375" customWidth="1"/>
    <col min="10508" max="10508" width="14.85546875" customWidth="1"/>
    <col min="10509" max="10510" width="11.5703125" customWidth="1"/>
    <col min="10511" max="10511" width="11.42578125" customWidth="1"/>
    <col min="10512" max="10512" width="10.42578125" customWidth="1"/>
    <col min="10513" max="10513" width="7.28515625" customWidth="1"/>
    <col min="10514" max="10514" width="41" customWidth="1"/>
    <col min="10515" max="10515" width="18.5703125" customWidth="1"/>
    <col min="10516" max="10516" width="27.140625" customWidth="1"/>
    <col min="10517" max="10517" width="15.42578125" customWidth="1"/>
    <col min="10753" max="10753" width="10.42578125" bestFit="1" customWidth="1"/>
    <col min="10754" max="10754" width="31.140625" customWidth="1"/>
    <col min="10755" max="10755" width="13" customWidth="1"/>
    <col min="10756" max="10756" width="13.5703125" customWidth="1"/>
    <col min="10757" max="10757" width="15" customWidth="1"/>
    <col min="10758" max="10758" width="14.140625" customWidth="1"/>
    <col min="10759" max="10759" width="12.42578125" customWidth="1"/>
    <col min="10760" max="10760" width="12" bestFit="1" customWidth="1"/>
    <col min="10761" max="10761" width="7.28515625" customWidth="1"/>
    <col min="10762" max="10762" width="38.140625" customWidth="1"/>
    <col min="10763" max="10763" width="16.7109375" customWidth="1"/>
    <col min="10764" max="10764" width="14.85546875" customWidth="1"/>
    <col min="10765" max="10766" width="11.5703125" customWidth="1"/>
    <col min="10767" max="10767" width="11.42578125" customWidth="1"/>
    <col min="10768" max="10768" width="10.42578125" customWidth="1"/>
    <col min="10769" max="10769" width="7.28515625" customWidth="1"/>
    <col min="10770" max="10770" width="41" customWidth="1"/>
    <col min="10771" max="10771" width="18.5703125" customWidth="1"/>
    <col min="10772" max="10772" width="27.140625" customWidth="1"/>
    <col min="10773" max="10773" width="15.42578125" customWidth="1"/>
    <col min="11009" max="11009" width="10.42578125" bestFit="1" customWidth="1"/>
    <col min="11010" max="11010" width="31.140625" customWidth="1"/>
    <col min="11011" max="11011" width="13" customWidth="1"/>
    <col min="11012" max="11012" width="13.5703125" customWidth="1"/>
    <col min="11013" max="11013" width="15" customWidth="1"/>
    <col min="11014" max="11014" width="14.140625" customWidth="1"/>
    <col min="11015" max="11015" width="12.42578125" customWidth="1"/>
    <col min="11016" max="11016" width="12" bestFit="1" customWidth="1"/>
    <col min="11017" max="11017" width="7.28515625" customWidth="1"/>
    <col min="11018" max="11018" width="38.140625" customWidth="1"/>
    <col min="11019" max="11019" width="16.7109375" customWidth="1"/>
    <col min="11020" max="11020" width="14.85546875" customWidth="1"/>
    <col min="11021" max="11022" width="11.5703125" customWidth="1"/>
    <col min="11023" max="11023" width="11.42578125" customWidth="1"/>
    <col min="11024" max="11024" width="10.42578125" customWidth="1"/>
    <col min="11025" max="11025" width="7.28515625" customWidth="1"/>
    <col min="11026" max="11026" width="41" customWidth="1"/>
    <col min="11027" max="11027" width="18.5703125" customWidth="1"/>
    <col min="11028" max="11028" width="27.140625" customWidth="1"/>
    <col min="11029" max="11029" width="15.42578125" customWidth="1"/>
    <col min="11265" max="11265" width="10.42578125" bestFit="1" customWidth="1"/>
    <col min="11266" max="11266" width="31.140625" customWidth="1"/>
    <col min="11267" max="11267" width="13" customWidth="1"/>
    <col min="11268" max="11268" width="13.5703125" customWidth="1"/>
    <col min="11269" max="11269" width="15" customWidth="1"/>
    <col min="11270" max="11270" width="14.140625" customWidth="1"/>
    <col min="11271" max="11271" width="12.42578125" customWidth="1"/>
    <col min="11272" max="11272" width="12" bestFit="1" customWidth="1"/>
    <col min="11273" max="11273" width="7.28515625" customWidth="1"/>
    <col min="11274" max="11274" width="38.140625" customWidth="1"/>
    <col min="11275" max="11275" width="16.7109375" customWidth="1"/>
    <col min="11276" max="11276" width="14.85546875" customWidth="1"/>
    <col min="11277" max="11278" width="11.5703125" customWidth="1"/>
    <col min="11279" max="11279" width="11.42578125" customWidth="1"/>
    <col min="11280" max="11280" width="10.42578125" customWidth="1"/>
    <col min="11281" max="11281" width="7.28515625" customWidth="1"/>
    <col min="11282" max="11282" width="41" customWidth="1"/>
    <col min="11283" max="11283" width="18.5703125" customWidth="1"/>
    <col min="11284" max="11284" width="27.140625" customWidth="1"/>
    <col min="11285" max="11285" width="15.42578125" customWidth="1"/>
    <col min="11521" max="11521" width="10.42578125" bestFit="1" customWidth="1"/>
    <col min="11522" max="11522" width="31.140625" customWidth="1"/>
    <col min="11523" max="11523" width="13" customWidth="1"/>
    <col min="11524" max="11524" width="13.5703125" customWidth="1"/>
    <col min="11525" max="11525" width="15" customWidth="1"/>
    <col min="11526" max="11526" width="14.140625" customWidth="1"/>
    <col min="11527" max="11527" width="12.42578125" customWidth="1"/>
    <col min="11528" max="11528" width="12" bestFit="1" customWidth="1"/>
    <col min="11529" max="11529" width="7.28515625" customWidth="1"/>
    <col min="11530" max="11530" width="38.140625" customWidth="1"/>
    <col min="11531" max="11531" width="16.7109375" customWidth="1"/>
    <col min="11532" max="11532" width="14.85546875" customWidth="1"/>
    <col min="11533" max="11534" width="11.5703125" customWidth="1"/>
    <col min="11535" max="11535" width="11.42578125" customWidth="1"/>
    <col min="11536" max="11536" width="10.42578125" customWidth="1"/>
    <col min="11537" max="11537" width="7.28515625" customWidth="1"/>
    <col min="11538" max="11538" width="41" customWidth="1"/>
    <col min="11539" max="11539" width="18.5703125" customWidth="1"/>
    <col min="11540" max="11540" width="27.140625" customWidth="1"/>
    <col min="11541" max="11541" width="15.42578125" customWidth="1"/>
    <col min="11777" max="11777" width="10.42578125" bestFit="1" customWidth="1"/>
    <col min="11778" max="11778" width="31.140625" customWidth="1"/>
    <col min="11779" max="11779" width="13" customWidth="1"/>
    <col min="11780" max="11780" width="13.5703125" customWidth="1"/>
    <col min="11781" max="11781" width="15" customWidth="1"/>
    <col min="11782" max="11782" width="14.140625" customWidth="1"/>
    <col min="11783" max="11783" width="12.42578125" customWidth="1"/>
    <col min="11784" max="11784" width="12" bestFit="1" customWidth="1"/>
    <col min="11785" max="11785" width="7.28515625" customWidth="1"/>
    <col min="11786" max="11786" width="38.140625" customWidth="1"/>
    <col min="11787" max="11787" width="16.7109375" customWidth="1"/>
    <col min="11788" max="11788" width="14.85546875" customWidth="1"/>
    <col min="11789" max="11790" width="11.5703125" customWidth="1"/>
    <col min="11791" max="11791" width="11.42578125" customWidth="1"/>
    <col min="11792" max="11792" width="10.42578125" customWidth="1"/>
    <col min="11793" max="11793" width="7.28515625" customWidth="1"/>
    <col min="11794" max="11794" width="41" customWidth="1"/>
    <col min="11795" max="11795" width="18.5703125" customWidth="1"/>
    <col min="11796" max="11796" width="27.140625" customWidth="1"/>
    <col min="11797" max="11797" width="15.42578125" customWidth="1"/>
    <col min="12033" max="12033" width="10.42578125" bestFit="1" customWidth="1"/>
    <col min="12034" max="12034" width="31.140625" customWidth="1"/>
    <col min="12035" max="12035" width="13" customWidth="1"/>
    <col min="12036" max="12036" width="13.5703125" customWidth="1"/>
    <col min="12037" max="12037" width="15" customWidth="1"/>
    <col min="12038" max="12038" width="14.140625" customWidth="1"/>
    <col min="12039" max="12039" width="12.42578125" customWidth="1"/>
    <col min="12040" max="12040" width="12" bestFit="1" customWidth="1"/>
    <col min="12041" max="12041" width="7.28515625" customWidth="1"/>
    <col min="12042" max="12042" width="38.140625" customWidth="1"/>
    <col min="12043" max="12043" width="16.7109375" customWidth="1"/>
    <col min="12044" max="12044" width="14.85546875" customWidth="1"/>
    <col min="12045" max="12046" width="11.5703125" customWidth="1"/>
    <col min="12047" max="12047" width="11.42578125" customWidth="1"/>
    <col min="12048" max="12048" width="10.42578125" customWidth="1"/>
    <col min="12049" max="12049" width="7.28515625" customWidth="1"/>
    <col min="12050" max="12050" width="41" customWidth="1"/>
    <col min="12051" max="12051" width="18.5703125" customWidth="1"/>
    <col min="12052" max="12052" width="27.140625" customWidth="1"/>
    <col min="12053" max="12053" width="15.42578125" customWidth="1"/>
    <col min="12289" max="12289" width="10.42578125" bestFit="1" customWidth="1"/>
    <col min="12290" max="12290" width="31.140625" customWidth="1"/>
    <col min="12291" max="12291" width="13" customWidth="1"/>
    <col min="12292" max="12292" width="13.5703125" customWidth="1"/>
    <col min="12293" max="12293" width="15" customWidth="1"/>
    <col min="12294" max="12294" width="14.140625" customWidth="1"/>
    <col min="12295" max="12295" width="12.42578125" customWidth="1"/>
    <col min="12296" max="12296" width="12" bestFit="1" customWidth="1"/>
    <col min="12297" max="12297" width="7.28515625" customWidth="1"/>
    <col min="12298" max="12298" width="38.140625" customWidth="1"/>
    <col min="12299" max="12299" width="16.7109375" customWidth="1"/>
    <col min="12300" max="12300" width="14.85546875" customWidth="1"/>
    <col min="12301" max="12302" width="11.5703125" customWidth="1"/>
    <col min="12303" max="12303" width="11.42578125" customWidth="1"/>
    <col min="12304" max="12304" width="10.42578125" customWidth="1"/>
    <col min="12305" max="12305" width="7.28515625" customWidth="1"/>
    <col min="12306" max="12306" width="41" customWidth="1"/>
    <col min="12307" max="12307" width="18.5703125" customWidth="1"/>
    <col min="12308" max="12308" width="27.140625" customWidth="1"/>
    <col min="12309" max="12309" width="15.42578125" customWidth="1"/>
    <col min="12545" max="12545" width="10.42578125" bestFit="1" customWidth="1"/>
    <col min="12546" max="12546" width="31.140625" customWidth="1"/>
    <col min="12547" max="12547" width="13" customWidth="1"/>
    <col min="12548" max="12548" width="13.5703125" customWidth="1"/>
    <col min="12549" max="12549" width="15" customWidth="1"/>
    <col min="12550" max="12550" width="14.140625" customWidth="1"/>
    <col min="12551" max="12551" width="12.42578125" customWidth="1"/>
    <col min="12552" max="12552" width="12" bestFit="1" customWidth="1"/>
    <col min="12553" max="12553" width="7.28515625" customWidth="1"/>
    <col min="12554" max="12554" width="38.140625" customWidth="1"/>
    <col min="12555" max="12555" width="16.7109375" customWidth="1"/>
    <col min="12556" max="12556" width="14.85546875" customWidth="1"/>
    <col min="12557" max="12558" width="11.5703125" customWidth="1"/>
    <col min="12559" max="12559" width="11.42578125" customWidth="1"/>
    <col min="12560" max="12560" width="10.42578125" customWidth="1"/>
    <col min="12561" max="12561" width="7.28515625" customWidth="1"/>
    <col min="12562" max="12562" width="41" customWidth="1"/>
    <col min="12563" max="12563" width="18.5703125" customWidth="1"/>
    <col min="12564" max="12564" width="27.140625" customWidth="1"/>
    <col min="12565" max="12565" width="15.42578125" customWidth="1"/>
    <col min="12801" max="12801" width="10.42578125" bestFit="1" customWidth="1"/>
    <col min="12802" max="12802" width="31.140625" customWidth="1"/>
    <col min="12803" max="12803" width="13" customWidth="1"/>
    <col min="12804" max="12804" width="13.5703125" customWidth="1"/>
    <col min="12805" max="12805" width="15" customWidth="1"/>
    <col min="12806" max="12806" width="14.140625" customWidth="1"/>
    <col min="12807" max="12807" width="12.42578125" customWidth="1"/>
    <col min="12808" max="12808" width="12" bestFit="1" customWidth="1"/>
    <col min="12809" max="12809" width="7.28515625" customWidth="1"/>
    <col min="12810" max="12810" width="38.140625" customWidth="1"/>
    <col min="12811" max="12811" width="16.7109375" customWidth="1"/>
    <col min="12812" max="12812" width="14.85546875" customWidth="1"/>
    <col min="12813" max="12814" width="11.5703125" customWidth="1"/>
    <col min="12815" max="12815" width="11.42578125" customWidth="1"/>
    <col min="12816" max="12816" width="10.42578125" customWidth="1"/>
    <col min="12817" max="12817" width="7.28515625" customWidth="1"/>
    <col min="12818" max="12818" width="41" customWidth="1"/>
    <col min="12819" max="12819" width="18.5703125" customWidth="1"/>
    <col min="12820" max="12820" width="27.140625" customWidth="1"/>
    <col min="12821" max="12821" width="15.42578125" customWidth="1"/>
    <col min="13057" max="13057" width="10.42578125" bestFit="1" customWidth="1"/>
    <col min="13058" max="13058" width="31.140625" customWidth="1"/>
    <col min="13059" max="13059" width="13" customWidth="1"/>
    <col min="13060" max="13060" width="13.5703125" customWidth="1"/>
    <col min="13061" max="13061" width="15" customWidth="1"/>
    <col min="13062" max="13062" width="14.140625" customWidth="1"/>
    <col min="13063" max="13063" width="12.42578125" customWidth="1"/>
    <col min="13064" max="13064" width="12" bestFit="1" customWidth="1"/>
    <col min="13065" max="13065" width="7.28515625" customWidth="1"/>
    <col min="13066" max="13066" width="38.140625" customWidth="1"/>
    <col min="13067" max="13067" width="16.7109375" customWidth="1"/>
    <col min="13068" max="13068" width="14.85546875" customWidth="1"/>
    <col min="13069" max="13070" width="11.5703125" customWidth="1"/>
    <col min="13071" max="13071" width="11.42578125" customWidth="1"/>
    <col min="13072" max="13072" width="10.42578125" customWidth="1"/>
    <col min="13073" max="13073" width="7.28515625" customWidth="1"/>
    <col min="13074" max="13074" width="41" customWidth="1"/>
    <col min="13075" max="13075" width="18.5703125" customWidth="1"/>
    <col min="13076" max="13076" width="27.140625" customWidth="1"/>
    <col min="13077" max="13077" width="15.42578125" customWidth="1"/>
    <col min="13313" max="13313" width="10.42578125" bestFit="1" customWidth="1"/>
    <col min="13314" max="13314" width="31.140625" customWidth="1"/>
    <col min="13315" max="13315" width="13" customWidth="1"/>
    <col min="13316" max="13316" width="13.5703125" customWidth="1"/>
    <col min="13317" max="13317" width="15" customWidth="1"/>
    <col min="13318" max="13318" width="14.140625" customWidth="1"/>
    <col min="13319" max="13319" width="12.42578125" customWidth="1"/>
    <col min="13320" max="13320" width="12" bestFit="1" customWidth="1"/>
    <col min="13321" max="13321" width="7.28515625" customWidth="1"/>
    <col min="13322" max="13322" width="38.140625" customWidth="1"/>
    <col min="13323" max="13323" width="16.7109375" customWidth="1"/>
    <col min="13324" max="13324" width="14.85546875" customWidth="1"/>
    <col min="13325" max="13326" width="11.5703125" customWidth="1"/>
    <col min="13327" max="13327" width="11.42578125" customWidth="1"/>
    <col min="13328" max="13328" width="10.42578125" customWidth="1"/>
    <col min="13329" max="13329" width="7.28515625" customWidth="1"/>
    <col min="13330" max="13330" width="41" customWidth="1"/>
    <col min="13331" max="13331" width="18.5703125" customWidth="1"/>
    <col min="13332" max="13332" width="27.140625" customWidth="1"/>
    <col min="13333" max="13333" width="15.42578125" customWidth="1"/>
    <col min="13569" max="13569" width="10.42578125" bestFit="1" customWidth="1"/>
    <col min="13570" max="13570" width="31.140625" customWidth="1"/>
    <col min="13571" max="13571" width="13" customWidth="1"/>
    <col min="13572" max="13572" width="13.5703125" customWidth="1"/>
    <col min="13573" max="13573" width="15" customWidth="1"/>
    <col min="13574" max="13574" width="14.140625" customWidth="1"/>
    <col min="13575" max="13575" width="12.42578125" customWidth="1"/>
    <col min="13576" max="13576" width="12" bestFit="1" customWidth="1"/>
    <col min="13577" max="13577" width="7.28515625" customWidth="1"/>
    <col min="13578" max="13578" width="38.140625" customWidth="1"/>
    <col min="13579" max="13579" width="16.7109375" customWidth="1"/>
    <col min="13580" max="13580" width="14.85546875" customWidth="1"/>
    <col min="13581" max="13582" width="11.5703125" customWidth="1"/>
    <col min="13583" max="13583" width="11.42578125" customWidth="1"/>
    <col min="13584" max="13584" width="10.42578125" customWidth="1"/>
    <col min="13585" max="13585" width="7.28515625" customWidth="1"/>
    <col min="13586" max="13586" width="41" customWidth="1"/>
    <col min="13587" max="13587" width="18.5703125" customWidth="1"/>
    <col min="13588" max="13588" width="27.140625" customWidth="1"/>
    <col min="13589" max="13589" width="15.42578125" customWidth="1"/>
    <col min="13825" max="13825" width="10.42578125" bestFit="1" customWidth="1"/>
    <col min="13826" max="13826" width="31.140625" customWidth="1"/>
    <col min="13827" max="13827" width="13" customWidth="1"/>
    <col min="13828" max="13828" width="13.5703125" customWidth="1"/>
    <col min="13829" max="13829" width="15" customWidth="1"/>
    <col min="13830" max="13830" width="14.140625" customWidth="1"/>
    <col min="13831" max="13831" width="12.42578125" customWidth="1"/>
    <col min="13832" max="13832" width="12" bestFit="1" customWidth="1"/>
    <col min="13833" max="13833" width="7.28515625" customWidth="1"/>
    <col min="13834" max="13834" width="38.140625" customWidth="1"/>
    <col min="13835" max="13835" width="16.7109375" customWidth="1"/>
    <col min="13836" max="13836" width="14.85546875" customWidth="1"/>
    <col min="13837" max="13838" width="11.5703125" customWidth="1"/>
    <col min="13839" max="13839" width="11.42578125" customWidth="1"/>
    <col min="13840" max="13840" width="10.42578125" customWidth="1"/>
    <col min="13841" max="13841" width="7.28515625" customWidth="1"/>
    <col min="13842" max="13842" width="41" customWidth="1"/>
    <col min="13843" max="13843" width="18.5703125" customWidth="1"/>
    <col min="13844" max="13844" width="27.140625" customWidth="1"/>
    <col min="13845" max="13845" width="15.42578125" customWidth="1"/>
    <col min="14081" max="14081" width="10.42578125" bestFit="1" customWidth="1"/>
    <col min="14082" max="14082" width="31.140625" customWidth="1"/>
    <col min="14083" max="14083" width="13" customWidth="1"/>
    <col min="14084" max="14084" width="13.5703125" customWidth="1"/>
    <col min="14085" max="14085" width="15" customWidth="1"/>
    <col min="14086" max="14086" width="14.140625" customWidth="1"/>
    <col min="14087" max="14087" width="12.42578125" customWidth="1"/>
    <col min="14088" max="14088" width="12" bestFit="1" customWidth="1"/>
    <col min="14089" max="14089" width="7.28515625" customWidth="1"/>
    <col min="14090" max="14090" width="38.140625" customWidth="1"/>
    <col min="14091" max="14091" width="16.7109375" customWidth="1"/>
    <col min="14092" max="14092" width="14.85546875" customWidth="1"/>
    <col min="14093" max="14094" width="11.5703125" customWidth="1"/>
    <col min="14095" max="14095" width="11.42578125" customWidth="1"/>
    <col min="14096" max="14096" width="10.42578125" customWidth="1"/>
    <col min="14097" max="14097" width="7.28515625" customWidth="1"/>
    <col min="14098" max="14098" width="41" customWidth="1"/>
    <col min="14099" max="14099" width="18.5703125" customWidth="1"/>
    <col min="14100" max="14100" width="27.140625" customWidth="1"/>
    <col min="14101" max="14101" width="15.42578125" customWidth="1"/>
    <col min="14337" max="14337" width="10.42578125" bestFit="1" customWidth="1"/>
    <col min="14338" max="14338" width="31.140625" customWidth="1"/>
    <col min="14339" max="14339" width="13" customWidth="1"/>
    <col min="14340" max="14340" width="13.5703125" customWidth="1"/>
    <col min="14341" max="14341" width="15" customWidth="1"/>
    <col min="14342" max="14342" width="14.140625" customWidth="1"/>
    <col min="14343" max="14343" width="12.42578125" customWidth="1"/>
    <col min="14344" max="14344" width="12" bestFit="1" customWidth="1"/>
    <col min="14345" max="14345" width="7.28515625" customWidth="1"/>
    <col min="14346" max="14346" width="38.140625" customWidth="1"/>
    <col min="14347" max="14347" width="16.7109375" customWidth="1"/>
    <col min="14348" max="14348" width="14.85546875" customWidth="1"/>
    <col min="14349" max="14350" width="11.5703125" customWidth="1"/>
    <col min="14351" max="14351" width="11.42578125" customWidth="1"/>
    <col min="14352" max="14352" width="10.42578125" customWidth="1"/>
    <col min="14353" max="14353" width="7.28515625" customWidth="1"/>
    <col min="14354" max="14354" width="41" customWidth="1"/>
    <col min="14355" max="14355" width="18.5703125" customWidth="1"/>
    <col min="14356" max="14356" width="27.140625" customWidth="1"/>
    <col min="14357" max="14357" width="15.42578125" customWidth="1"/>
    <col min="14593" max="14593" width="10.42578125" bestFit="1" customWidth="1"/>
    <col min="14594" max="14594" width="31.140625" customWidth="1"/>
    <col min="14595" max="14595" width="13" customWidth="1"/>
    <col min="14596" max="14596" width="13.5703125" customWidth="1"/>
    <col min="14597" max="14597" width="15" customWidth="1"/>
    <col min="14598" max="14598" width="14.140625" customWidth="1"/>
    <col min="14599" max="14599" width="12.42578125" customWidth="1"/>
    <col min="14600" max="14600" width="12" bestFit="1" customWidth="1"/>
    <col min="14601" max="14601" width="7.28515625" customWidth="1"/>
    <col min="14602" max="14602" width="38.140625" customWidth="1"/>
    <col min="14603" max="14603" width="16.7109375" customWidth="1"/>
    <col min="14604" max="14604" width="14.85546875" customWidth="1"/>
    <col min="14605" max="14606" width="11.5703125" customWidth="1"/>
    <col min="14607" max="14607" width="11.42578125" customWidth="1"/>
    <col min="14608" max="14608" width="10.42578125" customWidth="1"/>
    <col min="14609" max="14609" width="7.28515625" customWidth="1"/>
    <col min="14610" max="14610" width="41" customWidth="1"/>
    <col min="14611" max="14611" width="18.5703125" customWidth="1"/>
    <col min="14612" max="14612" width="27.140625" customWidth="1"/>
    <col min="14613" max="14613" width="15.42578125" customWidth="1"/>
    <col min="14849" max="14849" width="10.42578125" bestFit="1" customWidth="1"/>
    <col min="14850" max="14850" width="31.140625" customWidth="1"/>
    <col min="14851" max="14851" width="13" customWidth="1"/>
    <col min="14852" max="14852" width="13.5703125" customWidth="1"/>
    <col min="14853" max="14853" width="15" customWidth="1"/>
    <col min="14854" max="14854" width="14.140625" customWidth="1"/>
    <col min="14855" max="14855" width="12.42578125" customWidth="1"/>
    <col min="14856" max="14856" width="12" bestFit="1" customWidth="1"/>
    <col min="14857" max="14857" width="7.28515625" customWidth="1"/>
    <col min="14858" max="14858" width="38.140625" customWidth="1"/>
    <col min="14859" max="14859" width="16.7109375" customWidth="1"/>
    <col min="14860" max="14860" width="14.85546875" customWidth="1"/>
    <col min="14861" max="14862" width="11.5703125" customWidth="1"/>
    <col min="14863" max="14863" width="11.42578125" customWidth="1"/>
    <col min="14864" max="14864" width="10.42578125" customWidth="1"/>
    <col min="14865" max="14865" width="7.28515625" customWidth="1"/>
    <col min="14866" max="14866" width="41" customWidth="1"/>
    <col min="14867" max="14867" width="18.5703125" customWidth="1"/>
    <col min="14868" max="14868" width="27.140625" customWidth="1"/>
    <col min="14869" max="14869" width="15.42578125" customWidth="1"/>
    <col min="15105" max="15105" width="10.42578125" bestFit="1" customWidth="1"/>
    <col min="15106" max="15106" width="31.140625" customWidth="1"/>
    <col min="15107" max="15107" width="13" customWidth="1"/>
    <col min="15108" max="15108" width="13.5703125" customWidth="1"/>
    <col min="15109" max="15109" width="15" customWidth="1"/>
    <col min="15110" max="15110" width="14.140625" customWidth="1"/>
    <col min="15111" max="15111" width="12.42578125" customWidth="1"/>
    <col min="15112" max="15112" width="12" bestFit="1" customWidth="1"/>
    <col min="15113" max="15113" width="7.28515625" customWidth="1"/>
    <col min="15114" max="15114" width="38.140625" customWidth="1"/>
    <col min="15115" max="15115" width="16.7109375" customWidth="1"/>
    <col min="15116" max="15116" width="14.85546875" customWidth="1"/>
    <col min="15117" max="15118" width="11.5703125" customWidth="1"/>
    <col min="15119" max="15119" width="11.42578125" customWidth="1"/>
    <col min="15120" max="15120" width="10.42578125" customWidth="1"/>
    <col min="15121" max="15121" width="7.28515625" customWidth="1"/>
    <col min="15122" max="15122" width="41" customWidth="1"/>
    <col min="15123" max="15123" width="18.5703125" customWidth="1"/>
    <col min="15124" max="15124" width="27.140625" customWidth="1"/>
    <col min="15125" max="15125" width="15.42578125" customWidth="1"/>
    <col min="15361" max="15361" width="10.42578125" bestFit="1" customWidth="1"/>
    <col min="15362" max="15362" width="31.140625" customWidth="1"/>
    <col min="15363" max="15363" width="13" customWidth="1"/>
    <col min="15364" max="15364" width="13.5703125" customWidth="1"/>
    <col min="15365" max="15365" width="15" customWidth="1"/>
    <col min="15366" max="15366" width="14.140625" customWidth="1"/>
    <col min="15367" max="15367" width="12.42578125" customWidth="1"/>
    <col min="15368" max="15368" width="12" bestFit="1" customWidth="1"/>
    <col min="15369" max="15369" width="7.28515625" customWidth="1"/>
    <col min="15370" max="15370" width="38.140625" customWidth="1"/>
    <col min="15371" max="15371" width="16.7109375" customWidth="1"/>
    <col min="15372" max="15372" width="14.85546875" customWidth="1"/>
    <col min="15373" max="15374" width="11.5703125" customWidth="1"/>
    <col min="15375" max="15375" width="11.42578125" customWidth="1"/>
    <col min="15376" max="15376" width="10.42578125" customWidth="1"/>
    <col min="15377" max="15377" width="7.28515625" customWidth="1"/>
    <col min="15378" max="15378" width="41" customWidth="1"/>
    <col min="15379" max="15379" width="18.5703125" customWidth="1"/>
    <col min="15380" max="15380" width="27.140625" customWidth="1"/>
    <col min="15381" max="15381" width="15.42578125" customWidth="1"/>
    <col min="15617" max="15617" width="10.42578125" bestFit="1" customWidth="1"/>
    <col min="15618" max="15618" width="31.140625" customWidth="1"/>
    <col min="15619" max="15619" width="13" customWidth="1"/>
    <col min="15620" max="15620" width="13.5703125" customWidth="1"/>
    <col min="15621" max="15621" width="15" customWidth="1"/>
    <col min="15622" max="15622" width="14.140625" customWidth="1"/>
    <col min="15623" max="15623" width="12.42578125" customWidth="1"/>
    <col min="15624" max="15624" width="12" bestFit="1" customWidth="1"/>
    <col min="15625" max="15625" width="7.28515625" customWidth="1"/>
    <col min="15626" max="15626" width="38.140625" customWidth="1"/>
    <col min="15627" max="15627" width="16.7109375" customWidth="1"/>
    <col min="15628" max="15628" width="14.85546875" customWidth="1"/>
    <col min="15629" max="15630" width="11.5703125" customWidth="1"/>
    <col min="15631" max="15631" width="11.42578125" customWidth="1"/>
    <col min="15632" max="15632" width="10.42578125" customWidth="1"/>
    <col min="15633" max="15633" width="7.28515625" customWidth="1"/>
    <col min="15634" max="15634" width="41" customWidth="1"/>
    <col min="15635" max="15635" width="18.5703125" customWidth="1"/>
    <col min="15636" max="15636" width="27.140625" customWidth="1"/>
    <col min="15637" max="15637" width="15.42578125" customWidth="1"/>
    <col min="15873" max="15873" width="10.42578125" bestFit="1" customWidth="1"/>
    <col min="15874" max="15874" width="31.140625" customWidth="1"/>
    <col min="15875" max="15875" width="13" customWidth="1"/>
    <col min="15876" max="15876" width="13.5703125" customWidth="1"/>
    <col min="15877" max="15877" width="15" customWidth="1"/>
    <col min="15878" max="15878" width="14.140625" customWidth="1"/>
    <col min="15879" max="15879" width="12.42578125" customWidth="1"/>
    <col min="15880" max="15880" width="12" bestFit="1" customWidth="1"/>
    <col min="15881" max="15881" width="7.28515625" customWidth="1"/>
    <col min="15882" max="15882" width="38.140625" customWidth="1"/>
    <col min="15883" max="15883" width="16.7109375" customWidth="1"/>
    <col min="15884" max="15884" width="14.85546875" customWidth="1"/>
    <col min="15885" max="15886" width="11.5703125" customWidth="1"/>
    <col min="15887" max="15887" width="11.42578125" customWidth="1"/>
    <col min="15888" max="15888" width="10.42578125" customWidth="1"/>
    <col min="15889" max="15889" width="7.28515625" customWidth="1"/>
    <col min="15890" max="15890" width="41" customWidth="1"/>
    <col min="15891" max="15891" width="18.5703125" customWidth="1"/>
    <col min="15892" max="15892" width="27.140625" customWidth="1"/>
    <col min="15893" max="15893" width="15.42578125" customWidth="1"/>
    <col min="16129" max="16129" width="10.42578125" bestFit="1" customWidth="1"/>
    <col min="16130" max="16130" width="31.140625" customWidth="1"/>
    <col min="16131" max="16131" width="13" customWidth="1"/>
    <col min="16132" max="16132" width="13.5703125" customWidth="1"/>
    <col min="16133" max="16133" width="15" customWidth="1"/>
    <col min="16134" max="16134" width="14.140625" customWidth="1"/>
    <col min="16135" max="16135" width="12.42578125" customWidth="1"/>
    <col min="16136" max="16136" width="12" bestFit="1" customWidth="1"/>
    <col min="16137" max="16137" width="7.28515625" customWidth="1"/>
    <col min="16138" max="16138" width="38.140625" customWidth="1"/>
    <col min="16139" max="16139" width="16.7109375" customWidth="1"/>
    <col min="16140" max="16140" width="14.85546875" customWidth="1"/>
    <col min="16141" max="16142" width="11.5703125" customWidth="1"/>
    <col min="16143" max="16143" width="11.42578125" customWidth="1"/>
    <col min="16144" max="16144" width="10.42578125" customWidth="1"/>
    <col min="16145" max="16145" width="7.28515625" customWidth="1"/>
    <col min="16146" max="16146" width="41" customWidth="1"/>
    <col min="16147" max="16147" width="18.5703125" customWidth="1"/>
    <col min="16148" max="16148" width="27.140625" customWidth="1"/>
    <col min="16149" max="16149" width="15.42578125" customWidth="1"/>
  </cols>
  <sheetData>
    <row r="1" spans="1:21" ht="15.75">
      <c r="A1" s="758" t="s">
        <v>889</v>
      </c>
      <c r="B1" s="758"/>
      <c r="C1" s="758"/>
      <c r="D1" s="758"/>
      <c r="E1" s="758"/>
      <c r="F1" s="758"/>
      <c r="G1" s="758"/>
      <c r="H1" s="758"/>
      <c r="I1" s="758" t="s">
        <v>890</v>
      </c>
      <c r="J1" s="758"/>
      <c r="K1" s="758"/>
      <c r="L1" s="758"/>
      <c r="M1" s="758"/>
      <c r="N1" s="758"/>
      <c r="O1" s="758"/>
      <c r="P1" s="758"/>
      <c r="Q1" s="758" t="s">
        <v>891</v>
      </c>
      <c r="R1" s="758"/>
      <c r="S1" s="758"/>
      <c r="T1" s="758"/>
      <c r="U1" s="758"/>
    </row>
    <row r="2" spans="1:21" ht="45" customHeight="1">
      <c r="A2" s="759" t="s">
        <v>892</v>
      </c>
      <c r="B2" s="759"/>
      <c r="C2" s="759"/>
      <c r="D2" s="759"/>
      <c r="E2" s="759"/>
      <c r="F2" s="759"/>
      <c r="G2" s="759"/>
      <c r="H2" s="759"/>
      <c r="I2" s="760" t="s">
        <v>893</v>
      </c>
      <c r="J2" s="760"/>
      <c r="K2" s="760"/>
      <c r="L2" s="760"/>
      <c r="M2" s="760"/>
      <c r="N2" s="760"/>
      <c r="O2" s="760"/>
      <c r="P2" s="760"/>
      <c r="Q2" s="454"/>
      <c r="R2" s="760" t="s">
        <v>894</v>
      </c>
      <c r="S2" s="760"/>
      <c r="T2" s="760"/>
      <c r="U2" s="760"/>
    </row>
    <row r="3" spans="1:21" ht="15.75" customHeight="1">
      <c r="A3" s="747" t="s">
        <v>895</v>
      </c>
      <c r="B3" s="749" t="s">
        <v>583</v>
      </c>
      <c r="C3" s="751" t="s">
        <v>896</v>
      </c>
      <c r="D3" s="752"/>
      <c r="E3" s="752"/>
      <c r="F3" s="752"/>
      <c r="G3" s="752"/>
      <c r="H3" s="753"/>
      <c r="I3" s="754" t="s">
        <v>897</v>
      </c>
      <c r="J3" s="754"/>
      <c r="K3" s="754"/>
      <c r="L3" s="754"/>
      <c r="M3" s="754"/>
      <c r="N3" s="754"/>
      <c r="O3" s="754"/>
      <c r="P3" s="754"/>
      <c r="Q3" s="455"/>
      <c r="R3" s="754" t="s">
        <v>898</v>
      </c>
      <c r="S3" s="754"/>
      <c r="T3" s="754"/>
      <c r="U3" s="754"/>
    </row>
    <row r="4" spans="1:21" ht="12.75" customHeight="1">
      <c r="A4" s="748"/>
      <c r="B4" s="750"/>
      <c r="C4" s="743" t="s">
        <v>899</v>
      </c>
      <c r="D4" s="743"/>
      <c r="E4" s="743"/>
      <c r="F4" s="755" t="s">
        <v>900</v>
      </c>
      <c r="G4" s="755"/>
      <c r="H4" s="755"/>
      <c r="I4" s="756" t="s">
        <v>901</v>
      </c>
      <c r="J4" s="756" t="s">
        <v>902</v>
      </c>
      <c r="K4" s="743" t="s">
        <v>903</v>
      </c>
      <c r="L4" s="743"/>
      <c r="M4" s="743"/>
      <c r="N4" s="743" t="s">
        <v>904</v>
      </c>
      <c r="O4" s="743"/>
      <c r="P4" s="743"/>
      <c r="Q4" s="744" t="s">
        <v>901</v>
      </c>
      <c r="R4" s="744" t="s">
        <v>902</v>
      </c>
      <c r="S4" s="746" t="s">
        <v>905</v>
      </c>
      <c r="T4" s="746"/>
      <c r="U4" s="746"/>
    </row>
    <row r="5" spans="1:21" ht="31.5">
      <c r="A5" s="456"/>
      <c r="B5" s="457"/>
      <c r="C5" s="458" t="s">
        <v>906</v>
      </c>
      <c r="D5" s="459" t="s">
        <v>907</v>
      </c>
      <c r="E5" s="459" t="s">
        <v>908</v>
      </c>
      <c r="F5" s="458" t="s">
        <v>906</v>
      </c>
      <c r="G5" s="459" t="s">
        <v>907</v>
      </c>
      <c r="H5" s="459" t="s">
        <v>908</v>
      </c>
      <c r="I5" s="757"/>
      <c r="J5" s="757"/>
      <c r="K5" s="458" t="s">
        <v>906</v>
      </c>
      <c r="L5" s="459" t="s">
        <v>907</v>
      </c>
      <c r="M5" s="459" t="s">
        <v>908</v>
      </c>
      <c r="N5" s="458" t="s">
        <v>906</v>
      </c>
      <c r="O5" s="459" t="s">
        <v>907</v>
      </c>
      <c r="P5" s="459" t="s">
        <v>908</v>
      </c>
      <c r="Q5" s="745"/>
      <c r="R5" s="745"/>
      <c r="S5" s="458" t="s">
        <v>906</v>
      </c>
      <c r="T5" s="459" t="s">
        <v>907</v>
      </c>
      <c r="U5" s="459" t="s">
        <v>908</v>
      </c>
    </row>
    <row r="6" spans="1:21" ht="15.75">
      <c r="A6" s="460" t="s">
        <v>596</v>
      </c>
      <c r="B6" s="461" t="s">
        <v>909</v>
      </c>
      <c r="C6" s="462"/>
      <c r="D6" s="462"/>
      <c r="E6" s="463"/>
      <c r="F6" s="463"/>
      <c r="G6" s="463"/>
      <c r="H6" s="464"/>
      <c r="I6" s="465" t="s">
        <v>596</v>
      </c>
      <c r="J6" s="461" t="s">
        <v>909</v>
      </c>
      <c r="K6" s="462"/>
      <c r="L6" s="463"/>
      <c r="M6" s="463"/>
      <c r="N6" s="463"/>
      <c r="O6" s="463"/>
      <c r="P6" s="463"/>
      <c r="Q6" s="465" t="s">
        <v>596</v>
      </c>
      <c r="R6" s="461" t="s">
        <v>909</v>
      </c>
      <c r="S6" s="463"/>
      <c r="T6" s="463"/>
      <c r="U6" s="463"/>
    </row>
    <row r="7" spans="1:21" ht="15.75">
      <c r="A7" s="460">
        <v>1</v>
      </c>
      <c r="B7" s="462" t="s">
        <v>109</v>
      </c>
      <c r="C7" s="466">
        <v>1577</v>
      </c>
      <c r="D7" s="466">
        <v>233</v>
      </c>
      <c r="E7" s="154">
        <v>14.774889029803424</v>
      </c>
      <c r="F7" s="467">
        <v>2108</v>
      </c>
      <c r="G7" s="467">
        <v>479</v>
      </c>
      <c r="H7" s="468">
        <v>22.722960151802656</v>
      </c>
      <c r="I7" s="460">
        <v>1</v>
      </c>
      <c r="J7" s="462" t="s">
        <v>109</v>
      </c>
      <c r="K7" s="466">
        <v>2895</v>
      </c>
      <c r="L7" s="466">
        <v>523</v>
      </c>
      <c r="M7" s="154">
        <v>18.065630397236614</v>
      </c>
      <c r="N7" s="466">
        <v>481</v>
      </c>
      <c r="O7" s="466">
        <v>74</v>
      </c>
      <c r="P7" s="154">
        <v>15.384615384615385</v>
      </c>
      <c r="Q7" s="460">
        <v>1</v>
      </c>
      <c r="R7" s="462" t="s">
        <v>109</v>
      </c>
      <c r="S7" s="155">
        <v>4366</v>
      </c>
      <c r="T7" s="155">
        <v>358</v>
      </c>
      <c r="U7" s="154">
        <v>8.1997251488776914</v>
      </c>
    </row>
    <row r="8" spans="1:21" ht="15.75">
      <c r="A8" s="460">
        <v>2</v>
      </c>
      <c r="B8" s="462" t="s">
        <v>150</v>
      </c>
      <c r="C8" s="466">
        <v>370</v>
      </c>
      <c r="D8" s="466">
        <v>9</v>
      </c>
      <c r="E8" s="154">
        <v>2.4324324324324325</v>
      </c>
      <c r="F8" s="467">
        <v>209</v>
      </c>
      <c r="G8" s="467">
        <v>0</v>
      </c>
      <c r="H8" s="468">
        <v>0</v>
      </c>
      <c r="I8" s="460">
        <v>2</v>
      </c>
      <c r="J8" s="462" t="s">
        <v>150</v>
      </c>
      <c r="K8" s="466">
        <v>1721</v>
      </c>
      <c r="L8" s="466">
        <v>177</v>
      </c>
      <c r="M8" s="154">
        <v>10.284718187100523</v>
      </c>
      <c r="N8" s="466">
        <v>0</v>
      </c>
      <c r="O8" s="466">
        <v>0</v>
      </c>
      <c r="P8" s="154"/>
      <c r="Q8" s="460">
        <v>2</v>
      </c>
      <c r="R8" s="462" t="s">
        <v>150</v>
      </c>
      <c r="S8" s="155">
        <v>893</v>
      </c>
      <c r="T8" s="155">
        <v>193</v>
      </c>
      <c r="U8" s="154">
        <v>21.612541993281077</v>
      </c>
    </row>
    <row r="9" spans="1:21" ht="15.75">
      <c r="A9" s="460">
        <v>3</v>
      </c>
      <c r="B9" s="462" t="s">
        <v>156</v>
      </c>
      <c r="C9" s="466">
        <v>498</v>
      </c>
      <c r="D9" s="466">
        <v>149</v>
      </c>
      <c r="E9" s="154">
        <v>29.919678714859437</v>
      </c>
      <c r="F9" s="467">
        <v>1199</v>
      </c>
      <c r="G9" s="467">
        <v>206</v>
      </c>
      <c r="H9" s="468">
        <v>17.180984153461218</v>
      </c>
      <c r="I9" s="460">
        <v>3</v>
      </c>
      <c r="J9" s="462" t="s">
        <v>156</v>
      </c>
      <c r="K9" s="466">
        <v>1108</v>
      </c>
      <c r="L9" s="466">
        <v>327</v>
      </c>
      <c r="M9" s="154">
        <v>29.512635379061368</v>
      </c>
      <c r="N9" s="466">
        <v>464</v>
      </c>
      <c r="O9" s="466">
        <v>119</v>
      </c>
      <c r="P9" s="154">
        <v>25.646551724137932</v>
      </c>
      <c r="Q9" s="460">
        <v>3</v>
      </c>
      <c r="R9" s="462" t="s">
        <v>156</v>
      </c>
      <c r="S9" s="155">
        <v>3099</v>
      </c>
      <c r="T9" s="155">
        <v>776</v>
      </c>
      <c r="U9" s="154">
        <v>25.040335592126496</v>
      </c>
    </row>
    <row r="10" spans="1:21" ht="15.75">
      <c r="A10" s="460">
        <v>4</v>
      </c>
      <c r="B10" s="462" t="s">
        <v>153</v>
      </c>
      <c r="C10" s="466">
        <v>41</v>
      </c>
      <c r="D10" s="466">
        <v>17</v>
      </c>
      <c r="E10" s="154">
        <v>41.463414634146339</v>
      </c>
      <c r="F10" s="467">
        <v>335</v>
      </c>
      <c r="G10" s="467">
        <v>69</v>
      </c>
      <c r="H10" s="468">
        <v>20.597014925373134</v>
      </c>
      <c r="I10" s="460">
        <v>4</v>
      </c>
      <c r="J10" s="462" t="s">
        <v>153</v>
      </c>
      <c r="K10" s="466">
        <v>570</v>
      </c>
      <c r="L10" s="466">
        <v>99</v>
      </c>
      <c r="M10" s="154">
        <v>17.368421052631579</v>
      </c>
      <c r="N10" s="466">
        <v>99</v>
      </c>
      <c r="O10" s="466">
        <v>142</v>
      </c>
      <c r="P10" s="154">
        <v>143.43434343434342</v>
      </c>
      <c r="Q10" s="460">
        <v>4</v>
      </c>
      <c r="R10" s="462" t="s">
        <v>153</v>
      </c>
      <c r="S10" s="155">
        <v>1889</v>
      </c>
      <c r="T10" s="155">
        <v>360</v>
      </c>
      <c r="U10" s="154">
        <v>19.057702488088939</v>
      </c>
    </row>
    <row r="11" spans="1:21" ht="15.75">
      <c r="A11" s="460">
        <v>5</v>
      </c>
      <c r="B11" s="462" t="s">
        <v>154</v>
      </c>
      <c r="C11" s="466">
        <v>712</v>
      </c>
      <c r="D11" s="466">
        <v>208</v>
      </c>
      <c r="E11" s="154">
        <v>29.213483146067414</v>
      </c>
      <c r="F11" s="466">
        <v>0</v>
      </c>
      <c r="G11" s="466">
        <v>0</v>
      </c>
      <c r="H11" s="466"/>
      <c r="I11" s="460">
        <v>5</v>
      </c>
      <c r="J11" s="462" t="s">
        <v>154</v>
      </c>
      <c r="K11" s="466">
        <v>1611</v>
      </c>
      <c r="L11" s="466">
        <v>465</v>
      </c>
      <c r="M11" s="154">
        <v>28.864059590316572</v>
      </c>
      <c r="N11" s="466"/>
      <c r="O11" s="466"/>
      <c r="P11" s="154"/>
      <c r="Q11" s="460">
        <v>5</v>
      </c>
      <c r="R11" s="462" t="s">
        <v>154</v>
      </c>
      <c r="S11" s="155">
        <v>1711</v>
      </c>
      <c r="T11" s="155">
        <v>342</v>
      </c>
      <c r="U11" s="154">
        <v>19.988310929281123</v>
      </c>
    </row>
    <row r="12" spans="1:21" ht="15.75">
      <c r="A12" s="460">
        <v>6</v>
      </c>
      <c r="B12" s="462" t="s">
        <v>155</v>
      </c>
      <c r="C12" s="466">
        <v>441</v>
      </c>
      <c r="D12" s="466">
        <v>101</v>
      </c>
      <c r="E12" s="154">
        <v>22.90249433106576</v>
      </c>
      <c r="F12" s="467">
        <v>933</v>
      </c>
      <c r="G12" s="467">
        <v>71</v>
      </c>
      <c r="H12" s="467">
        <v>7.609860664523044</v>
      </c>
      <c r="I12" s="460">
        <v>6</v>
      </c>
      <c r="J12" s="462" t="s">
        <v>155</v>
      </c>
      <c r="K12" s="466">
        <v>4054</v>
      </c>
      <c r="L12" s="466">
        <v>0</v>
      </c>
      <c r="M12" s="154">
        <v>0</v>
      </c>
      <c r="N12" s="466">
        <v>1987</v>
      </c>
      <c r="O12" s="466">
        <v>963</v>
      </c>
      <c r="P12" s="154">
        <v>48.465022647206844</v>
      </c>
      <c r="Q12" s="460">
        <v>6</v>
      </c>
      <c r="R12" s="462" t="s">
        <v>155</v>
      </c>
      <c r="S12" s="155">
        <v>3709</v>
      </c>
      <c r="T12" s="155">
        <v>443</v>
      </c>
      <c r="U12" s="154">
        <v>11.943920194122406</v>
      </c>
    </row>
    <row r="13" spans="1:21" ht="15.75">
      <c r="A13" s="460">
        <v>7</v>
      </c>
      <c r="B13" s="462" t="s">
        <v>126</v>
      </c>
      <c r="C13" s="466">
        <v>124</v>
      </c>
      <c r="D13" s="466">
        <v>42</v>
      </c>
      <c r="E13" s="154">
        <v>33.87096774193548</v>
      </c>
      <c r="F13" s="467">
        <v>381</v>
      </c>
      <c r="G13" s="467">
        <v>27</v>
      </c>
      <c r="H13" s="468">
        <v>7.0866141732283463</v>
      </c>
      <c r="I13" s="460">
        <v>7</v>
      </c>
      <c r="J13" s="462" t="s">
        <v>126</v>
      </c>
      <c r="K13" s="466">
        <v>541</v>
      </c>
      <c r="L13" s="466">
        <v>163</v>
      </c>
      <c r="M13" s="154">
        <v>30.129390018484287</v>
      </c>
      <c r="N13" s="466">
        <v>400</v>
      </c>
      <c r="O13" s="466">
        <v>114</v>
      </c>
      <c r="P13" s="154">
        <v>28.499999999999996</v>
      </c>
      <c r="Q13" s="460">
        <v>7</v>
      </c>
      <c r="R13" s="462" t="s">
        <v>126</v>
      </c>
      <c r="S13" s="155">
        <v>1466</v>
      </c>
      <c r="T13" s="155">
        <v>202</v>
      </c>
      <c r="U13" s="154">
        <v>13.77899045020464</v>
      </c>
    </row>
    <row r="14" spans="1:21" ht="15.75">
      <c r="A14" s="469"/>
      <c r="B14" s="462" t="s">
        <v>910</v>
      </c>
      <c r="C14" s="470">
        <v>3763</v>
      </c>
      <c r="D14" s="470">
        <v>759</v>
      </c>
      <c r="E14" s="177">
        <v>20.170077066170609</v>
      </c>
      <c r="F14" s="182">
        <v>5165</v>
      </c>
      <c r="G14" s="182">
        <v>852</v>
      </c>
      <c r="H14" s="471">
        <v>16.495643756050338</v>
      </c>
      <c r="I14" s="472"/>
      <c r="J14" s="461" t="s">
        <v>910</v>
      </c>
      <c r="K14" s="470">
        <v>12500</v>
      </c>
      <c r="L14" s="470">
        <v>1754</v>
      </c>
      <c r="M14" s="177">
        <v>14.032</v>
      </c>
      <c r="N14" s="470">
        <v>3431</v>
      </c>
      <c r="O14" s="470">
        <v>1412</v>
      </c>
      <c r="P14" s="177">
        <v>41.154182454095015</v>
      </c>
      <c r="Q14" s="469"/>
      <c r="R14" s="462" t="s">
        <v>910</v>
      </c>
      <c r="S14" s="162">
        <v>17133</v>
      </c>
      <c r="T14" s="162">
        <v>2674</v>
      </c>
      <c r="U14" s="177">
        <v>15.607307535166054</v>
      </c>
    </row>
    <row r="15" spans="1:21" ht="15.75">
      <c r="A15" s="473" t="s">
        <v>911</v>
      </c>
      <c r="B15" s="474" t="s">
        <v>912</v>
      </c>
      <c r="C15" s="475"/>
      <c r="D15" s="154"/>
      <c r="E15" s="468"/>
      <c r="F15" s="467"/>
      <c r="G15" s="467"/>
      <c r="H15" s="471"/>
      <c r="I15" s="473" t="s">
        <v>911</v>
      </c>
      <c r="J15" s="474" t="s">
        <v>912</v>
      </c>
      <c r="K15" s="462"/>
      <c r="L15" s="154"/>
      <c r="M15" s="468"/>
      <c r="N15" s="468"/>
      <c r="O15" s="468"/>
      <c r="P15" s="468"/>
      <c r="Q15" s="473" t="s">
        <v>911</v>
      </c>
      <c r="R15" s="474" t="s">
        <v>912</v>
      </c>
      <c r="S15" s="154"/>
      <c r="T15" s="468"/>
      <c r="U15" s="468"/>
    </row>
    <row r="16" spans="1:21" ht="15.75">
      <c r="A16" s="476">
        <v>1</v>
      </c>
      <c r="B16" s="477" t="s">
        <v>105</v>
      </c>
      <c r="C16" s="475">
        <v>0</v>
      </c>
      <c r="D16" s="475">
        <v>0</v>
      </c>
      <c r="E16" s="478" t="e">
        <v>#DIV/0!</v>
      </c>
      <c r="F16" s="479">
        <v>218</v>
      </c>
      <c r="G16" s="479">
        <v>17</v>
      </c>
      <c r="H16" s="479">
        <v>7.7981651376146797</v>
      </c>
      <c r="I16" s="476">
        <v>1</v>
      </c>
      <c r="J16" s="477" t="s">
        <v>105</v>
      </c>
      <c r="K16" s="466">
        <v>148</v>
      </c>
      <c r="L16" s="466">
        <v>30</v>
      </c>
      <c r="M16" s="154">
        <v>20.27027027027027</v>
      </c>
      <c r="N16" s="466"/>
      <c r="O16" s="466"/>
      <c r="P16" s="154">
        <v>0</v>
      </c>
      <c r="Q16" s="476">
        <v>1</v>
      </c>
      <c r="R16" s="477" t="s">
        <v>105</v>
      </c>
      <c r="S16" s="155">
        <v>188</v>
      </c>
      <c r="T16" s="155">
        <v>48</v>
      </c>
      <c r="U16" s="154">
        <v>25.531914893617021</v>
      </c>
    </row>
    <row r="17" spans="1:21" ht="15.75">
      <c r="A17" s="476">
        <v>2</v>
      </c>
      <c r="B17" s="477" t="s">
        <v>145</v>
      </c>
      <c r="C17" s="475">
        <v>20</v>
      </c>
      <c r="D17" s="475">
        <v>2</v>
      </c>
      <c r="E17" s="478">
        <v>10</v>
      </c>
      <c r="F17" s="479">
        <v>20</v>
      </c>
      <c r="G17" s="479">
        <v>6</v>
      </c>
      <c r="H17" s="479">
        <v>30</v>
      </c>
      <c r="I17" s="476">
        <v>2</v>
      </c>
      <c r="J17" s="477" t="s">
        <v>145</v>
      </c>
      <c r="K17" s="466">
        <v>212</v>
      </c>
      <c r="L17" s="466">
        <v>62</v>
      </c>
      <c r="M17" s="154">
        <v>29.245283018867923</v>
      </c>
      <c r="N17" s="466"/>
      <c r="O17" s="466"/>
      <c r="P17" s="154"/>
      <c r="Q17" s="476">
        <v>2</v>
      </c>
      <c r="R17" s="477" t="s">
        <v>145</v>
      </c>
      <c r="S17" s="155">
        <v>134</v>
      </c>
      <c r="T17" s="155">
        <v>56</v>
      </c>
      <c r="U17" s="154">
        <v>41.791044776119399</v>
      </c>
    </row>
    <row r="18" spans="1:21" ht="15.75">
      <c r="A18" s="476">
        <v>3</v>
      </c>
      <c r="B18" s="477" t="s">
        <v>146</v>
      </c>
      <c r="C18" s="475">
        <v>23</v>
      </c>
      <c r="D18" s="475">
        <v>11</v>
      </c>
      <c r="E18" s="478">
        <v>47.826086956521742</v>
      </c>
      <c r="F18" s="479">
        <v>36</v>
      </c>
      <c r="G18" s="479">
        <v>16</v>
      </c>
      <c r="H18" s="478">
        <v>44.444444444444443</v>
      </c>
      <c r="I18" s="476">
        <v>3</v>
      </c>
      <c r="J18" s="477" t="s">
        <v>146</v>
      </c>
      <c r="K18" s="466">
        <v>125</v>
      </c>
      <c r="L18" s="466">
        <v>33</v>
      </c>
      <c r="M18" s="154">
        <v>26.400000000000002</v>
      </c>
      <c r="N18" s="466">
        <v>20</v>
      </c>
      <c r="O18" s="466">
        <v>12</v>
      </c>
      <c r="P18" s="154">
        <v>60</v>
      </c>
      <c r="Q18" s="476">
        <v>3</v>
      </c>
      <c r="R18" s="477" t="s">
        <v>146</v>
      </c>
      <c r="S18" s="155">
        <v>161</v>
      </c>
      <c r="T18" s="155">
        <v>48</v>
      </c>
      <c r="U18" s="154">
        <v>29.813664596273291</v>
      </c>
    </row>
    <row r="19" spans="1:21" ht="15.75">
      <c r="A19" s="476">
        <v>4</v>
      </c>
      <c r="B19" s="477" t="s">
        <v>147</v>
      </c>
      <c r="C19" s="475">
        <v>59</v>
      </c>
      <c r="D19" s="475">
        <v>18</v>
      </c>
      <c r="E19" s="478">
        <v>30.508474576271187</v>
      </c>
      <c r="F19" s="479">
        <v>69</v>
      </c>
      <c r="G19" s="479">
        <v>17</v>
      </c>
      <c r="H19" s="479">
        <v>24.637681159420293</v>
      </c>
      <c r="I19" s="476">
        <v>4</v>
      </c>
      <c r="J19" s="480" t="s">
        <v>147</v>
      </c>
      <c r="K19" s="466">
        <v>191</v>
      </c>
      <c r="L19" s="466">
        <v>11</v>
      </c>
      <c r="M19" s="154">
        <v>5.7591623036649215</v>
      </c>
      <c r="N19" s="466">
        <v>67</v>
      </c>
      <c r="O19" s="466">
        <v>4</v>
      </c>
      <c r="P19" s="154">
        <v>5.9701492537313428</v>
      </c>
      <c r="Q19" s="476">
        <v>4</v>
      </c>
      <c r="R19" s="480" t="s">
        <v>147</v>
      </c>
      <c r="S19" s="155">
        <v>592</v>
      </c>
      <c r="T19" s="155">
        <v>95</v>
      </c>
      <c r="U19" s="154">
        <v>16.047297297297298</v>
      </c>
    </row>
    <row r="20" spans="1:21" ht="15.75">
      <c r="A20" s="476">
        <v>5</v>
      </c>
      <c r="B20" s="477" t="s">
        <v>148</v>
      </c>
      <c r="C20" s="475">
        <v>55</v>
      </c>
      <c r="D20" s="475">
        <v>32</v>
      </c>
      <c r="E20" s="478">
        <v>58.18181818181818</v>
      </c>
      <c r="F20" s="479">
        <v>8</v>
      </c>
      <c r="G20" s="479">
        <v>4</v>
      </c>
      <c r="H20" s="478">
        <v>50</v>
      </c>
      <c r="I20" s="476">
        <v>5</v>
      </c>
      <c r="J20" s="480" t="s">
        <v>148</v>
      </c>
      <c r="K20" s="466">
        <v>202</v>
      </c>
      <c r="L20" s="466">
        <v>118</v>
      </c>
      <c r="M20" s="154">
        <v>58.415841584158414</v>
      </c>
      <c r="N20" s="466">
        <v>12</v>
      </c>
      <c r="O20" s="466">
        <v>7</v>
      </c>
      <c r="P20" s="154">
        <v>58.333333333333336</v>
      </c>
      <c r="Q20" s="476">
        <v>5</v>
      </c>
      <c r="R20" s="480" t="s">
        <v>148</v>
      </c>
      <c r="S20" s="155">
        <v>586</v>
      </c>
      <c r="T20" s="155">
        <v>136</v>
      </c>
      <c r="U20" s="154">
        <v>23.208191126279864</v>
      </c>
    </row>
    <row r="21" spans="1:21" ht="15.75">
      <c r="A21" s="476">
        <v>6</v>
      </c>
      <c r="B21" s="477" t="s">
        <v>149</v>
      </c>
      <c r="C21" s="475">
        <v>181</v>
      </c>
      <c r="D21" s="475">
        <v>59</v>
      </c>
      <c r="E21" s="478">
        <v>32.596685082872931</v>
      </c>
      <c r="F21" s="479">
        <v>214</v>
      </c>
      <c r="G21" s="479">
        <v>28</v>
      </c>
      <c r="H21" s="478">
        <v>13.084112149532709</v>
      </c>
      <c r="I21" s="476">
        <v>6</v>
      </c>
      <c r="J21" s="477" t="s">
        <v>149</v>
      </c>
      <c r="K21" s="466">
        <v>255</v>
      </c>
      <c r="L21" s="466">
        <v>98</v>
      </c>
      <c r="M21" s="154">
        <v>38.431372549019613</v>
      </c>
      <c r="N21" s="466">
        <v>18</v>
      </c>
      <c r="O21" s="466">
        <v>6</v>
      </c>
      <c r="P21" s="154">
        <v>33.333333333333329</v>
      </c>
      <c r="Q21" s="476">
        <v>6</v>
      </c>
      <c r="R21" s="477" t="s">
        <v>149</v>
      </c>
      <c r="S21" s="155">
        <v>302</v>
      </c>
      <c r="T21" s="155">
        <v>106</v>
      </c>
      <c r="U21" s="154">
        <v>0</v>
      </c>
    </row>
    <row r="22" spans="1:21" ht="15.75">
      <c r="A22" s="476">
        <v>7</v>
      </c>
      <c r="B22" s="477" t="s">
        <v>214</v>
      </c>
      <c r="C22" s="475">
        <v>25</v>
      </c>
      <c r="D22" s="475">
        <v>0</v>
      </c>
      <c r="E22" s="478"/>
      <c r="F22" s="479">
        <v>44</v>
      </c>
      <c r="G22" s="479">
        <v>1</v>
      </c>
      <c r="H22" s="478">
        <v>2.2727272727272729</v>
      </c>
      <c r="I22" s="476">
        <v>7</v>
      </c>
      <c r="J22" s="480" t="s">
        <v>214</v>
      </c>
      <c r="K22" s="466">
        <v>81</v>
      </c>
      <c r="L22" s="466">
        <v>25</v>
      </c>
      <c r="M22" s="154">
        <v>30.864197530864196</v>
      </c>
      <c r="N22" s="466">
        <v>0</v>
      </c>
      <c r="O22" s="466">
        <v>0</v>
      </c>
      <c r="P22" s="154"/>
      <c r="Q22" s="476">
        <v>7</v>
      </c>
      <c r="R22" s="480" t="s">
        <v>214</v>
      </c>
      <c r="S22" s="155">
        <v>70</v>
      </c>
      <c r="T22" s="155">
        <v>51</v>
      </c>
      <c r="U22" s="154">
        <v>72.857142857142847</v>
      </c>
    </row>
    <row r="23" spans="1:21" ht="15.75">
      <c r="A23" s="476">
        <v>8</v>
      </c>
      <c r="B23" s="477" t="s">
        <v>114</v>
      </c>
      <c r="C23" s="475">
        <v>79</v>
      </c>
      <c r="D23" s="475">
        <v>16</v>
      </c>
      <c r="E23" s="478">
        <v>20.253164556962027</v>
      </c>
      <c r="F23" s="479">
        <v>54</v>
      </c>
      <c r="G23" s="479">
        <v>8</v>
      </c>
      <c r="H23" s="478">
        <v>14.814814814814813</v>
      </c>
      <c r="I23" s="476">
        <v>8</v>
      </c>
      <c r="J23" s="480" t="s">
        <v>114</v>
      </c>
      <c r="K23" s="466">
        <v>184</v>
      </c>
      <c r="L23" s="466">
        <v>5</v>
      </c>
      <c r="M23" s="154">
        <v>2.7173913043478262</v>
      </c>
      <c r="N23" s="466">
        <v>169</v>
      </c>
      <c r="O23" s="466">
        <v>4</v>
      </c>
      <c r="P23" s="154">
        <v>2.3668639053254439</v>
      </c>
      <c r="Q23" s="476">
        <v>8</v>
      </c>
      <c r="R23" s="480" t="s">
        <v>114</v>
      </c>
      <c r="S23" s="155">
        <v>223</v>
      </c>
      <c r="T23" s="155">
        <v>13</v>
      </c>
      <c r="U23" s="154">
        <v>5.8295964125560538</v>
      </c>
    </row>
    <row r="24" spans="1:21" ht="15.75">
      <c r="A24" s="476">
        <v>9</v>
      </c>
      <c r="B24" s="477" t="s">
        <v>151</v>
      </c>
      <c r="C24" s="475">
        <v>215</v>
      </c>
      <c r="D24" s="475">
        <v>103</v>
      </c>
      <c r="E24" s="478">
        <v>47.906976744186046</v>
      </c>
      <c r="F24" s="479">
        <v>942</v>
      </c>
      <c r="G24" s="479">
        <v>357</v>
      </c>
      <c r="H24" s="478">
        <v>37.898089171974526</v>
      </c>
      <c r="I24" s="476">
        <v>9</v>
      </c>
      <c r="J24" s="480" t="s">
        <v>151</v>
      </c>
      <c r="K24" s="466">
        <v>115</v>
      </c>
      <c r="L24" s="466">
        <v>44</v>
      </c>
      <c r="M24" s="154">
        <v>38.260869565217391</v>
      </c>
      <c r="N24" s="466">
        <v>183</v>
      </c>
      <c r="O24" s="466">
        <v>82</v>
      </c>
      <c r="P24" s="154">
        <v>44.808743169398909</v>
      </c>
      <c r="Q24" s="476">
        <v>9</v>
      </c>
      <c r="R24" s="480" t="s">
        <v>151</v>
      </c>
      <c r="S24" s="155">
        <v>515</v>
      </c>
      <c r="T24" s="155">
        <v>319</v>
      </c>
      <c r="U24" s="154">
        <v>61.94174757281553</v>
      </c>
    </row>
    <row r="25" spans="1:21" ht="15.75">
      <c r="A25" s="476">
        <v>10</v>
      </c>
      <c r="B25" s="477" t="s">
        <v>220</v>
      </c>
      <c r="C25" s="475">
        <v>3</v>
      </c>
      <c r="D25" s="475">
        <v>0</v>
      </c>
      <c r="E25" s="478"/>
      <c r="F25" s="479">
        <v>6</v>
      </c>
      <c r="G25" s="479">
        <v>0</v>
      </c>
      <c r="H25" s="478"/>
      <c r="I25" s="476">
        <v>10</v>
      </c>
      <c r="J25" s="480" t="s">
        <v>220</v>
      </c>
      <c r="K25" s="466">
        <v>184</v>
      </c>
      <c r="L25" s="466">
        <v>61</v>
      </c>
      <c r="M25" s="154">
        <v>33.152173913043477</v>
      </c>
      <c r="N25" s="466">
        <v>10</v>
      </c>
      <c r="O25" s="466">
        <v>1</v>
      </c>
      <c r="P25" s="466">
        <v>10</v>
      </c>
      <c r="Q25" s="476">
        <v>10</v>
      </c>
      <c r="R25" s="480" t="s">
        <v>220</v>
      </c>
      <c r="S25" s="155">
        <v>125</v>
      </c>
      <c r="T25" s="155">
        <v>22</v>
      </c>
      <c r="U25" s="155">
        <v>17.599999999999998</v>
      </c>
    </row>
    <row r="26" spans="1:21" ht="15.75">
      <c r="A26" s="476">
        <v>11</v>
      </c>
      <c r="B26" s="477" t="s">
        <v>152</v>
      </c>
      <c r="C26" s="475">
        <v>24</v>
      </c>
      <c r="D26" s="475">
        <v>5</v>
      </c>
      <c r="E26" s="478">
        <v>20.833333333333336</v>
      </c>
      <c r="F26" s="479">
        <v>82</v>
      </c>
      <c r="G26" s="479">
        <v>23</v>
      </c>
      <c r="H26" s="478">
        <v>28.04878048780488</v>
      </c>
      <c r="I26" s="476">
        <v>11</v>
      </c>
      <c r="J26" s="480" t="s">
        <v>152</v>
      </c>
      <c r="K26" s="466">
        <v>62</v>
      </c>
      <c r="L26" s="466">
        <v>18</v>
      </c>
      <c r="M26" s="154">
        <v>29.032258064516132</v>
      </c>
      <c r="N26" s="466">
        <v>0</v>
      </c>
      <c r="O26" s="466">
        <v>0</v>
      </c>
      <c r="P26" s="154"/>
      <c r="Q26" s="476">
        <v>11</v>
      </c>
      <c r="R26" s="480" t="s">
        <v>152</v>
      </c>
      <c r="S26" s="155">
        <v>137</v>
      </c>
      <c r="T26" s="155">
        <v>38</v>
      </c>
      <c r="U26" s="154">
        <v>27.737226277372262</v>
      </c>
    </row>
    <row r="27" spans="1:21" ht="15.75">
      <c r="A27" s="476">
        <v>12</v>
      </c>
      <c r="B27" s="477" t="s">
        <v>603</v>
      </c>
      <c r="C27" s="475"/>
      <c r="D27" s="475"/>
      <c r="E27" s="478"/>
      <c r="F27" s="479"/>
      <c r="G27" s="479"/>
      <c r="H27" s="478"/>
      <c r="I27" s="476">
        <v>12</v>
      </c>
      <c r="J27" s="480" t="s">
        <v>603</v>
      </c>
      <c r="K27" s="466">
        <v>0</v>
      </c>
      <c r="L27" s="466">
        <v>0</v>
      </c>
      <c r="M27" s="154"/>
      <c r="N27" s="466">
        <v>0</v>
      </c>
      <c r="O27" s="466">
        <v>0</v>
      </c>
      <c r="P27" s="154"/>
      <c r="Q27" s="476">
        <v>12</v>
      </c>
      <c r="R27" s="480" t="s">
        <v>603</v>
      </c>
      <c r="S27" s="155">
        <v>0</v>
      </c>
      <c r="T27" s="155">
        <v>0</v>
      </c>
      <c r="U27" s="154">
        <v>0</v>
      </c>
    </row>
    <row r="28" spans="1:21" ht="15.75">
      <c r="A28" s="476">
        <v>13</v>
      </c>
      <c r="B28" s="477" t="s">
        <v>764</v>
      </c>
      <c r="C28" s="475"/>
      <c r="D28" s="475"/>
      <c r="E28" s="478"/>
      <c r="F28" s="479"/>
      <c r="G28" s="479"/>
      <c r="H28" s="478"/>
      <c r="I28" s="476">
        <v>13</v>
      </c>
      <c r="J28" s="480" t="s">
        <v>764</v>
      </c>
      <c r="K28" s="466"/>
      <c r="L28" s="466"/>
      <c r="M28" s="154"/>
      <c r="N28" s="466">
        <v>0</v>
      </c>
      <c r="O28" s="466">
        <v>0</v>
      </c>
      <c r="P28" s="154"/>
      <c r="Q28" s="476">
        <v>13</v>
      </c>
      <c r="R28" s="480" t="s">
        <v>764</v>
      </c>
      <c r="S28" s="155"/>
      <c r="T28" s="155"/>
      <c r="U28" s="154"/>
    </row>
    <row r="29" spans="1:21" ht="15.75">
      <c r="A29" s="476">
        <v>14</v>
      </c>
      <c r="B29" s="477" t="s">
        <v>913</v>
      </c>
      <c r="C29" s="475"/>
      <c r="D29" s="475"/>
      <c r="E29" s="478"/>
      <c r="F29" s="479"/>
      <c r="G29" s="479"/>
      <c r="H29" s="478"/>
      <c r="I29" s="476">
        <v>14</v>
      </c>
      <c r="J29" s="480" t="s">
        <v>913</v>
      </c>
      <c r="K29" s="466"/>
      <c r="L29" s="466"/>
      <c r="M29" s="154"/>
      <c r="N29" s="466">
        <v>0</v>
      </c>
      <c r="O29" s="466">
        <v>0</v>
      </c>
      <c r="P29" s="154"/>
      <c r="Q29" s="476">
        <v>14</v>
      </c>
      <c r="R29" s="480" t="s">
        <v>913</v>
      </c>
      <c r="S29" s="155"/>
      <c r="T29" s="155"/>
      <c r="U29" s="154"/>
    </row>
    <row r="30" spans="1:21" ht="15.75">
      <c r="A30" s="476">
        <v>15</v>
      </c>
      <c r="B30" s="477" t="s">
        <v>914</v>
      </c>
      <c r="C30" s="475"/>
      <c r="D30" s="475"/>
      <c r="E30" s="478"/>
      <c r="F30" s="479">
        <v>0</v>
      </c>
      <c r="G30" s="479">
        <v>0</v>
      </c>
      <c r="H30" s="479">
        <v>0</v>
      </c>
      <c r="I30" s="476">
        <v>15</v>
      </c>
      <c r="J30" s="480" t="s">
        <v>914</v>
      </c>
      <c r="K30" s="466">
        <v>31</v>
      </c>
      <c r="L30" s="466">
        <v>0</v>
      </c>
      <c r="M30" s="466">
        <v>0</v>
      </c>
      <c r="N30" s="466">
        <v>0</v>
      </c>
      <c r="O30" s="466">
        <v>0</v>
      </c>
      <c r="P30" s="154"/>
      <c r="Q30" s="476">
        <v>15</v>
      </c>
      <c r="R30" s="480" t="s">
        <v>914</v>
      </c>
      <c r="S30" s="155">
        <v>88</v>
      </c>
      <c r="T30" s="155">
        <v>0</v>
      </c>
      <c r="U30" s="155">
        <v>0</v>
      </c>
    </row>
    <row r="31" spans="1:21" ht="15.75">
      <c r="A31" s="476">
        <v>16</v>
      </c>
      <c r="B31" s="477" t="s">
        <v>157</v>
      </c>
      <c r="C31" s="475">
        <v>8</v>
      </c>
      <c r="D31" s="475">
        <v>5</v>
      </c>
      <c r="E31" s="478">
        <v>62.5</v>
      </c>
      <c r="F31" s="479">
        <v>12</v>
      </c>
      <c r="G31" s="479">
        <v>2</v>
      </c>
      <c r="H31" s="478">
        <v>16.666666666666664</v>
      </c>
      <c r="I31" s="476">
        <v>16</v>
      </c>
      <c r="J31" s="480" t="s">
        <v>157</v>
      </c>
      <c r="K31" s="466">
        <v>19</v>
      </c>
      <c r="L31" s="466">
        <v>15</v>
      </c>
      <c r="M31" s="154">
        <v>78.94736842105263</v>
      </c>
      <c r="N31" s="466">
        <v>73</v>
      </c>
      <c r="O31" s="466">
        <v>17</v>
      </c>
      <c r="P31" s="154">
        <v>23.287671232876711</v>
      </c>
      <c r="Q31" s="476">
        <v>16</v>
      </c>
      <c r="R31" s="480" t="s">
        <v>157</v>
      </c>
      <c r="S31" s="155">
        <v>17</v>
      </c>
      <c r="T31" s="155">
        <v>4</v>
      </c>
      <c r="U31" s="154">
        <v>23.52941176470588</v>
      </c>
    </row>
    <row r="32" spans="1:21" ht="15.75">
      <c r="A32" s="476">
        <v>17</v>
      </c>
      <c r="B32" s="477" t="s">
        <v>158</v>
      </c>
      <c r="C32" s="475">
        <v>87</v>
      </c>
      <c r="D32" s="475">
        <v>20</v>
      </c>
      <c r="E32" s="478">
        <v>22.988505747126435</v>
      </c>
      <c r="F32" s="479">
        <v>65</v>
      </c>
      <c r="G32" s="479">
        <v>10</v>
      </c>
      <c r="H32" s="479">
        <v>15.384615384615385</v>
      </c>
      <c r="I32" s="476">
        <v>17</v>
      </c>
      <c r="J32" s="480" t="s">
        <v>158</v>
      </c>
      <c r="K32" s="466">
        <v>310</v>
      </c>
      <c r="L32" s="466">
        <v>70</v>
      </c>
      <c r="M32" s="154">
        <v>22.58064516129032</v>
      </c>
      <c r="N32" s="466">
        <v>94</v>
      </c>
      <c r="O32" s="466">
        <v>20</v>
      </c>
      <c r="P32" s="154">
        <v>21.276595744680851</v>
      </c>
      <c r="Q32" s="476">
        <v>17</v>
      </c>
      <c r="R32" s="480" t="s">
        <v>158</v>
      </c>
      <c r="S32" s="155">
        <v>266</v>
      </c>
      <c r="T32" s="155">
        <v>50</v>
      </c>
      <c r="U32" s="154">
        <v>18.796992481203006</v>
      </c>
    </row>
    <row r="33" spans="1:21" ht="15.75">
      <c r="A33" s="476">
        <v>18</v>
      </c>
      <c r="B33" s="477" t="s">
        <v>915</v>
      </c>
      <c r="C33" s="475"/>
      <c r="D33" s="475"/>
      <c r="E33" s="478"/>
      <c r="F33" s="479"/>
      <c r="G33" s="479"/>
      <c r="H33" s="478"/>
      <c r="I33" s="476">
        <v>18</v>
      </c>
      <c r="J33" s="480" t="s">
        <v>915</v>
      </c>
      <c r="K33" s="466"/>
      <c r="L33" s="466"/>
      <c r="M33" s="154"/>
      <c r="N33" s="466">
        <v>0</v>
      </c>
      <c r="O33" s="466">
        <v>0</v>
      </c>
      <c r="P33" s="154"/>
      <c r="Q33" s="476">
        <v>18</v>
      </c>
      <c r="R33" s="480" t="s">
        <v>915</v>
      </c>
      <c r="S33" s="155"/>
      <c r="T33" s="155"/>
      <c r="U33" s="154"/>
    </row>
    <row r="34" spans="1:21" ht="15.75">
      <c r="A34" s="476"/>
      <c r="B34" s="477" t="s">
        <v>608</v>
      </c>
      <c r="C34" s="481">
        <v>779</v>
      </c>
      <c r="D34" s="482">
        <v>271</v>
      </c>
      <c r="E34" s="483">
        <v>34.78818998716303</v>
      </c>
      <c r="F34" s="481">
        <v>1770</v>
      </c>
      <c r="G34" s="481">
        <v>489</v>
      </c>
      <c r="H34" s="478">
        <v>27.627118644067792</v>
      </c>
      <c r="I34" s="473"/>
      <c r="J34" s="474" t="s">
        <v>608</v>
      </c>
      <c r="K34" s="470">
        <v>2119</v>
      </c>
      <c r="L34" s="470">
        <v>590</v>
      </c>
      <c r="M34" s="177">
        <v>27.843322321849929</v>
      </c>
      <c r="N34" s="470">
        <v>646</v>
      </c>
      <c r="O34" s="470">
        <v>153</v>
      </c>
      <c r="P34" s="177">
        <v>23.684210526315788</v>
      </c>
      <c r="Q34" s="473"/>
      <c r="R34" s="474" t="s">
        <v>608</v>
      </c>
      <c r="S34" s="162">
        <v>3404</v>
      </c>
      <c r="T34" s="162">
        <v>986</v>
      </c>
      <c r="U34" s="177">
        <v>28.965922444183313</v>
      </c>
    </row>
    <row r="35" spans="1:21" ht="15.75">
      <c r="A35" s="473" t="s">
        <v>613</v>
      </c>
      <c r="B35" s="474" t="s">
        <v>193</v>
      </c>
      <c r="C35" s="475"/>
      <c r="D35" s="154"/>
      <c r="E35" s="468"/>
      <c r="F35" s="467"/>
      <c r="G35" s="467"/>
      <c r="H35" s="468"/>
      <c r="I35" s="476" t="s">
        <v>613</v>
      </c>
      <c r="J35" s="474" t="s">
        <v>193</v>
      </c>
      <c r="K35" s="462"/>
      <c r="L35" s="154"/>
      <c r="M35" s="468"/>
      <c r="N35" s="468"/>
      <c r="O35" s="468"/>
      <c r="P35" s="468"/>
      <c r="Q35" s="473" t="s">
        <v>613</v>
      </c>
      <c r="R35" s="474" t="s">
        <v>193</v>
      </c>
      <c r="S35" s="177"/>
      <c r="T35" s="471"/>
      <c r="U35" s="471"/>
    </row>
    <row r="36" spans="1:21" ht="15.75">
      <c r="A36" s="476">
        <v>1</v>
      </c>
      <c r="B36" s="477" t="s">
        <v>169</v>
      </c>
      <c r="C36" s="475">
        <v>21</v>
      </c>
      <c r="D36" s="475">
        <v>3</v>
      </c>
      <c r="E36" s="478">
        <v>14.285714285714285</v>
      </c>
      <c r="F36" s="475">
        <v>369</v>
      </c>
      <c r="G36" s="475">
        <v>14</v>
      </c>
      <c r="H36" s="478">
        <v>3.7940379403794036</v>
      </c>
      <c r="I36" s="484">
        <v>1</v>
      </c>
      <c r="J36" s="480" t="s">
        <v>169</v>
      </c>
      <c r="K36" s="466">
        <v>1614</v>
      </c>
      <c r="L36" s="466">
        <v>35</v>
      </c>
      <c r="M36" s="154">
        <v>2.168525402726146</v>
      </c>
      <c r="N36" s="466">
        <v>146</v>
      </c>
      <c r="O36" s="466">
        <v>7</v>
      </c>
      <c r="P36" s="154">
        <v>4.7945205479452051</v>
      </c>
      <c r="Q36" s="484">
        <v>1</v>
      </c>
      <c r="R36" s="480" t="s">
        <v>169</v>
      </c>
      <c r="S36" s="155">
        <v>2476</v>
      </c>
      <c r="T36" s="155">
        <v>193</v>
      </c>
      <c r="U36" s="154">
        <v>7.7948303715670439</v>
      </c>
    </row>
    <row r="37" spans="1:21" ht="15.75">
      <c r="A37" s="476">
        <v>2</v>
      </c>
      <c r="B37" s="477" t="s">
        <v>916</v>
      </c>
      <c r="C37" s="475">
        <v>16</v>
      </c>
      <c r="D37" s="475">
        <v>7</v>
      </c>
      <c r="E37" s="478">
        <v>43.75</v>
      </c>
      <c r="F37" s="475">
        <v>105</v>
      </c>
      <c r="G37" s="475">
        <v>17</v>
      </c>
      <c r="H37" s="478">
        <v>16.19047619047619</v>
      </c>
      <c r="I37" s="476">
        <v>2</v>
      </c>
      <c r="J37" s="477" t="s">
        <v>916</v>
      </c>
      <c r="K37" s="466">
        <v>67</v>
      </c>
      <c r="L37" s="466">
        <v>46</v>
      </c>
      <c r="M37" s="154">
        <v>68.656716417910445</v>
      </c>
      <c r="N37" s="466">
        <v>6</v>
      </c>
      <c r="O37" s="466">
        <v>2</v>
      </c>
      <c r="P37" s="154">
        <v>33.333333333333329</v>
      </c>
      <c r="Q37" s="476">
        <v>2</v>
      </c>
      <c r="R37" s="477" t="s">
        <v>916</v>
      </c>
      <c r="S37" s="155">
        <v>82</v>
      </c>
      <c r="T37" s="155">
        <v>22</v>
      </c>
      <c r="U37" s="154">
        <v>26.829268292682929</v>
      </c>
    </row>
    <row r="38" spans="1:21" ht="15.75">
      <c r="A38" s="476">
        <v>3</v>
      </c>
      <c r="B38" s="477" t="s">
        <v>917</v>
      </c>
      <c r="C38" s="479">
        <v>3</v>
      </c>
      <c r="D38" s="479">
        <v>1</v>
      </c>
      <c r="E38" s="478">
        <v>33.333333333333329</v>
      </c>
      <c r="F38" s="475"/>
      <c r="G38" s="475"/>
      <c r="H38" s="478"/>
      <c r="I38" s="476">
        <v>3</v>
      </c>
      <c r="J38" s="477" t="s">
        <v>917</v>
      </c>
      <c r="K38" s="466">
        <v>275</v>
      </c>
      <c r="L38" s="466">
        <v>45</v>
      </c>
      <c r="M38" s="154">
        <v>16.363636363636363</v>
      </c>
      <c r="N38" s="466">
        <v>2</v>
      </c>
      <c r="O38" s="466">
        <v>1</v>
      </c>
      <c r="P38" s="466">
        <v>50</v>
      </c>
      <c r="Q38" s="476">
        <v>3</v>
      </c>
      <c r="R38" s="477" t="s">
        <v>917</v>
      </c>
      <c r="S38" s="155">
        <v>88</v>
      </c>
      <c r="T38" s="155">
        <v>20</v>
      </c>
      <c r="U38" s="154">
        <v>22.727272727272727</v>
      </c>
    </row>
    <row r="39" spans="1:21" ht="15.75">
      <c r="A39" s="476"/>
      <c r="B39" s="477" t="s">
        <v>703</v>
      </c>
      <c r="C39" s="482">
        <v>40</v>
      </c>
      <c r="D39" s="482">
        <v>11</v>
      </c>
      <c r="E39" s="482">
        <v>27.500000000000004</v>
      </c>
      <c r="F39" s="481">
        <v>474</v>
      </c>
      <c r="G39" s="481">
        <v>31</v>
      </c>
      <c r="H39" s="483">
        <v>6.5400843881856545</v>
      </c>
      <c r="I39" s="476"/>
      <c r="J39" s="474" t="s">
        <v>703</v>
      </c>
      <c r="K39" s="470">
        <v>1956</v>
      </c>
      <c r="L39" s="470">
        <v>126</v>
      </c>
      <c r="M39" s="177">
        <v>6.4417177914110431</v>
      </c>
      <c r="N39" s="470">
        <v>154</v>
      </c>
      <c r="O39" s="470">
        <v>10</v>
      </c>
      <c r="P39" s="177">
        <v>6.4935064935064926</v>
      </c>
      <c r="Q39" s="473"/>
      <c r="R39" s="474" t="s">
        <v>703</v>
      </c>
      <c r="S39" s="162">
        <v>2646</v>
      </c>
      <c r="T39" s="162">
        <v>235</v>
      </c>
      <c r="U39" s="177">
        <v>8.8813303099017382</v>
      </c>
    </row>
    <row r="40" spans="1:21" ht="15.75">
      <c r="A40" s="473" t="s">
        <v>629</v>
      </c>
      <c r="B40" s="474" t="s">
        <v>630</v>
      </c>
      <c r="C40" s="475"/>
      <c r="D40" s="154"/>
      <c r="E40" s="468"/>
      <c r="F40" s="467"/>
      <c r="G40" s="467"/>
      <c r="H40" s="468"/>
      <c r="I40" s="476" t="s">
        <v>629</v>
      </c>
      <c r="J40" s="474" t="s">
        <v>630</v>
      </c>
      <c r="K40" s="462"/>
      <c r="L40" s="154"/>
      <c r="M40" s="468"/>
      <c r="N40" s="468"/>
      <c r="O40" s="468"/>
      <c r="P40" s="468"/>
      <c r="Q40" s="473" t="s">
        <v>629</v>
      </c>
      <c r="R40" s="474" t="s">
        <v>630</v>
      </c>
      <c r="S40" s="177"/>
      <c r="T40" s="471"/>
      <c r="U40" s="471"/>
    </row>
    <row r="41" spans="1:21" ht="15.75">
      <c r="A41" s="476">
        <v>1</v>
      </c>
      <c r="B41" s="477" t="s">
        <v>704</v>
      </c>
      <c r="C41" s="475">
        <v>413</v>
      </c>
      <c r="D41" s="475">
        <v>32</v>
      </c>
      <c r="E41" s="478">
        <v>7.7481840193704601</v>
      </c>
      <c r="F41" s="475">
        <v>3386</v>
      </c>
      <c r="G41" s="475">
        <v>90</v>
      </c>
      <c r="H41" s="478">
        <v>2.6580035440047256</v>
      </c>
      <c r="I41" s="484">
        <v>1</v>
      </c>
      <c r="J41" s="480" t="s">
        <v>704</v>
      </c>
      <c r="K41" s="466">
        <v>29</v>
      </c>
      <c r="L41" s="466">
        <v>6</v>
      </c>
      <c r="M41" s="154">
        <v>20.689655172413794</v>
      </c>
      <c r="N41" s="466">
        <v>8</v>
      </c>
      <c r="O41" s="466">
        <v>0</v>
      </c>
      <c r="P41" s="466">
        <v>0</v>
      </c>
      <c r="Q41" s="484">
        <v>1</v>
      </c>
      <c r="R41" s="480" t="s">
        <v>704</v>
      </c>
      <c r="S41" s="155">
        <v>58</v>
      </c>
      <c r="T41" s="155">
        <v>12</v>
      </c>
      <c r="U41" s="154">
        <v>20.689655172413794</v>
      </c>
    </row>
    <row r="42" spans="1:21" ht="15.75">
      <c r="A42" s="476">
        <v>2</v>
      </c>
      <c r="B42" s="477" t="s">
        <v>633</v>
      </c>
      <c r="C42" s="475">
        <v>1325</v>
      </c>
      <c r="D42" s="475">
        <v>41</v>
      </c>
      <c r="E42" s="478">
        <v>3.0943396226415092</v>
      </c>
      <c r="F42" s="475">
        <v>4515</v>
      </c>
      <c r="G42" s="475">
        <v>117</v>
      </c>
      <c r="H42" s="478">
        <v>2.5913621262458473</v>
      </c>
      <c r="I42" s="484">
        <v>3</v>
      </c>
      <c r="J42" s="480" t="s">
        <v>633</v>
      </c>
      <c r="K42" s="466">
        <v>0</v>
      </c>
      <c r="L42" s="466">
        <v>0</v>
      </c>
      <c r="M42" s="154">
        <v>0</v>
      </c>
      <c r="N42" s="466"/>
      <c r="O42" s="466"/>
      <c r="P42" s="154"/>
      <c r="Q42" s="484">
        <v>3</v>
      </c>
      <c r="R42" s="480" t="s">
        <v>633</v>
      </c>
      <c r="S42" s="155"/>
      <c r="T42" s="155"/>
      <c r="U42" s="154"/>
    </row>
    <row r="43" spans="1:21" ht="15.75">
      <c r="A43" s="476">
        <v>3</v>
      </c>
      <c r="B43" s="477" t="s">
        <v>677</v>
      </c>
      <c r="C43" s="475">
        <v>2514</v>
      </c>
      <c r="D43" s="475">
        <v>117</v>
      </c>
      <c r="E43" s="478">
        <v>4.6539379474940334</v>
      </c>
      <c r="F43" s="475">
        <v>2515</v>
      </c>
      <c r="G43" s="475">
        <v>188</v>
      </c>
      <c r="H43" s="478">
        <v>7.4751491053677928</v>
      </c>
      <c r="I43" s="484">
        <v>4</v>
      </c>
      <c r="J43" s="480" t="s">
        <v>677</v>
      </c>
      <c r="K43" s="466">
        <v>57</v>
      </c>
      <c r="L43" s="466">
        <v>5</v>
      </c>
      <c r="M43" s="154">
        <v>8.7719298245614024</v>
      </c>
      <c r="N43" s="466">
        <v>50</v>
      </c>
      <c r="O43" s="466">
        <v>2</v>
      </c>
      <c r="P43" s="466">
        <v>4</v>
      </c>
      <c r="Q43" s="484">
        <v>4</v>
      </c>
      <c r="R43" s="480" t="s">
        <v>677</v>
      </c>
      <c r="S43" s="155">
        <v>414</v>
      </c>
      <c r="T43" s="155">
        <v>35</v>
      </c>
      <c r="U43" s="154">
        <v>8.454106280193237</v>
      </c>
    </row>
    <row r="44" spans="1:21" ht="15.75">
      <c r="A44" s="476"/>
      <c r="B44" s="477" t="s">
        <v>635</v>
      </c>
      <c r="C44" s="481">
        <v>4252</v>
      </c>
      <c r="D44" s="481">
        <v>190</v>
      </c>
      <c r="E44" s="483">
        <v>4.4684854186265284</v>
      </c>
      <c r="F44" s="481">
        <v>10416</v>
      </c>
      <c r="G44" s="481">
        <v>395</v>
      </c>
      <c r="H44" s="483">
        <v>3.7922427035330259</v>
      </c>
      <c r="I44" s="476"/>
      <c r="J44" s="474" t="s">
        <v>635</v>
      </c>
      <c r="K44" s="470">
        <v>86</v>
      </c>
      <c r="L44" s="470">
        <v>11</v>
      </c>
      <c r="M44" s="177">
        <v>12.790697674418606</v>
      </c>
      <c r="N44" s="470">
        <v>58</v>
      </c>
      <c r="O44" s="470">
        <v>2</v>
      </c>
      <c r="P44" s="154">
        <v>4</v>
      </c>
      <c r="Q44" s="476"/>
      <c r="R44" s="477" t="s">
        <v>635</v>
      </c>
      <c r="S44" s="162">
        <v>472</v>
      </c>
      <c r="T44" s="162">
        <v>47</v>
      </c>
      <c r="U44" s="177">
        <v>9.9576271186440675</v>
      </c>
    </row>
    <row r="45" spans="1:21" ht="15.75">
      <c r="A45" s="476" t="s">
        <v>918</v>
      </c>
      <c r="B45" s="477" t="s">
        <v>919</v>
      </c>
      <c r="C45" s="475">
        <v>8834</v>
      </c>
      <c r="D45" s="475">
        <v>1231</v>
      </c>
      <c r="E45" s="478">
        <v>13.934797373783111</v>
      </c>
      <c r="F45" s="475">
        <v>17825</v>
      </c>
      <c r="G45" s="475">
        <v>1767</v>
      </c>
      <c r="H45" s="478">
        <v>9.9130434782608692</v>
      </c>
      <c r="I45" s="476" t="s">
        <v>918</v>
      </c>
      <c r="J45" s="474" t="s">
        <v>919</v>
      </c>
      <c r="K45" s="466">
        <v>16661</v>
      </c>
      <c r="L45" s="466">
        <v>2481</v>
      </c>
      <c r="M45" s="154">
        <v>14.891062961406879</v>
      </c>
      <c r="N45" s="466">
        <v>4289</v>
      </c>
      <c r="O45" s="466">
        <v>1577</v>
      </c>
      <c r="P45" s="154">
        <v>36.768477500582883</v>
      </c>
      <c r="Q45" s="476" t="s">
        <v>918</v>
      </c>
      <c r="R45" s="477" t="s">
        <v>919</v>
      </c>
      <c r="S45" s="162">
        <v>23655</v>
      </c>
      <c r="T45" s="162">
        <v>3942</v>
      </c>
      <c r="U45" s="177">
        <v>16.664552948636651</v>
      </c>
    </row>
    <row r="46" spans="1:21" ht="15.75">
      <c r="A46" s="485" t="s">
        <v>920</v>
      </c>
      <c r="B46" s="477" t="s">
        <v>921</v>
      </c>
      <c r="C46" s="475"/>
      <c r="D46" s="154"/>
      <c r="E46" s="468"/>
      <c r="F46" s="467"/>
      <c r="G46" s="467"/>
      <c r="H46" s="468"/>
      <c r="I46" s="485" t="s">
        <v>920</v>
      </c>
      <c r="J46" s="474" t="s">
        <v>921</v>
      </c>
      <c r="K46" s="462"/>
      <c r="L46" s="154"/>
      <c r="M46" s="468"/>
      <c r="N46" s="468"/>
      <c r="O46" s="468"/>
      <c r="P46" s="468"/>
      <c r="Q46" s="485" t="s">
        <v>920</v>
      </c>
      <c r="R46" s="477" t="s">
        <v>921</v>
      </c>
      <c r="S46" s="155"/>
      <c r="T46" s="467"/>
      <c r="U46" s="468"/>
    </row>
    <row r="47" spans="1:21" ht="15.75">
      <c r="A47" s="476">
        <v>1</v>
      </c>
      <c r="B47" s="477" t="s">
        <v>640</v>
      </c>
      <c r="C47" s="475"/>
      <c r="D47" s="475"/>
      <c r="E47" s="478"/>
      <c r="F47" s="475"/>
      <c r="G47" s="475"/>
      <c r="H47" s="478"/>
      <c r="I47" s="484">
        <v>1</v>
      </c>
      <c r="J47" s="480" t="s">
        <v>640</v>
      </c>
      <c r="K47" s="466"/>
      <c r="L47" s="466"/>
      <c r="M47" s="466"/>
      <c r="N47" s="466"/>
      <c r="O47" s="466"/>
      <c r="P47" s="466"/>
      <c r="Q47" s="484">
        <v>1</v>
      </c>
      <c r="R47" s="480" t="s">
        <v>640</v>
      </c>
      <c r="S47" s="155"/>
      <c r="T47" s="155"/>
      <c r="U47" s="154"/>
    </row>
    <row r="48" spans="1:21" ht="15.75">
      <c r="A48" s="476">
        <v>2</v>
      </c>
      <c r="B48" s="477" t="s">
        <v>641</v>
      </c>
      <c r="C48" s="475"/>
      <c r="D48" s="475"/>
      <c r="E48" s="478"/>
      <c r="F48" s="475"/>
      <c r="G48" s="475"/>
      <c r="H48" s="478"/>
      <c r="I48" s="476">
        <v>2</v>
      </c>
      <c r="J48" s="477" t="s">
        <v>641</v>
      </c>
      <c r="K48" s="466"/>
      <c r="L48" s="466"/>
      <c r="M48" s="466"/>
      <c r="N48" s="466"/>
      <c r="O48" s="466"/>
      <c r="P48" s="466"/>
      <c r="Q48" s="476">
        <v>2</v>
      </c>
      <c r="R48" s="477" t="s">
        <v>641</v>
      </c>
      <c r="S48" s="155"/>
      <c r="T48" s="155"/>
      <c r="U48" s="154"/>
    </row>
    <row r="49" spans="1:21" ht="15.75">
      <c r="A49" s="476">
        <v>3</v>
      </c>
      <c r="B49" s="477" t="s">
        <v>922</v>
      </c>
      <c r="C49" s="475"/>
      <c r="D49" s="475"/>
      <c r="E49" s="478"/>
      <c r="F49" s="475"/>
      <c r="G49" s="475"/>
      <c r="H49" s="478"/>
      <c r="I49" s="484">
        <v>3</v>
      </c>
      <c r="J49" s="480" t="s">
        <v>922</v>
      </c>
      <c r="K49" s="466"/>
      <c r="L49" s="466"/>
      <c r="M49" s="466"/>
      <c r="N49" s="466"/>
      <c r="O49" s="466"/>
      <c r="P49" s="466"/>
      <c r="Q49" s="484">
        <v>3</v>
      </c>
      <c r="R49" s="480" t="s">
        <v>922</v>
      </c>
      <c r="S49" s="155"/>
      <c r="T49" s="155"/>
      <c r="U49" s="154"/>
    </row>
    <row r="50" spans="1:21" ht="15.75">
      <c r="A50" s="476">
        <v>4</v>
      </c>
      <c r="B50" s="477" t="s">
        <v>923</v>
      </c>
      <c r="C50" s="475"/>
      <c r="D50" s="475"/>
      <c r="E50" s="478"/>
      <c r="F50" s="475"/>
      <c r="G50" s="475"/>
      <c r="H50" s="478"/>
      <c r="I50" s="476">
        <v>4</v>
      </c>
      <c r="J50" s="477" t="s">
        <v>923</v>
      </c>
      <c r="K50" s="466"/>
      <c r="L50" s="466"/>
      <c r="M50" s="466"/>
      <c r="N50" s="466"/>
      <c r="O50" s="466"/>
      <c r="P50" s="466"/>
      <c r="Q50" s="476">
        <v>4</v>
      </c>
      <c r="R50" s="477" t="s">
        <v>923</v>
      </c>
      <c r="S50" s="155"/>
      <c r="T50" s="155"/>
      <c r="U50" s="154"/>
    </row>
    <row r="51" spans="1:21" ht="15.75">
      <c r="A51" s="476"/>
      <c r="B51" s="477" t="s">
        <v>643</v>
      </c>
      <c r="C51" s="475"/>
      <c r="D51" s="475"/>
      <c r="E51" s="478"/>
      <c r="F51" s="475"/>
      <c r="G51" s="475"/>
      <c r="H51" s="478"/>
      <c r="I51" s="476"/>
      <c r="J51" s="474" t="s">
        <v>643</v>
      </c>
      <c r="K51" s="466"/>
      <c r="L51" s="466"/>
      <c r="M51" s="466"/>
      <c r="N51" s="466"/>
      <c r="O51" s="466"/>
      <c r="P51" s="466"/>
      <c r="Q51" s="476"/>
      <c r="R51" s="477" t="s">
        <v>643</v>
      </c>
      <c r="S51" s="155"/>
      <c r="T51" s="155"/>
      <c r="U51" s="154"/>
    </row>
    <row r="52" spans="1:21" ht="15.75">
      <c r="A52" s="476" t="s">
        <v>924</v>
      </c>
      <c r="B52" s="477" t="s">
        <v>645</v>
      </c>
      <c r="C52" s="475"/>
      <c r="D52" s="475"/>
      <c r="E52" s="478"/>
      <c r="F52" s="475"/>
      <c r="G52" s="475"/>
      <c r="H52" s="478"/>
      <c r="I52" s="484" t="s">
        <v>924</v>
      </c>
      <c r="J52" s="480" t="s">
        <v>645</v>
      </c>
      <c r="K52" s="466"/>
      <c r="L52" s="466"/>
      <c r="M52" s="466"/>
      <c r="N52" s="466"/>
      <c r="O52" s="466"/>
      <c r="P52" s="466"/>
      <c r="Q52" s="484" t="s">
        <v>924</v>
      </c>
      <c r="R52" s="480" t="s">
        <v>645</v>
      </c>
      <c r="S52" s="155"/>
      <c r="T52" s="155"/>
      <c r="U52" s="154"/>
    </row>
    <row r="53" spans="1:21" ht="15.75">
      <c r="A53" s="486"/>
      <c r="B53" s="474" t="s">
        <v>256</v>
      </c>
      <c r="C53" s="481">
        <v>8834</v>
      </c>
      <c r="D53" s="481">
        <v>1231</v>
      </c>
      <c r="E53" s="483">
        <v>13.934797373783111</v>
      </c>
      <c r="F53" s="481">
        <v>17825</v>
      </c>
      <c r="G53" s="481">
        <v>1767</v>
      </c>
      <c r="H53" s="483">
        <v>9.9130434782608692</v>
      </c>
      <c r="I53" s="486"/>
      <c r="J53" s="474" t="s">
        <v>256</v>
      </c>
      <c r="K53" s="470">
        <v>16661</v>
      </c>
      <c r="L53" s="470">
        <v>2481</v>
      </c>
      <c r="M53" s="177">
        <v>14.891062961406879</v>
      </c>
      <c r="N53" s="470">
        <v>4289</v>
      </c>
      <c r="O53" s="470">
        <v>1577</v>
      </c>
      <c r="P53" s="177">
        <v>36.768477500582883</v>
      </c>
      <c r="Q53" s="486"/>
      <c r="R53" s="477" t="s">
        <v>256</v>
      </c>
      <c r="S53" s="162">
        <v>23655</v>
      </c>
      <c r="T53" s="162">
        <v>3942</v>
      </c>
      <c r="U53" s="177">
        <v>16.664552948636651</v>
      </c>
    </row>
  </sheetData>
  <mergeCells count="20">
    <mergeCell ref="A1:H1"/>
    <mergeCell ref="I1:P1"/>
    <mergeCell ref="Q1:U1"/>
    <mergeCell ref="A2:H2"/>
    <mergeCell ref="I2:P2"/>
    <mergeCell ref="R2:U2"/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topLeftCell="A40" workbookViewId="0">
      <selection activeCell="N14" sqref="N14"/>
    </sheetView>
  </sheetViews>
  <sheetFormatPr defaultRowHeight="12.75"/>
  <cols>
    <col min="1" max="1" width="4.140625" style="248" bestFit="1" customWidth="1"/>
    <col min="2" max="2" width="25" style="248" customWidth="1"/>
    <col min="3" max="3" width="8.5703125" style="248" customWidth="1"/>
    <col min="4" max="4" width="8.42578125" style="248" customWidth="1"/>
    <col min="5" max="5" width="7" style="248" customWidth="1"/>
    <col min="6" max="6" width="7.5703125" style="248" customWidth="1"/>
    <col min="7" max="7" width="8" style="248" customWidth="1"/>
    <col min="8" max="8" width="7.5703125" style="248" customWidth="1"/>
    <col min="9" max="9" width="8.5703125" style="248" customWidth="1"/>
    <col min="10" max="10" width="9" style="248" customWidth="1"/>
    <col min="11" max="11" width="7.42578125" style="248" customWidth="1"/>
    <col min="12" max="12" width="7" style="248" customWidth="1"/>
    <col min="13" max="13" width="9" style="248" customWidth="1"/>
    <col min="14" max="14" width="10.140625" style="248" customWidth="1"/>
    <col min="15" max="256" width="9.140625" style="248"/>
    <col min="257" max="257" width="4.140625" style="248" bestFit="1" customWidth="1"/>
    <col min="258" max="258" width="25" style="248" customWidth="1"/>
    <col min="259" max="259" width="8.5703125" style="248" customWidth="1"/>
    <col min="260" max="260" width="8.42578125" style="248" customWidth="1"/>
    <col min="261" max="261" width="7" style="248" customWidth="1"/>
    <col min="262" max="262" width="7.5703125" style="248" customWidth="1"/>
    <col min="263" max="263" width="8" style="248" customWidth="1"/>
    <col min="264" max="264" width="7.5703125" style="248" customWidth="1"/>
    <col min="265" max="265" width="8.5703125" style="248" customWidth="1"/>
    <col min="266" max="266" width="9" style="248" customWidth="1"/>
    <col min="267" max="267" width="7.42578125" style="248" customWidth="1"/>
    <col min="268" max="268" width="7" style="248" customWidth="1"/>
    <col min="269" max="269" width="9" style="248" customWidth="1"/>
    <col min="270" max="270" width="10.140625" style="248" customWidth="1"/>
    <col min="271" max="512" width="9.140625" style="248"/>
    <col min="513" max="513" width="4.140625" style="248" bestFit="1" customWidth="1"/>
    <col min="514" max="514" width="25" style="248" customWidth="1"/>
    <col min="515" max="515" width="8.5703125" style="248" customWidth="1"/>
    <col min="516" max="516" width="8.42578125" style="248" customWidth="1"/>
    <col min="517" max="517" width="7" style="248" customWidth="1"/>
    <col min="518" max="518" width="7.5703125" style="248" customWidth="1"/>
    <col min="519" max="519" width="8" style="248" customWidth="1"/>
    <col min="520" max="520" width="7.5703125" style="248" customWidth="1"/>
    <col min="521" max="521" width="8.5703125" style="248" customWidth="1"/>
    <col min="522" max="522" width="9" style="248" customWidth="1"/>
    <col min="523" max="523" width="7.42578125" style="248" customWidth="1"/>
    <col min="524" max="524" width="7" style="248" customWidth="1"/>
    <col min="525" max="525" width="9" style="248" customWidth="1"/>
    <col min="526" max="526" width="10.140625" style="248" customWidth="1"/>
    <col min="527" max="768" width="9.140625" style="248"/>
    <col min="769" max="769" width="4.140625" style="248" bestFit="1" customWidth="1"/>
    <col min="770" max="770" width="25" style="248" customWidth="1"/>
    <col min="771" max="771" width="8.5703125" style="248" customWidth="1"/>
    <col min="772" max="772" width="8.42578125" style="248" customWidth="1"/>
    <col min="773" max="773" width="7" style="248" customWidth="1"/>
    <col min="774" max="774" width="7.5703125" style="248" customWidth="1"/>
    <col min="775" max="775" width="8" style="248" customWidth="1"/>
    <col min="776" max="776" width="7.5703125" style="248" customWidth="1"/>
    <col min="777" max="777" width="8.5703125" style="248" customWidth="1"/>
    <col min="778" max="778" width="9" style="248" customWidth="1"/>
    <col min="779" max="779" width="7.42578125" style="248" customWidth="1"/>
    <col min="780" max="780" width="7" style="248" customWidth="1"/>
    <col min="781" max="781" width="9" style="248" customWidth="1"/>
    <col min="782" max="782" width="10.140625" style="248" customWidth="1"/>
    <col min="783" max="1024" width="9.140625" style="248"/>
    <col min="1025" max="1025" width="4.140625" style="248" bestFit="1" customWidth="1"/>
    <col min="1026" max="1026" width="25" style="248" customWidth="1"/>
    <col min="1027" max="1027" width="8.5703125" style="248" customWidth="1"/>
    <col min="1028" max="1028" width="8.42578125" style="248" customWidth="1"/>
    <col min="1029" max="1029" width="7" style="248" customWidth="1"/>
    <col min="1030" max="1030" width="7.5703125" style="248" customWidth="1"/>
    <col min="1031" max="1031" width="8" style="248" customWidth="1"/>
    <col min="1032" max="1032" width="7.5703125" style="248" customWidth="1"/>
    <col min="1033" max="1033" width="8.5703125" style="248" customWidth="1"/>
    <col min="1034" max="1034" width="9" style="248" customWidth="1"/>
    <col min="1035" max="1035" width="7.42578125" style="248" customWidth="1"/>
    <col min="1036" max="1036" width="7" style="248" customWidth="1"/>
    <col min="1037" max="1037" width="9" style="248" customWidth="1"/>
    <col min="1038" max="1038" width="10.140625" style="248" customWidth="1"/>
    <col min="1039" max="1280" width="9.140625" style="248"/>
    <col min="1281" max="1281" width="4.140625" style="248" bestFit="1" customWidth="1"/>
    <col min="1282" max="1282" width="25" style="248" customWidth="1"/>
    <col min="1283" max="1283" width="8.5703125" style="248" customWidth="1"/>
    <col min="1284" max="1284" width="8.42578125" style="248" customWidth="1"/>
    <col min="1285" max="1285" width="7" style="248" customWidth="1"/>
    <col min="1286" max="1286" width="7.5703125" style="248" customWidth="1"/>
    <col min="1287" max="1287" width="8" style="248" customWidth="1"/>
    <col min="1288" max="1288" width="7.5703125" style="248" customWidth="1"/>
    <col min="1289" max="1289" width="8.5703125" style="248" customWidth="1"/>
    <col min="1290" max="1290" width="9" style="248" customWidth="1"/>
    <col min="1291" max="1291" width="7.42578125" style="248" customWidth="1"/>
    <col min="1292" max="1292" width="7" style="248" customWidth="1"/>
    <col min="1293" max="1293" width="9" style="248" customWidth="1"/>
    <col min="1294" max="1294" width="10.140625" style="248" customWidth="1"/>
    <col min="1295" max="1536" width="9.140625" style="248"/>
    <col min="1537" max="1537" width="4.140625" style="248" bestFit="1" customWidth="1"/>
    <col min="1538" max="1538" width="25" style="248" customWidth="1"/>
    <col min="1539" max="1539" width="8.5703125" style="248" customWidth="1"/>
    <col min="1540" max="1540" width="8.42578125" style="248" customWidth="1"/>
    <col min="1541" max="1541" width="7" style="248" customWidth="1"/>
    <col min="1542" max="1542" width="7.5703125" style="248" customWidth="1"/>
    <col min="1543" max="1543" width="8" style="248" customWidth="1"/>
    <col min="1544" max="1544" width="7.5703125" style="248" customWidth="1"/>
    <col min="1545" max="1545" width="8.5703125" style="248" customWidth="1"/>
    <col min="1546" max="1546" width="9" style="248" customWidth="1"/>
    <col min="1547" max="1547" width="7.42578125" style="248" customWidth="1"/>
    <col min="1548" max="1548" width="7" style="248" customWidth="1"/>
    <col min="1549" max="1549" width="9" style="248" customWidth="1"/>
    <col min="1550" max="1550" width="10.140625" style="248" customWidth="1"/>
    <col min="1551" max="1792" width="9.140625" style="248"/>
    <col min="1793" max="1793" width="4.140625" style="248" bestFit="1" customWidth="1"/>
    <col min="1794" max="1794" width="25" style="248" customWidth="1"/>
    <col min="1795" max="1795" width="8.5703125" style="248" customWidth="1"/>
    <col min="1796" max="1796" width="8.42578125" style="248" customWidth="1"/>
    <col min="1797" max="1797" width="7" style="248" customWidth="1"/>
    <col min="1798" max="1798" width="7.5703125" style="248" customWidth="1"/>
    <col min="1799" max="1799" width="8" style="248" customWidth="1"/>
    <col min="1800" max="1800" width="7.5703125" style="248" customWidth="1"/>
    <col min="1801" max="1801" width="8.5703125" style="248" customWidth="1"/>
    <col min="1802" max="1802" width="9" style="248" customWidth="1"/>
    <col min="1803" max="1803" width="7.42578125" style="248" customWidth="1"/>
    <col min="1804" max="1804" width="7" style="248" customWidth="1"/>
    <col min="1805" max="1805" width="9" style="248" customWidth="1"/>
    <col min="1806" max="1806" width="10.140625" style="248" customWidth="1"/>
    <col min="1807" max="2048" width="9.140625" style="248"/>
    <col min="2049" max="2049" width="4.140625" style="248" bestFit="1" customWidth="1"/>
    <col min="2050" max="2050" width="25" style="248" customWidth="1"/>
    <col min="2051" max="2051" width="8.5703125" style="248" customWidth="1"/>
    <col min="2052" max="2052" width="8.42578125" style="248" customWidth="1"/>
    <col min="2053" max="2053" width="7" style="248" customWidth="1"/>
    <col min="2054" max="2054" width="7.5703125" style="248" customWidth="1"/>
    <col min="2055" max="2055" width="8" style="248" customWidth="1"/>
    <col min="2056" max="2056" width="7.5703125" style="248" customWidth="1"/>
    <col min="2057" max="2057" width="8.5703125" style="248" customWidth="1"/>
    <col min="2058" max="2058" width="9" style="248" customWidth="1"/>
    <col min="2059" max="2059" width="7.42578125" style="248" customWidth="1"/>
    <col min="2060" max="2060" width="7" style="248" customWidth="1"/>
    <col min="2061" max="2061" width="9" style="248" customWidth="1"/>
    <col min="2062" max="2062" width="10.140625" style="248" customWidth="1"/>
    <col min="2063" max="2304" width="9.140625" style="248"/>
    <col min="2305" max="2305" width="4.140625" style="248" bestFit="1" customWidth="1"/>
    <col min="2306" max="2306" width="25" style="248" customWidth="1"/>
    <col min="2307" max="2307" width="8.5703125" style="248" customWidth="1"/>
    <col min="2308" max="2308" width="8.42578125" style="248" customWidth="1"/>
    <col min="2309" max="2309" width="7" style="248" customWidth="1"/>
    <col min="2310" max="2310" width="7.5703125" style="248" customWidth="1"/>
    <col min="2311" max="2311" width="8" style="248" customWidth="1"/>
    <col min="2312" max="2312" width="7.5703125" style="248" customWidth="1"/>
    <col min="2313" max="2313" width="8.5703125" style="248" customWidth="1"/>
    <col min="2314" max="2314" width="9" style="248" customWidth="1"/>
    <col min="2315" max="2315" width="7.42578125" style="248" customWidth="1"/>
    <col min="2316" max="2316" width="7" style="248" customWidth="1"/>
    <col min="2317" max="2317" width="9" style="248" customWidth="1"/>
    <col min="2318" max="2318" width="10.140625" style="248" customWidth="1"/>
    <col min="2319" max="2560" width="9.140625" style="248"/>
    <col min="2561" max="2561" width="4.140625" style="248" bestFit="1" customWidth="1"/>
    <col min="2562" max="2562" width="25" style="248" customWidth="1"/>
    <col min="2563" max="2563" width="8.5703125" style="248" customWidth="1"/>
    <col min="2564" max="2564" width="8.42578125" style="248" customWidth="1"/>
    <col min="2565" max="2565" width="7" style="248" customWidth="1"/>
    <col min="2566" max="2566" width="7.5703125" style="248" customWidth="1"/>
    <col min="2567" max="2567" width="8" style="248" customWidth="1"/>
    <col min="2568" max="2568" width="7.5703125" style="248" customWidth="1"/>
    <col min="2569" max="2569" width="8.5703125" style="248" customWidth="1"/>
    <col min="2570" max="2570" width="9" style="248" customWidth="1"/>
    <col min="2571" max="2571" width="7.42578125" style="248" customWidth="1"/>
    <col min="2572" max="2572" width="7" style="248" customWidth="1"/>
    <col min="2573" max="2573" width="9" style="248" customWidth="1"/>
    <col min="2574" max="2574" width="10.140625" style="248" customWidth="1"/>
    <col min="2575" max="2816" width="9.140625" style="248"/>
    <col min="2817" max="2817" width="4.140625" style="248" bestFit="1" customWidth="1"/>
    <col min="2818" max="2818" width="25" style="248" customWidth="1"/>
    <col min="2819" max="2819" width="8.5703125" style="248" customWidth="1"/>
    <col min="2820" max="2820" width="8.42578125" style="248" customWidth="1"/>
    <col min="2821" max="2821" width="7" style="248" customWidth="1"/>
    <col min="2822" max="2822" width="7.5703125" style="248" customWidth="1"/>
    <col min="2823" max="2823" width="8" style="248" customWidth="1"/>
    <col min="2824" max="2824" width="7.5703125" style="248" customWidth="1"/>
    <col min="2825" max="2825" width="8.5703125" style="248" customWidth="1"/>
    <col min="2826" max="2826" width="9" style="248" customWidth="1"/>
    <col min="2827" max="2827" width="7.42578125" style="248" customWidth="1"/>
    <col min="2828" max="2828" width="7" style="248" customWidth="1"/>
    <col min="2829" max="2829" width="9" style="248" customWidth="1"/>
    <col min="2830" max="2830" width="10.140625" style="248" customWidth="1"/>
    <col min="2831" max="3072" width="9.140625" style="248"/>
    <col min="3073" max="3073" width="4.140625" style="248" bestFit="1" customWidth="1"/>
    <col min="3074" max="3074" width="25" style="248" customWidth="1"/>
    <col min="3075" max="3075" width="8.5703125" style="248" customWidth="1"/>
    <col min="3076" max="3076" width="8.42578125" style="248" customWidth="1"/>
    <col min="3077" max="3077" width="7" style="248" customWidth="1"/>
    <col min="3078" max="3078" width="7.5703125" style="248" customWidth="1"/>
    <col min="3079" max="3079" width="8" style="248" customWidth="1"/>
    <col min="3080" max="3080" width="7.5703125" style="248" customWidth="1"/>
    <col min="3081" max="3081" width="8.5703125" style="248" customWidth="1"/>
    <col min="3082" max="3082" width="9" style="248" customWidth="1"/>
    <col min="3083" max="3083" width="7.42578125" style="248" customWidth="1"/>
    <col min="3084" max="3084" width="7" style="248" customWidth="1"/>
    <col min="3085" max="3085" width="9" style="248" customWidth="1"/>
    <col min="3086" max="3086" width="10.140625" style="248" customWidth="1"/>
    <col min="3087" max="3328" width="9.140625" style="248"/>
    <col min="3329" max="3329" width="4.140625" style="248" bestFit="1" customWidth="1"/>
    <col min="3330" max="3330" width="25" style="248" customWidth="1"/>
    <col min="3331" max="3331" width="8.5703125" style="248" customWidth="1"/>
    <col min="3332" max="3332" width="8.42578125" style="248" customWidth="1"/>
    <col min="3333" max="3333" width="7" style="248" customWidth="1"/>
    <col min="3334" max="3334" width="7.5703125" style="248" customWidth="1"/>
    <col min="3335" max="3335" width="8" style="248" customWidth="1"/>
    <col min="3336" max="3336" width="7.5703125" style="248" customWidth="1"/>
    <col min="3337" max="3337" width="8.5703125" style="248" customWidth="1"/>
    <col min="3338" max="3338" width="9" style="248" customWidth="1"/>
    <col min="3339" max="3339" width="7.42578125" style="248" customWidth="1"/>
    <col min="3340" max="3340" width="7" style="248" customWidth="1"/>
    <col min="3341" max="3341" width="9" style="248" customWidth="1"/>
    <col min="3342" max="3342" width="10.140625" style="248" customWidth="1"/>
    <col min="3343" max="3584" width="9.140625" style="248"/>
    <col min="3585" max="3585" width="4.140625" style="248" bestFit="1" customWidth="1"/>
    <col min="3586" max="3586" width="25" style="248" customWidth="1"/>
    <col min="3587" max="3587" width="8.5703125" style="248" customWidth="1"/>
    <col min="3588" max="3588" width="8.42578125" style="248" customWidth="1"/>
    <col min="3589" max="3589" width="7" style="248" customWidth="1"/>
    <col min="3590" max="3590" width="7.5703125" style="248" customWidth="1"/>
    <col min="3591" max="3591" width="8" style="248" customWidth="1"/>
    <col min="3592" max="3592" width="7.5703125" style="248" customWidth="1"/>
    <col min="3593" max="3593" width="8.5703125" style="248" customWidth="1"/>
    <col min="3594" max="3594" width="9" style="248" customWidth="1"/>
    <col min="3595" max="3595" width="7.42578125" style="248" customWidth="1"/>
    <col min="3596" max="3596" width="7" style="248" customWidth="1"/>
    <col min="3597" max="3597" width="9" style="248" customWidth="1"/>
    <col min="3598" max="3598" width="10.140625" style="248" customWidth="1"/>
    <col min="3599" max="3840" width="9.140625" style="248"/>
    <col min="3841" max="3841" width="4.140625" style="248" bestFit="1" customWidth="1"/>
    <col min="3842" max="3842" width="25" style="248" customWidth="1"/>
    <col min="3843" max="3843" width="8.5703125" style="248" customWidth="1"/>
    <col min="3844" max="3844" width="8.42578125" style="248" customWidth="1"/>
    <col min="3845" max="3845" width="7" style="248" customWidth="1"/>
    <col min="3846" max="3846" width="7.5703125" style="248" customWidth="1"/>
    <col min="3847" max="3847" width="8" style="248" customWidth="1"/>
    <col min="3848" max="3848" width="7.5703125" style="248" customWidth="1"/>
    <col min="3849" max="3849" width="8.5703125" style="248" customWidth="1"/>
    <col min="3850" max="3850" width="9" style="248" customWidth="1"/>
    <col min="3851" max="3851" width="7.42578125" style="248" customWidth="1"/>
    <col min="3852" max="3852" width="7" style="248" customWidth="1"/>
    <col min="3853" max="3853" width="9" style="248" customWidth="1"/>
    <col min="3854" max="3854" width="10.140625" style="248" customWidth="1"/>
    <col min="3855" max="4096" width="9.140625" style="248"/>
    <col min="4097" max="4097" width="4.140625" style="248" bestFit="1" customWidth="1"/>
    <col min="4098" max="4098" width="25" style="248" customWidth="1"/>
    <col min="4099" max="4099" width="8.5703125" style="248" customWidth="1"/>
    <col min="4100" max="4100" width="8.42578125" style="248" customWidth="1"/>
    <col min="4101" max="4101" width="7" style="248" customWidth="1"/>
    <col min="4102" max="4102" width="7.5703125" style="248" customWidth="1"/>
    <col min="4103" max="4103" width="8" style="248" customWidth="1"/>
    <col min="4104" max="4104" width="7.5703125" style="248" customWidth="1"/>
    <col min="4105" max="4105" width="8.5703125" style="248" customWidth="1"/>
    <col min="4106" max="4106" width="9" style="248" customWidth="1"/>
    <col min="4107" max="4107" width="7.42578125" style="248" customWidth="1"/>
    <col min="4108" max="4108" width="7" style="248" customWidth="1"/>
    <col min="4109" max="4109" width="9" style="248" customWidth="1"/>
    <col min="4110" max="4110" width="10.140625" style="248" customWidth="1"/>
    <col min="4111" max="4352" width="9.140625" style="248"/>
    <col min="4353" max="4353" width="4.140625" style="248" bestFit="1" customWidth="1"/>
    <col min="4354" max="4354" width="25" style="248" customWidth="1"/>
    <col min="4355" max="4355" width="8.5703125" style="248" customWidth="1"/>
    <col min="4356" max="4356" width="8.42578125" style="248" customWidth="1"/>
    <col min="4357" max="4357" width="7" style="248" customWidth="1"/>
    <col min="4358" max="4358" width="7.5703125" style="248" customWidth="1"/>
    <col min="4359" max="4359" width="8" style="248" customWidth="1"/>
    <col min="4360" max="4360" width="7.5703125" style="248" customWidth="1"/>
    <col min="4361" max="4361" width="8.5703125" style="248" customWidth="1"/>
    <col min="4362" max="4362" width="9" style="248" customWidth="1"/>
    <col min="4363" max="4363" width="7.42578125" style="248" customWidth="1"/>
    <col min="4364" max="4364" width="7" style="248" customWidth="1"/>
    <col min="4365" max="4365" width="9" style="248" customWidth="1"/>
    <col min="4366" max="4366" width="10.140625" style="248" customWidth="1"/>
    <col min="4367" max="4608" width="9.140625" style="248"/>
    <col min="4609" max="4609" width="4.140625" style="248" bestFit="1" customWidth="1"/>
    <col min="4610" max="4610" width="25" style="248" customWidth="1"/>
    <col min="4611" max="4611" width="8.5703125" style="248" customWidth="1"/>
    <col min="4612" max="4612" width="8.42578125" style="248" customWidth="1"/>
    <col min="4613" max="4613" width="7" style="248" customWidth="1"/>
    <col min="4614" max="4614" width="7.5703125" style="248" customWidth="1"/>
    <col min="4615" max="4615" width="8" style="248" customWidth="1"/>
    <col min="4616" max="4616" width="7.5703125" style="248" customWidth="1"/>
    <col min="4617" max="4617" width="8.5703125" style="248" customWidth="1"/>
    <col min="4618" max="4618" width="9" style="248" customWidth="1"/>
    <col min="4619" max="4619" width="7.42578125" style="248" customWidth="1"/>
    <col min="4620" max="4620" width="7" style="248" customWidth="1"/>
    <col min="4621" max="4621" width="9" style="248" customWidth="1"/>
    <col min="4622" max="4622" width="10.140625" style="248" customWidth="1"/>
    <col min="4623" max="4864" width="9.140625" style="248"/>
    <col min="4865" max="4865" width="4.140625" style="248" bestFit="1" customWidth="1"/>
    <col min="4866" max="4866" width="25" style="248" customWidth="1"/>
    <col min="4867" max="4867" width="8.5703125" style="248" customWidth="1"/>
    <col min="4868" max="4868" width="8.42578125" style="248" customWidth="1"/>
    <col min="4869" max="4869" width="7" style="248" customWidth="1"/>
    <col min="4870" max="4870" width="7.5703125" style="248" customWidth="1"/>
    <col min="4871" max="4871" width="8" style="248" customWidth="1"/>
    <col min="4872" max="4872" width="7.5703125" style="248" customWidth="1"/>
    <col min="4873" max="4873" width="8.5703125" style="248" customWidth="1"/>
    <col min="4874" max="4874" width="9" style="248" customWidth="1"/>
    <col min="4875" max="4875" width="7.42578125" style="248" customWidth="1"/>
    <col min="4876" max="4876" width="7" style="248" customWidth="1"/>
    <col min="4877" max="4877" width="9" style="248" customWidth="1"/>
    <col min="4878" max="4878" width="10.140625" style="248" customWidth="1"/>
    <col min="4879" max="5120" width="9.140625" style="248"/>
    <col min="5121" max="5121" width="4.140625" style="248" bestFit="1" customWidth="1"/>
    <col min="5122" max="5122" width="25" style="248" customWidth="1"/>
    <col min="5123" max="5123" width="8.5703125" style="248" customWidth="1"/>
    <col min="5124" max="5124" width="8.42578125" style="248" customWidth="1"/>
    <col min="5125" max="5125" width="7" style="248" customWidth="1"/>
    <col min="5126" max="5126" width="7.5703125" style="248" customWidth="1"/>
    <col min="5127" max="5127" width="8" style="248" customWidth="1"/>
    <col min="5128" max="5128" width="7.5703125" style="248" customWidth="1"/>
    <col min="5129" max="5129" width="8.5703125" style="248" customWidth="1"/>
    <col min="5130" max="5130" width="9" style="248" customWidth="1"/>
    <col min="5131" max="5131" width="7.42578125" style="248" customWidth="1"/>
    <col min="5132" max="5132" width="7" style="248" customWidth="1"/>
    <col min="5133" max="5133" width="9" style="248" customWidth="1"/>
    <col min="5134" max="5134" width="10.140625" style="248" customWidth="1"/>
    <col min="5135" max="5376" width="9.140625" style="248"/>
    <col min="5377" max="5377" width="4.140625" style="248" bestFit="1" customWidth="1"/>
    <col min="5378" max="5378" width="25" style="248" customWidth="1"/>
    <col min="5379" max="5379" width="8.5703125" style="248" customWidth="1"/>
    <col min="5380" max="5380" width="8.42578125" style="248" customWidth="1"/>
    <col min="5381" max="5381" width="7" style="248" customWidth="1"/>
    <col min="5382" max="5382" width="7.5703125" style="248" customWidth="1"/>
    <col min="5383" max="5383" width="8" style="248" customWidth="1"/>
    <col min="5384" max="5384" width="7.5703125" style="248" customWidth="1"/>
    <col min="5385" max="5385" width="8.5703125" style="248" customWidth="1"/>
    <col min="5386" max="5386" width="9" style="248" customWidth="1"/>
    <col min="5387" max="5387" width="7.42578125" style="248" customWidth="1"/>
    <col min="5388" max="5388" width="7" style="248" customWidth="1"/>
    <col min="5389" max="5389" width="9" style="248" customWidth="1"/>
    <col min="5390" max="5390" width="10.140625" style="248" customWidth="1"/>
    <col min="5391" max="5632" width="9.140625" style="248"/>
    <col min="5633" max="5633" width="4.140625" style="248" bestFit="1" customWidth="1"/>
    <col min="5634" max="5634" width="25" style="248" customWidth="1"/>
    <col min="5635" max="5635" width="8.5703125" style="248" customWidth="1"/>
    <col min="5636" max="5636" width="8.42578125" style="248" customWidth="1"/>
    <col min="5637" max="5637" width="7" style="248" customWidth="1"/>
    <col min="5638" max="5638" width="7.5703125" style="248" customWidth="1"/>
    <col min="5639" max="5639" width="8" style="248" customWidth="1"/>
    <col min="5640" max="5640" width="7.5703125" style="248" customWidth="1"/>
    <col min="5641" max="5641" width="8.5703125" style="248" customWidth="1"/>
    <col min="5642" max="5642" width="9" style="248" customWidth="1"/>
    <col min="5643" max="5643" width="7.42578125" style="248" customWidth="1"/>
    <col min="5644" max="5644" width="7" style="248" customWidth="1"/>
    <col min="5645" max="5645" width="9" style="248" customWidth="1"/>
    <col min="5646" max="5646" width="10.140625" style="248" customWidth="1"/>
    <col min="5647" max="5888" width="9.140625" style="248"/>
    <col min="5889" max="5889" width="4.140625" style="248" bestFit="1" customWidth="1"/>
    <col min="5890" max="5890" width="25" style="248" customWidth="1"/>
    <col min="5891" max="5891" width="8.5703125" style="248" customWidth="1"/>
    <col min="5892" max="5892" width="8.42578125" style="248" customWidth="1"/>
    <col min="5893" max="5893" width="7" style="248" customWidth="1"/>
    <col min="5894" max="5894" width="7.5703125" style="248" customWidth="1"/>
    <col min="5895" max="5895" width="8" style="248" customWidth="1"/>
    <col min="5896" max="5896" width="7.5703125" style="248" customWidth="1"/>
    <col min="5897" max="5897" width="8.5703125" style="248" customWidth="1"/>
    <col min="5898" max="5898" width="9" style="248" customWidth="1"/>
    <col min="5899" max="5899" width="7.42578125" style="248" customWidth="1"/>
    <col min="5900" max="5900" width="7" style="248" customWidth="1"/>
    <col min="5901" max="5901" width="9" style="248" customWidth="1"/>
    <col min="5902" max="5902" width="10.140625" style="248" customWidth="1"/>
    <col min="5903" max="6144" width="9.140625" style="248"/>
    <col min="6145" max="6145" width="4.140625" style="248" bestFit="1" customWidth="1"/>
    <col min="6146" max="6146" width="25" style="248" customWidth="1"/>
    <col min="6147" max="6147" width="8.5703125" style="248" customWidth="1"/>
    <col min="6148" max="6148" width="8.42578125" style="248" customWidth="1"/>
    <col min="6149" max="6149" width="7" style="248" customWidth="1"/>
    <col min="6150" max="6150" width="7.5703125" style="248" customWidth="1"/>
    <col min="6151" max="6151" width="8" style="248" customWidth="1"/>
    <col min="6152" max="6152" width="7.5703125" style="248" customWidth="1"/>
    <col min="6153" max="6153" width="8.5703125" style="248" customWidth="1"/>
    <col min="6154" max="6154" width="9" style="248" customWidth="1"/>
    <col min="6155" max="6155" width="7.42578125" style="248" customWidth="1"/>
    <col min="6156" max="6156" width="7" style="248" customWidth="1"/>
    <col min="6157" max="6157" width="9" style="248" customWidth="1"/>
    <col min="6158" max="6158" width="10.140625" style="248" customWidth="1"/>
    <col min="6159" max="6400" width="9.140625" style="248"/>
    <col min="6401" max="6401" width="4.140625" style="248" bestFit="1" customWidth="1"/>
    <col min="6402" max="6402" width="25" style="248" customWidth="1"/>
    <col min="6403" max="6403" width="8.5703125" style="248" customWidth="1"/>
    <col min="6404" max="6404" width="8.42578125" style="248" customWidth="1"/>
    <col min="6405" max="6405" width="7" style="248" customWidth="1"/>
    <col min="6406" max="6406" width="7.5703125" style="248" customWidth="1"/>
    <col min="6407" max="6407" width="8" style="248" customWidth="1"/>
    <col min="6408" max="6408" width="7.5703125" style="248" customWidth="1"/>
    <col min="6409" max="6409" width="8.5703125" style="248" customWidth="1"/>
    <col min="6410" max="6410" width="9" style="248" customWidth="1"/>
    <col min="6411" max="6411" width="7.42578125" style="248" customWidth="1"/>
    <col min="6412" max="6412" width="7" style="248" customWidth="1"/>
    <col min="6413" max="6413" width="9" style="248" customWidth="1"/>
    <col min="6414" max="6414" width="10.140625" style="248" customWidth="1"/>
    <col min="6415" max="6656" width="9.140625" style="248"/>
    <col min="6657" max="6657" width="4.140625" style="248" bestFit="1" customWidth="1"/>
    <col min="6658" max="6658" width="25" style="248" customWidth="1"/>
    <col min="6659" max="6659" width="8.5703125" style="248" customWidth="1"/>
    <col min="6660" max="6660" width="8.42578125" style="248" customWidth="1"/>
    <col min="6661" max="6661" width="7" style="248" customWidth="1"/>
    <col min="6662" max="6662" width="7.5703125" style="248" customWidth="1"/>
    <col min="6663" max="6663" width="8" style="248" customWidth="1"/>
    <col min="6664" max="6664" width="7.5703125" style="248" customWidth="1"/>
    <col min="6665" max="6665" width="8.5703125" style="248" customWidth="1"/>
    <col min="6666" max="6666" width="9" style="248" customWidth="1"/>
    <col min="6667" max="6667" width="7.42578125" style="248" customWidth="1"/>
    <col min="6668" max="6668" width="7" style="248" customWidth="1"/>
    <col min="6669" max="6669" width="9" style="248" customWidth="1"/>
    <col min="6670" max="6670" width="10.140625" style="248" customWidth="1"/>
    <col min="6671" max="6912" width="9.140625" style="248"/>
    <col min="6913" max="6913" width="4.140625" style="248" bestFit="1" customWidth="1"/>
    <col min="6914" max="6914" width="25" style="248" customWidth="1"/>
    <col min="6915" max="6915" width="8.5703125" style="248" customWidth="1"/>
    <col min="6916" max="6916" width="8.42578125" style="248" customWidth="1"/>
    <col min="6917" max="6917" width="7" style="248" customWidth="1"/>
    <col min="6918" max="6918" width="7.5703125" style="248" customWidth="1"/>
    <col min="6919" max="6919" width="8" style="248" customWidth="1"/>
    <col min="6920" max="6920" width="7.5703125" style="248" customWidth="1"/>
    <col min="6921" max="6921" width="8.5703125" style="248" customWidth="1"/>
    <col min="6922" max="6922" width="9" style="248" customWidth="1"/>
    <col min="6923" max="6923" width="7.42578125" style="248" customWidth="1"/>
    <col min="6924" max="6924" width="7" style="248" customWidth="1"/>
    <col min="6925" max="6925" width="9" style="248" customWidth="1"/>
    <col min="6926" max="6926" width="10.140625" style="248" customWidth="1"/>
    <col min="6927" max="7168" width="9.140625" style="248"/>
    <col min="7169" max="7169" width="4.140625" style="248" bestFit="1" customWidth="1"/>
    <col min="7170" max="7170" width="25" style="248" customWidth="1"/>
    <col min="7171" max="7171" width="8.5703125" style="248" customWidth="1"/>
    <col min="7172" max="7172" width="8.42578125" style="248" customWidth="1"/>
    <col min="7173" max="7173" width="7" style="248" customWidth="1"/>
    <col min="7174" max="7174" width="7.5703125" style="248" customWidth="1"/>
    <col min="7175" max="7175" width="8" style="248" customWidth="1"/>
    <col min="7176" max="7176" width="7.5703125" style="248" customWidth="1"/>
    <col min="7177" max="7177" width="8.5703125" style="248" customWidth="1"/>
    <col min="7178" max="7178" width="9" style="248" customWidth="1"/>
    <col min="7179" max="7179" width="7.42578125" style="248" customWidth="1"/>
    <col min="7180" max="7180" width="7" style="248" customWidth="1"/>
    <col min="7181" max="7181" width="9" style="248" customWidth="1"/>
    <col min="7182" max="7182" width="10.140625" style="248" customWidth="1"/>
    <col min="7183" max="7424" width="9.140625" style="248"/>
    <col min="7425" max="7425" width="4.140625" style="248" bestFit="1" customWidth="1"/>
    <col min="7426" max="7426" width="25" style="248" customWidth="1"/>
    <col min="7427" max="7427" width="8.5703125" style="248" customWidth="1"/>
    <col min="7428" max="7428" width="8.42578125" style="248" customWidth="1"/>
    <col min="7429" max="7429" width="7" style="248" customWidth="1"/>
    <col min="7430" max="7430" width="7.5703125" style="248" customWidth="1"/>
    <col min="7431" max="7431" width="8" style="248" customWidth="1"/>
    <col min="7432" max="7432" width="7.5703125" style="248" customWidth="1"/>
    <col min="7433" max="7433" width="8.5703125" style="248" customWidth="1"/>
    <col min="7434" max="7434" width="9" style="248" customWidth="1"/>
    <col min="7435" max="7435" width="7.42578125" style="248" customWidth="1"/>
    <col min="7436" max="7436" width="7" style="248" customWidth="1"/>
    <col min="7437" max="7437" width="9" style="248" customWidth="1"/>
    <col min="7438" max="7438" width="10.140625" style="248" customWidth="1"/>
    <col min="7439" max="7680" width="9.140625" style="248"/>
    <col min="7681" max="7681" width="4.140625" style="248" bestFit="1" customWidth="1"/>
    <col min="7682" max="7682" width="25" style="248" customWidth="1"/>
    <col min="7683" max="7683" width="8.5703125" style="248" customWidth="1"/>
    <col min="7684" max="7684" width="8.42578125" style="248" customWidth="1"/>
    <col min="7685" max="7685" width="7" style="248" customWidth="1"/>
    <col min="7686" max="7686" width="7.5703125" style="248" customWidth="1"/>
    <col min="7687" max="7687" width="8" style="248" customWidth="1"/>
    <col min="7688" max="7688" width="7.5703125" style="248" customWidth="1"/>
    <col min="7689" max="7689" width="8.5703125" style="248" customWidth="1"/>
    <col min="7690" max="7690" width="9" style="248" customWidth="1"/>
    <col min="7691" max="7691" width="7.42578125" style="248" customWidth="1"/>
    <col min="7692" max="7692" width="7" style="248" customWidth="1"/>
    <col min="7693" max="7693" width="9" style="248" customWidth="1"/>
    <col min="7694" max="7694" width="10.140625" style="248" customWidth="1"/>
    <col min="7695" max="7936" width="9.140625" style="248"/>
    <col min="7937" max="7937" width="4.140625" style="248" bestFit="1" customWidth="1"/>
    <col min="7938" max="7938" width="25" style="248" customWidth="1"/>
    <col min="7939" max="7939" width="8.5703125" style="248" customWidth="1"/>
    <col min="7940" max="7940" width="8.42578125" style="248" customWidth="1"/>
    <col min="7941" max="7941" width="7" style="248" customWidth="1"/>
    <col min="7942" max="7942" width="7.5703125" style="248" customWidth="1"/>
    <col min="7943" max="7943" width="8" style="248" customWidth="1"/>
    <col min="7944" max="7944" width="7.5703125" style="248" customWidth="1"/>
    <col min="7945" max="7945" width="8.5703125" style="248" customWidth="1"/>
    <col min="7946" max="7946" width="9" style="248" customWidth="1"/>
    <col min="7947" max="7947" width="7.42578125" style="248" customWidth="1"/>
    <col min="7948" max="7948" width="7" style="248" customWidth="1"/>
    <col min="7949" max="7949" width="9" style="248" customWidth="1"/>
    <col min="7950" max="7950" width="10.140625" style="248" customWidth="1"/>
    <col min="7951" max="8192" width="9.140625" style="248"/>
    <col min="8193" max="8193" width="4.140625" style="248" bestFit="1" customWidth="1"/>
    <col min="8194" max="8194" width="25" style="248" customWidth="1"/>
    <col min="8195" max="8195" width="8.5703125" style="248" customWidth="1"/>
    <col min="8196" max="8196" width="8.42578125" style="248" customWidth="1"/>
    <col min="8197" max="8197" width="7" style="248" customWidth="1"/>
    <col min="8198" max="8198" width="7.5703125" style="248" customWidth="1"/>
    <col min="8199" max="8199" width="8" style="248" customWidth="1"/>
    <col min="8200" max="8200" width="7.5703125" style="248" customWidth="1"/>
    <col min="8201" max="8201" width="8.5703125" style="248" customWidth="1"/>
    <col min="8202" max="8202" width="9" style="248" customWidth="1"/>
    <col min="8203" max="8203" width="7.42578125" style="248" customWidth="1"/>
    <col min="8204" max="8204" width="7" style="248" customWidth="1"/>
    <col min="8205" max="8205" width="9" style="248" customWidth="1"/>
    <col min="8206" max="8206" width="10.140625" style="248" customWidth="1"/>
    <col min="8207" max="8448" width="9.140625" style="248"/>
    <col min="8449" max="8449" width="4.140625" style="248" bestFit="1" customWidth="1"/>
    <col min="8450" max="8450" width="25" style="248" customWidth="1"/>
    <col min="8451" max="8451" width="8.5703125" style="248" customWidth="1"/>
    <col min="8452" max="8452" width="8.42578125" style="248" customWidth="1"/>
    <col min="8453" max="8453" width="7" style="248" customWidth="1"/>
    <col min="8454" max="8454" width="7.5703125" style="248" customWidth="1"/>
    <col min="8455" max="8455" width="8" style="248" customWidth="1"/>
    <col min="8456" max="8456" width="7.5703125" style="248" customWidth="1"/>
    <col min="8457" max="8457" width="8.5703125" style="248" customWidth="1"/>
    <col min="8458" max="8458" width="9" style="248" customWidth="1"/>
    <col min="8459" max="8459" width="7.42578125" style="248" customWidth="1"/>
    <col min="8460" max="8460" width="7" style="248" customWidth="1"/>
    <col min="8461" max="8461" width="9" style="248" customWidth="1"/>
    <col min="8462" max="8462" width="10.140625" style="248" customWidth="1"/>
    <col min="8463" max="8704" width="9.140625" style="248"/>
    <col min="8705" max="8705" width="4.140625" style="248" bestFit="1" customWidth="1"/>
    <col min="8706" max="8706" width="25" style="248" customWidth="1"/>
    <col min="8707" max="8707" width="8.5703125" style="248" customWidth="1"/>
    <col min="8708" max="8708" width="8.42578125" style="248" customWidth="1"/>
    <col min="8709" max="8709" width="7" style="248" customWidth="1"/>
    <col min="8710" max="8710" width="7.5703125" style="248" customWidth="1"/>
    <col min="8711" max="8711" width="8" style="248" customWidth="1"/>
    <col min="8712" max="8712" width="7.5703125" style="248" customWidth="1"/>
    <col min="8713" max="8713" width="8.5703125" style="248" customWidth="1"/>
    <col min="8714" max="8714" width="9" style="248" customWidth="1"/>
    <col min="8715" max="8715" width="7.42578125" style="248" customWidth="1"/>
    <col min="8716" max="8716" width="7" style="248" customWidth="1"/>
    <col min="8717" max="8717" width="9" style="248" customWidth="1"/>
    <col min="8718" max="8718" width="10.140625" style="248" customWidth="1"/>
    <col min="8719" max="8960" width="9.140625" style="248"/>
    <col min="8961" max="8961" width="4.140625" style="248" bestFit="1" customWidth="1"/>
    <col min="8962" max="8962" width="25" style="248" customWidth="1"/>
    <col min="8963" max="8963" width="8.5703125" style="248" customWidth="1"/>
    <col min="8964" max="8964" width="8.42578125" style="248" customWidth="1"/>
    <col min="8965" max="8965" width="7" style="248" customWidth="1"/>
    <col min="8966" max="8966" width="7.5703125" style="248" customWidth="1"/>
    <col min="8967" max="8967" width="8" style="248" customWidth="1"/>
    <col min="8968" max="8968" width="7.5703125" style="248" customWidth="1"/>
    <col min="8969" max="8969" width="8.5703125" style="248" customWidth="1"/>
    <col min="8970" max="8970" width="9" style="248" customWidth="1"/>
    <col min="8971" max="8971" width="7.42578125" style="248" customWidth="1"/>
    <col min="8972" max="8972" width="7" style="248" customWidth="1"/>
    <col min="8973" max="8973" width="9" style="248" customWidth="1"/>
    <col min="8974" max="8974" width="10.140625" style="248" customWidth="1"/>
    <col min="8975" max="9216" width="9.140625" style="248"/>
    <col min="9217" max="9217" width="4.140625" style="248" bestFit="1" customWidth="1"/>
    <col min="9218" max="9218" width="25" style="248" customWidth="1"/>
    <col min="9219" max="9219" width="8.5703125" style="248" customWidth="1"/>
    <col min="9220" max="9220" width="8.42578125" style="248" customWidth="1"/>
    <col min="9221" max="9221" width="7" style="248" customWidth="1"/>
    <col min="9222" max="9222" width="7.5703125" style="248" customWidth="1"/>
    <col min="9223" max="9223" width="8" style="248" customWidth="1"/>
    <col min="9224" max="9224" width="7.5703125" style="248" customWidth="1"/>
    <col min="9225" max="9225" width="8.5703125" style="248" customWidth="1"/>
    <col min="9226" max="9226" width="9" style="248" customWidth="1"/>
    <col min="9227" max="9227" width="7.42578125" style="248" customWidth="1"/>
    <col min="9228" max="9228" width="7" style="248" customWidth="1"/>
    <col min="9229" max="9229" width="9" style="248" customWidth="1"/>
    <col min="9230" max="9230" width="10.140625" style="248" customWidth="1"/>
    <col min="9231" max="9472" width="9.140625" style="248"/>
    <col min="9473" max="9473" width="4.140625" style="248" bestFit="1" customWidth="1"/>
    <col min="9474" max="9474" width="25" style="248" customWidth="1"/>
    <col min="9475" max="9475" width="8.5703125" style="248" customWidth="1"/>
    <col min="9476" max="9476" width="8.42578125" style="248" customWidth="1"/>
    <col min="9477" max="9477" width="7" style="248" customWidth="1"/>
    <col min="9478" max="9478" width="7.5703125" style="248" customWidth="1"/>
    <col min="9479" max="9479" width="8" style="248" customWidth="1"/>
    <col min="9480" max="9480" width="7.5703125" style="248" customWidth="1"/>
    <col min="9481" max="9481" width="8.5703125" style="248" customWidth="1"/>
    <col min="9482" max="9482" width="9" style="248" customWidth="1"/>
    <col min="9483" max="9483" width="7.42578125" style="248" customWidth="1"/>
    <col min="9484" max="9484" width="7" style="248" customWidth="1"/>
    <col min="9485" max="9485" width="9" style="248" customWidth="1"/>
    <col min="9486" max="9486" width="10.140625" style="248" customWidth="1"/>
    <col min="9487" max="9728" width="9.140625" style="248"/>
    <col min="9729" max="9729" width="4.140625" style="248" bestFit="1" customWidth="1"/>
    <col min="9730" max="9730" width="25" style="248" customWidth="1"/>
    <col min="9731" max="9731" width="8.5703125" style="248" customWidth="1"/>
    <col min="9732" max="9732" width="8.42578125" style="248" customWidth="1"/>
    <col min="9733" max="9733" width="7" style="248" customWidth="1"/>
    <col min="9734" max="9734" width="7.5703125" style="248" customWidth="1"/>
    <col min="9735" max="9735" width="8" style="248" customWidth="1"/>
    <col min="9736" max="9736" width="7.5703125" style="248" customWidth="1"/>
    <col min="9737" max="9737" width="8.5703125" style="248" customWidth="1"/>
    <col min="9738" max="9738" width="9" style="248" customWidth="1"/>
    <col min="9739" max="9739" width="7.42578125" style="248" customWidth="1"/>
    <col min="9740" max="9740" width="7" style="248" customWidth="1"/>
    <col min="9741" max="9741" width="9" style="248" customWidth="1"/>
    <col min="9742" max="9742" width="10.140625" style="248" customWidth="1"/>
    <col min="9743" max="9984" width="9.140625" style="248"/>
    <col min="9985" max="9985" width="4.140625" style="248" bestFit="1" customWidth="1"/>
    <col min="9986" max="9986" width="25" style="248" customWidth="1"/>
    <col min="9987" max="9987" width="8.5703125" style="248" customWidth="1"/>
    <col min="9988" max="9988" width="8.42578125" style="248" customWidth="1"/>
    <col min="9989" max="9989" width="7" style="248" customWidth="1"/>
    <col min="9990" max="9990" width="7.5703125" style="248" customWidth="1"/>
    <col min="9991" max="9991" width="8" style="248" customWidth="1"/>
    <col min="9992" max="9992" width="7.5703125" style="248" customWidth="1"/>
    <col min="9993" max="9993" width="8.5703125" style="248" customWidth="1"/>
    <col min="9994" max="9994" width="9" style="248" customWidth="1"/>
    <col min="9995" max="9995" width="7.42578125" style="248" customWidth="1"/>
    <col min="9996" max="9996" width="7" style="248" customWidth="1"/>
    <col min="9997" max="9997" width="9" style="248" customWidth="1"/>
    <col min="9998" max="9998" width="10.140625" style="248" customWidth="1"/>
    <col min="9999" max="10240" width="9.140625" style="248"/>
    <col min="10241" max="10241" width="4.140625" style="248" bestFit="1" customWidth="1"/>
    <col min="10242" max="10242" width="25" style="248" customWidth="1"/>
    <col min="10243" max="10243" width="8.5703125" style="248" customWidth="1"/>
    <col min="10244" max="10244" width="8.42578125" style="248" customWidth="1"/>
    <col min="10245" max="10245" width="7" style="248" customWidth="1"/>
    <col min="10246" max="10246" width="7.5703125" style="248" customWidth="1"/>
    <col min="10247" max="10247" width="8" style="248" customWidth="1"/>
    <col min="10248" max="10248" width="7.5703125" style="248" customWidth="1"/>
    <col min="10249" max="10249" width="8.5703125" style="248" customWidth="1"/>
    <col min="10250" max="10250" width="9" style="248" customWidth="1"/>
    <col min="10251" max="10251" width="7.42578125" style="248" customWidth="1"/>
    <col min="10252" max="10252" width="7" style="248" customWidth="1"/>
    <col min="10253" max="10253" width="9" style="248" customWidth="1"/>
    <col min="10254" max="10254" width="10.140625" style="248" customWidth="1"/>
    <col min="10255" max="10496" width="9.140625" style="248"/>
    <col min="10497" max="10497" width="4.140625" style="248" bestFit="1" customWidth="1"/>
    <col min="10498" max="10498" width="25" style="248" customWidth="1"/>
    <col min="10499" max="10499" width="8.5703125" style="248" customWidth="1"/>
    <col min="10500" max="10500" width="8.42578125" style="248" customWidth="1"/>
    <col min="10501" max="10501" width="7" style="248" customWidth="1"/>
    <col min="10502" max="10502" width="7.5703125" style="248" customWidth="1"/>
    <col min="10503" max="10503" width="8" style="248" customWidth="1"/>
    <col min="10504" max="10504" width="7.5703125" style="248" customWidth="1"/>
    <col min="10505" max="10505" width="8.5703125" style="248" customWidth="1"/>
    <col min="10506" max="10506" width="9" style="248" customWidth="1"/>
    <col min="10507" max="10507" width="7.42578125" style="248" customWidth="1"/>
    <col min="10508" max="10508" width="7" style="248" customWidth="1"/>
    <col min="10509" max="10509" width="9" style="248" customWidth="1"/>
    <col min="10510" max="10510" width="10.140625" style="248" customWidth="1"/>
    <col min="10511" max="10752" width="9.140625" style="248"/>
    <col min="10753" max="10753" width="4.140625" style="248" bestFit="1" customWidth="1"/>
    <col min="10754" max="10754" width="25" style="248" customWidth="1"/>
    <col min="10755" max="10755" width="8.5703125" style="248" customWidth="1"/>
    <col min="10756" max="10756" width="8.42578125" style="248" customWidth="1"/>
    <col min="10757" max="10757" width="7" style="248" customWidth="1"/>
    <col min="10758" max="10758" width="7.5703125" style="248" customWidth="1"/>
    <col min="10759" max="10759" width="8" style="248" customWidth="1"/>
    <col min="10760" max="10760" width="7.5703125" style="248" customWidth="1"/>
    <col min="10761" max="10761" width="8.5703125" style="248" customWidth="1"/>
    <col min="10762" max="10762" width="9" style="248" customWidth="1"/>
    <col min="10763" max="10763" width="7.42578125" style="248" customWidth="1"/>
    <col min="10764" max="10764" width="7" style="248" customWidth="1"/>
    <col min="10765" max="10765" width="9" style="248" customWidth="1"/>
    <col min="10766" max="10766" width="10.140625" style="248" customWidth="1"/>
    <col min="10767" max="11008" width="9.140625" style="248"/>
    <col min="11009" max="11009" width="4.140625" style="248" bestFit="1" customWidth="1"/>
    <col min="11010" max="11010" width="25" style="248" customWidth="1"/>
    <col min="11011" max="11011" width="8.5703125" style="248" customWidth="1"/>
    <col min="11012" max="11012" width="8.42578125" style="248" customWidth="1"/>
    <col min="11013" max="11013" width="7" style="248" customWidth="1"/>
    <col min="11014" max="11014" width="7.5703125" style="248" customWidth="1"/>
    <col min="11015" max="11015" width="8" style="248" customWidth="1"/>
    <col min="11016" max="11016" width="7.5703125" style="248" customWidth="1"/>
    <col min="11017" max="11017" width="8.5703125" style="248" customWidth="1"/>
    <col min="11018" max="11018" width="9" style="248" customWidth="1"/>
    <col min="11019" max="11019" width="7.42578125" style="248" customWidth="1"/>
    <col min="11020" max="11020" width="7" style="248" customWidth="1"/>
    <col min="11021" max="11021" width="9" style="248" customWidth="1"/>
    <col min="11022" max="11022" width="10.140625" style="248" customWidth="1"/>
    <col min="11023" max="11264" width="9.140625" style="248"/>
    <col min="11265" max="11265" width="4.140625" style="248" bestFit="1" customWidth="1"/>
    <col min="11266" max="11266" width="25" style="248" customWidth="1"/>
    <col min="11267" max="11267" width="8.5703125" style="248" customWidth="1"/>
    <col min="11268" max="11268" width="8.42578125" style="248" customWidth="1"/>
    <col min="11269" max="11269" width="7" style="248" customWidth="1"/>
    <col min="11270" max="11270" width="7.5703125" style="248" customWidth="1"/>
    <col min="11271" max="11271" width="8" style="248" customWidth="1"/>
    <col min="11272" max="11272" width="7.5703125" style="248" customWidth="1"/>
    <col min="11273" max="11273" width="8.5703125" style="248" customWidth="1"/>
    <col min="11274" max="11274" width="9" style="248" customWidth="1"/>
    <col min="11275" max="11275" width="7.42578125" style="248" customWidth="1"/>
    <col min="11276" max="11276" width="7" style="248" customWidth="1"/>
    <col min="11277" max="11277" width="9" style="248" customWidth="1"/>
    <col min="11278" max="11278" width="10.140625" style="248" customWidth="1"/>
    <col min="11279" max="11520" width="9.140625" style="248"/>
    <col min="11521" max="11521" width="4.140625" style="248" bestFit="1" customWidth="1"/>
    <col min="11522" max="11522" width="25" style="248" customWidth="1"/>
    <col min="11523" max="11523" width="8.5703125" style="248" customWidth="1"/>
    <col min="11524" max="11524" width="8.42578125" style="248" customWidth="1"/>
    <col min="11525" max="11525" width="7" style="248" customWidth="1"/>
    <col min="11526" max="11526" width="7.5703125" style="248" customWidth="1"/>
    <col min="11527" max="11527" width="8" style="248" customWidth="1"/>
    <col min="11528" max="11528" width="7.5703125" style="248" customWidth="1"/>
    <col min="11529" max="11529" width="8.5703125" style="248" customWidth="1"/>
    <col min="11530" max="11530" width="9" style="248" customWidth="1"/>
    <col min="11531" max="11531" width="7.42578125" style="248" customWidth="1"/>
    <col min="11532" max="11532" width="7" style="248" customWidth="1"/>
    <col min="11533" max="11533" width="9" style="248" customWidth="1"/>
    <col min="11534" max="11534" width="10.140625" style="248" customWidth="1"/>
    <col min="11535" max="11776" width="9.140625" style="248"/>
    <col min="11777" max="11777" width="4.140625" style="248" bestFit="1" customWidth="1"/>
    <col min="11778" max="11778" width="25" style="248" customWidth="1"/>
    <col min="11779" max="11779" width="8.5703125" style="248" customWidth="1"/>
    <col min="11780" max="11780" width="8.42578125" style="248" customWidth="1"/>
    <col min="11781" max="11781" width="7" style="248" customWidth="1"/>
    <col min="11782" max="11782" width="7.5703125" style="248" customWidth="1"/>
    <col min="11783" max="11783" width="8" style="248" customWidth="1"/>
    <col min="11784" max="11784" width="7.5703125" style="248" customWidth="1"/>
    <col min="11785" max="11785" width="8.5703125" style="248" customWidth="1"/>
    <col min="11786" max="11786" width="9" style="248" customWidth="1"/>
    <col min="11787" max="11787" width="7.42578125" style="248" customWidth="1"/>
    <col min="11788" max="11788" width="7" style="248" customWidth="1"/>
    <col min="11789" max="11789" width="9" style="248" customWidth="1"/>
    <col min="11790" max="11790" width="10.140625" style="248" customWidth="1"/>
    <col min="11791" max="12032" width="9.140625" style="248"/>
    <col min="12033" max="12033" width="4.140625" style="248" bestFit="1" customWidth="1"/>
    <col min="12034" max="12034" width="25" style="248" customWidth="1"/>
    <col min="12035" max="12035" width="8.5703125" style="248" customWidth="1"/>
    <col min="12036" max="12036" width="8.42578125" style="248" customWidth="1"/>
    <col min="12037" max="12037" width="7" style="248" customWidth="1"/>
    <col min="12038" max="12038" width="7.5703125" style="248" customWidth="1"/>
    <col min="12039" max="12039" width="8" style="248" customWidth="1"/>
    <col min="12040" max="12040" width="7.5703125" style="248" customWidth="1"/>
    <col min="12041" max="12041" width="8.5703125" style="248" customWidth="1"/>
    <col min="12042" max="12042" width="9" style="248" customWidth="1"/>
    <col min="12043" max="12043" width="7.42578125" style="248" customWidth="1"/>
    <col min="12044" max="12044" width="7" style="248" customWidth="1"/>
    <col min="12045" max="12045" width="9" style="248" customWidth="1"/>
    <col min="12046" max="12046" width="10.140625" style="248" customWidth="1"/>
    <col min="12047" max="12288" width="9.140625" style="248"/>
    <col min="12289" max="12289" width="4.140625" style="248" bestFit="1" customWidth="1"/>
    <col min="12290" max="12290" width="25" style="248" customWidth="1"/>
    <col min="12291" max="12291" width="8.5703125" style="248" customWidth="1"/>
    <col min="12292" max="12292" width="8.42578125" style="248" customWidth="1"/>
    <col min="12293" max="12293" width="7" style="248" customWidth="1"/>
    <col min="12294" max="12294" width="7.5703125" style="248" customWidth="1"/>
    <col min="12295" max="12295" width="8" style="248" customWidth="1"/>
    <col min="12296" max="12296" width="7.5703125" style="248" customWidth="1"/>
    <col min="12297" max="12297" width="8.5703125" style="248" customWidth="1"/>
    <col min="12298" max="12298" width="9" style="248" customWidth="1"/>
    <col min="12299" max="12299" width="7.42578125" style="248" customWidth="1"/>
    <col min="12300" max="12300" width="7" style="248" customWidth="1"/>
    <col min="12301" max="12301" width="9" style="248" customWidth="1"/>
    <col min="12302" max="12302" width="10.140625" style="248" customWidth="1"/>
    <col min="12303" max="12544" width="9.140625" style="248"/>
    <col min="12545" max="12545" width="4.140625" style="248" bestFit="1" customWidth="1"/>
    <col min="12546" max="12546" width="25" style="248" customWidth="1"/>
    <col min="12547" max="12547" width="8.5703125" style="248" customWidth="1"/>
    <col min="12548" max="12548" width="8.42578125" style="248" customWidth="1"/>
    <col min="12549" max="12549" width="7" style="248" customWidth="1"/>
    <col min="12550" max="12550" width="7.5703125" style="248" customWidth="1"/>
    <col min="12551" max="12551" width="8" style="248" customWidth="1"/>
    <col min="12552" max="12552" width="7.5703125" style="248" customWidth="1"/>
    <col min="12553" max="12553" width="8.5703125" style="248" customWidth="1"/>
    <col min="12554" max="12554" width="9" style="248" customWidth="1"/>
    <col min="12555" max="12555" width="7.42578125" style="248" customWidth="1"/>
    <col min="12556" max="12556" width="7" style="248" customWidth="1"/>
    <col min="12557" max="12557" width="9" style="248" customWidth="1"/>
    <col min="12558" max="12558" width="10.140625" style="248" customWidth="1"/>
    <col min="12559" max="12800" width="9.140625" style="248"/>
    <col min="12801" max="12801" width="4.140625" style="248" bestFit="1" customWidth="1"/>
    <col min="12802" max="12802" width="25" style="248" customWidth="1"/>
    <col min="12803" max="12803" width="8.5703125" style="248" customWidth="1"/>
    <col min="12804" max="12804" width="8.42578125" style="248" customWidth="1"/>
    <col min="12805" max="12805" width="7" style="248" customWidth="1"/>
    <col min="12806" max="12806" width="7.5703125" style="248" customWidth="1"/>
    <col min="12807" max="12807" width="8" style="248" customWidth="1"/>
    <col min="12808" max="12808" width="7.5703125" style="248" customWidth="1"/>
    <col min="12809" max="12809" width="8.5703125" style="248" customWidth="1"/>
    <col min="12810" max="12810" width="9" style="248" customWidth="1"/>
    <col min="12811" max="12811" width="7.42578125" style="248" customWidth="1"/>
    <col min="12812" max="12812" width="7" style="248" customWidth="1"/>
    <col min="12813" max="12813" width="9" style="248" customWidth="1"/>
    <col min="12814" max="12814" width="10.140625" style="248" customWidth="1"/>
    <col min="12815" max="13056" width="9.140625" style="248"/>
    <col min="13057" max="13057" width="4.140625" style="248" bestFit="1" customWidth="1"/>
    <col min="13058" max="13058" width="25" style="248" customWidth="1"/>
    <col min="13059" max="13059" width="8.5703125" style="248" customWidth="1"/>
    <col min="13060" max="13060" width="8.42578125" style="248" customWidth="1"/>
    <col min="13061" max="13061" width="7" style="248" customWidth="1"/>
    <col min="13062" max="13062" width="7.5703125" style="248" customWidth="1"/>
    <col min="13063" max="13063" width="8" style="248" customWidth="1"/>
    <col min="13064" max="13064" width="7.5703125" style="248" customWidth="1"/>
    <col min="13065" max="13065" width="8.5703125" style="248" customWidth="1"/>
    <col min="13066" max="13066" width="9" style="248" customWidth="1"/>
    <col min="13067" max="13067" width="7.42578125" style="248" customWidth="1"/>
    <col min="13068" max="13068" width="7" style="248" customWidth="1"/>
    <col min="13069" max="13069" width="9" style="248" customWidth="1"/>
    <col min="13070" max="13070" width="10.140625" style="248" customWidth="1"/>
    <col min="13071" max="13312" width="9.140625" style="248"/>
    <col min="13313" max="13313" width="4.140625" style="248" bestFit="1" customWidth="1"/>
    <col min="13314" max="13314" width="25" style="248" customWidth="1"/>
    <col min="13315" max="13315" width="8.5703125" style="248" customWidth="1"/>
    <col min="13316" max="13316" width="8.42578125" style="248" customWidth="1"/>
    <col min="13317" max="13317" width="7" style="248" customWidth="1"/>
    <col min="13318" max="13318" width="7.5703125" style="248" customWidth="1"/>
    <col min="13319" max="13319" width="8" style="248" customWidth="1"/>
    <col min="13320" max="13320" width="7.5703125" style="248" customWidth="1"/>
    <col min="13321" max="13321" width="8.5703125" style="248" customWidth="1"/>
    <col min="13322" max="13322" width="9" style="248" customWidth="1"/>
    <col min="13323" max="13323" width="7.42578125" style="248" customWidth="1"/>
    <col min="13324" max="13324" width="7" style="248" customWidth="1"/>
    <col min="13325" max="13325" width="9" style="248" customWidth="1"/>
    <col min="13326" max="13326" width="10.140625" style="248" customWidth="1"/>
    <col min="13327" max="13568" width="9.140625" style="248"/>
    <col min="13569" max="13569" width="4.140625" style="248" bestFit="1" customWidth="1"/>
    <col min="13570" max="13570" width="25" style="248" customWidth="1"/>
    <col min="13571" max="13571" width="8.5703125" style="248" customWidth="1"/>
    <col min="13572" max="13572" width="8.42578125" style="248" customWidth="1"/>
    <col min="13573" max="13573" width="7" style="248" customWidth="1"/>
    <col min="13574" max="13574" width="7.5703125" style="248" customWidth="1"/>
    <col min="13575" max="13575" width="8" style="248" customWidth="1"/>
    <col min="13576" max="13576" width="7.5703125" style="248" customWidth="1"/>
    <col min="13577" max="13577" width="8.5703125" style="248" customWidth="1"/>
    <col min="13578" max="13578" width="9" style="248" customWidth="1"/>
    <col min="13579" max="13579" width="7.42578125" style="248" customWidth="1"/>
    <col min="13580" max="13580" width="7" style="248" customWidth="1"/>
    <col min="13581" max="13581" width="9" style="248" customWidth="1"/>
    <col min="13582" max="13582" width="10.140625" style="248" customWidth="1"/>
    <col min="13583" max="13824" width="9.140625" style="248"/>
    <col min="13825" max="13825" width="4.140625" style="248" bestFit="1" customWidth="1"/>
    <col min="13826" max="13826" width="25" style="248" customWidth="1"/>
    <col min="13827" max="13827" width="8.5703125" style="248" customWidth="1"/>
    <col min="13828" max="13828" width="8.42578125" style="248" customWidth="1"/>
    <col min="13829" max="13829" width="7" style="248" customWidth="1"/>
    <col min="13830" max="13830" width="7.5703125" style="248" customWidth="1"/>
    <col min="13831" max="13831" width="8" style="248" customWidth="1"/>
    <col min="13832" max="13832" width="7.5703125" style="248" customWidth="1"/>
    <col min="13833" max="13833" width="8.5703125" style="248" customWidth="1"/>
    <col min="13834" max="13834" width="9" style="248" customWidth="1"/>
    <col min="13835" max="13835" width="7.42578125" style="248" customWidth="1"/>
    <col min="13836" max="13836" width="7" style="248" customWidth="1"/>
    <col min="13837" max="13837" width="9" style="248" customWidth="1"/>
    <col min="13838" max="13838" width="10.140625" style="248" customWidth="1"/>
    <col min="13839" max="14080" width="9.140625" style="248"/>
    <col min="14081" max="14081" width="4.140625" style="248" bestFit="1" customWidth="1"/>
    <col min="14082" max="14082" width="25" style="248" customWidth="1"/>
    <col min="14083" max="14083" width="8.5703125" style="248" customWidth="1"/>
    <col min="14084" max="14084" width="8.42578125" style="248" customWidth="1"/>
    <col min="14085" max="14085" width="7" style="248" customWidth="1"/>
    <col min="14086" max="14086" width="7.5703125" style="248" customWidth="1"/>
    <col min="14087" max="14087" width="8" style="248" customWidth="1"/>
    <col min="14088" max="14088" width="7.5703125" style="248" customWidth="1"/>
    <col min="14089" max="14089" width="8.5703125" style="248" customWidth="1"/>
    <col min="14090" max="14090" width="9" style="248" customWidth="1"/>
    <col min="14091" max="14091" width="7.42578125" style="248" customWidth="1"/>
    <col min="14092" max="14092" width="7" style="248" customWidth="1"/>
    <col min="14093" max="14093" width="9" style="248" customWidth="1"/>
    <col min="14094" max="14094" width="10.140625" style="248" customWidth="1"/>
    <col min="14095" max="14336" width="9.140625" style="248"/>
    <col min="14337" max="14337" width="4.140625" style="248" bestFit="1" customWidth="1"/>
    <col min="14338" max="14338" width="25" style="248" customWidth="1"/>
    <col min="14339" max="14339" width="8.5703125" style="248" customWidth="1"/>
    <col min="14340" max="14340" width="8.42578125" style="248" customWidth="1"/>
    <col min="14341" max="14341" width="7" style="248" customWidth="1"/>
    <col min="14342" max="14342" width="7.5703125" style="248" customWidth="1"/>
    <col min="14343" max="14343" width="8" style="248" customWidth="1"/>
    <col min="14344" max="14344" width="7.5703125" style="248" customWidth="1"/>
    <col min="14345" max="14345" width="8.5703125" style="248" customWidth="1"/>
    <col min="14346" max="14346" width="9" style="248" customWidth="1"/>
    <col min="14347" max="14347" width="7.42578125" style="248" customWidth="1"/>
    <col min="14348" max="14348" width="7" style="248" customWidth="1"/>
    <col min="14349" max="14349" width="9" style="248" customWidth="1"/>
    <col min="14350" max="14350" width="10.140625" style="248" customWidth="1"/>
    <col min="14351" max="14592" width="9.140625" style="248"/>
    <col min="14593" max="14593" width="4.140625" style="248" bestFit="1" customWidth="1"/>
    <col min="14594" max="14594" width="25" style="248" customWidth="1"/>
    <col min="14595" max="14595" width="8.5703125" style="248" customWidth="1"/>
    <col min="14596" max="14596" width="8.42578125" style="248" customWidth="1"/>
    <col min="14597" max="14597" width="7" style="248" customWidth="1"/>
    <col min="14598" max="14598" width="7.5703125" style="248" customWidth="1"/>
    <col min="14599" max="14599" width="8" style="248" customWidth="1"/>
    <col min="14600" max="14600" width="7.5703125" style="248" customWidth="1"/>
    <col min="14601" max="14601" width="8.5703125" style="248" customWidth="1"/>
    <col min="14602" max="14602" width="9" style="248" customWidth="1"/>
    <col min="14603" max="14603" width="7.42578125" style="248" customWidth="1"/>
    <col min="14604" max="14604" width="7" style="248" customWidth="1"/>
    <col min="14605" max="14605" width="9" style="248" customWidth="1"/>
    <col min="14606" max="14606" width="10.140625" style="248" customWidth="1"/>
    <col min="14607" max="14848" width="9.140625" style="248"/>
    <col min="14849" max="14849" width="4.140625" style="248" bestFit="1" customWidth="1"/>
    <col min="14850" max="14850" width="25" style="248" customWidth="1"/>
    <col min="14851" max="14851" width="8.5703125" style="248" customWidth="1"/>
    <col min="14852" max="14852" width="8.42578125" style="248" customWidth="1"/>
    <col min="14853" max="14853" width="7" style="248" customWidth="1"/>
    <col min="14854" max="14854" width="7.5703125" style="248" customWidth="1"/>
    <col min="14855" max="14855" width="8" style="248" customWidth="1"/>
    <col min="14856" max="14856" width="7.5703125" style="248" customWidth="1"/>
    <col min="14857" max="14857" width="8.5703125" style="248" customWidth="1"/>
    <col min="14858" max="14858" width="9" style="248" customWidth="1"/>
    <col min="14859" max="14859" width="7.42578125" style="248" customWidth="1"/>
    <col min="14860" max="14860" width="7" style="248" customWidth="1"/>
    <col min="14861" max="14861" width="9" style="248" customWidth="1"/>
    <col min="14862" max="14862" width="10.140625" style="248" customWidth="1"/>
    <col min="14863" max="15104" width="9.140625" style="248"/>
    <col min="15105" max="15105" width="4.140625" style="248" bestFit="1" customWidth="1"/>
    <col min="15106" max="15106" width="25" style="248" customWidth="1"/>
    <col min="15107" max="15107" width="8.5703125" style="248" customWidth="1"/>
    <col min="15108" max="15108" width="8.42578125" style="248" customWidth="1"/>
    <col min="15109" max="15109" width="7" style="248" customWidth="1"/>
    <col min="15110" max="15110" width="7.5703125" style="248" customWidth="1"/>
    <col min="15111" max="15111" width="8" style="248" customWidth="1"/>
    <col min="15112" max="15112" width="7.5703125" style="248" customWidth="1"/>
    <col min="15113" max="15113" width="8.5703125" style="248" customWidth="1"/>
    <col min="15114" max="15114" width="9" style="248" customWidth="1"/>
    <col min="15115" max="15115" width="7.42578125" style="248" customWidth="1"/>
    <col min="15116" max="15116" width="7" style="248" customWidth="1"/>
    <col min="15117" max="15117" width="9" style="248" customWidth="1"/>
    <col min="15118" max="15118" width="10.140625" style="248" customWidth="1"/>
    <col min="15119" max="15360" width="9.140625" style="248"/>
    <col min="15361" max="15361" width="4.140625" style="248" bestFit="1" customWidth="1"/>
    <col min="15362" max="15362" width="25" style="248" customWidth="1"/>
    <col min="15363" max="15363" width="8.5703125" style="248" customWidth="1"/>
    <col min="15364" max="15364" width="8.42578125" style="248" customWidth="1"/>
    <col min="15365" max="15365" width="7" style="248" customWidth="1"/>
    <col min="15366" max="15366" width="7.5703125" style="248" customWidth="1"/>
    <col min="15367" max="15367" width="8" style="248" customWidth="1"/>
    <col min="15368" max="15368" width="7.5703125" style="248" customWidth="1"/>
    <col min="15369" max="15369" width="8.5703125" style="248" customWidth="1"/>
    <col min="15370" max="15370" width="9" style="248" customWidth="1"/>
    <col min="15371" max="15371" width="7.42578125" style="248" customWidth="1"/>
    <col min="15372" max="15372" width="7" style="248" customWidth="1"/>
    <col min="15373" max="15373" width="9" style="248" customWidth="1"/>
    <col min="15374" max="15374" width="10.140625" style="248" customWidth="1"/>
    <col min="15375" max="15616" width="9.140625" style="248"/>
    <col min="15617" max="15617" width="4.140625" style="248" bestFit="1" customWidth="1"/>
    <col min="15618" max="15618" width="25" style="248" customWidth="1"/>
    <col min="15619" max="15619" width="8.5703125" style="248" customWidth="1"/>
    <col min="15620" max="15620" width="8.42578125" style="248" customWidth="1"/>
    <col min="15621" max="15621" width="7" style="248" customWidth="1"/>
    <col min="15622" max="15622" width="7.5703125" style="248" customWidth="1"/>
    <col min="15623" max="15623" width="8" style="248" customWidth="1"/>
    <col min="15624" max="15624" width="7.5703125" style="248" customWidth="1"/>
    <col min="15625" max="15625" width="8.5703125" style="248" customWidth="1"/>
    <col min="15626" max="15626" width="9" style="248" customWidth="1"/>
    <col min="15627" max="15627" width="7.42578125" style="248" customWidth="1"/>
    <col min="15628" max="15628" width="7" style="248" customWidth="1"/>
    <col min="15629" max="15629" width="9" style="248" customWidth="1"/>
    <col min="15630" max="15630" width="10.140625" style="248" customWidth="1"/>
    <col min="15631" max="15872" width="9.140625" style="248"/>
    <col min="15873" max="15873" width="4.140625" style="248" bestFit="1" customWidth="1"/>
    <col min="15874" max="15874" width="25" style="248" customWidth="1"/>
    <col min="15875" max="15875" width="8.5703125" style="248" customWidth="1"/>
    <col min="15876" max="15876" width="8.42578125" style="248" customWidth="1"/>
    <col min="15877" max="15877" width="7" style="248" customWidth="1"/>
    <col min="15878" max="15878" width="7.5703125" style="248" customWidth="1"/>
    <col min="15879" max="15879" width="8" style="248" customWidth="1"/>
    <col min="15880" max="15880" width="7.5703125" style="248" customWidth="1"/>
    <col min="15881" max="15881" width="8.5703125" style="248" customWidth="1"/>
    <col min="15882" max="15882" width="9" style="248" customWidth="1"/>
    <col min="15883" max="15883" width="7.42578125" style="248" customWidth="1"/>
    <col min="15884" max="15884" width="7" style="248" customWidth="1"/>
    <col min="15885" max="15885" width="9" style="248" customWidth="1"/>
    <col min="15886" max="15886" width="10.140625" style="248" customWidth="1"/>
    <col min="15887" max="16128" width="9.140625" style="248"/>
    <col min="16129" max="16129" width="4.140625" style="248" bestFit="1" customWidth="1"/>
    <col min="16130" max="16130" width="25" style="248" customWidth="1"/>
    <col min="16131" max="16131" width="8.5703125" style="248" customWidth="1"/>
    <col min="16132" max="16132" width="8.42578125" style="248" customWidth="1"/>
    <col min="16133" max="16133" width="7" style="248" customWidth="1"/>
    <col min="16134" max="16134" width="7.5703125" style="248" customWidth="1"/>
    <col min="16135" max="16135" width="8" style="248" customWidth="1"/>
    <col min="16136" max="16136" width="7.5703125" style="248" customWidth="1"/>
    <col min="16137" max="16137" width="8.5703125" style="248" customWidth="1"/>
    <col min="16138" max="16138" width="9" style="248" customWidth="1"/>
    <col min="16139" max="16139" width="7.42578125" style="248" customWidth="1"/>
    <col min="16140" max="16140" width="7" style="248" customWidth="1"/>
    <col min="16141" max="16141" width="9" style="248" customWidth="1"/>
    <col min="16142" max="16142" width="10.140625" style="248" customWidth="1"/>
    <col min="16143" max="16384" width="9.140625" style="248"/>
  </cols>
  <sheetData>
    <row r="1" spans="1:14" ht="14.25">
      <c r="A1" s="765" t="s">
        <v>925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4" ht="14.25">
      <c r="A2" s="765" t="s">
        <v>926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</row>
    <row r="3" spans="1:14" ht="18" customHeight="1">
      <c r="A3" s="758" t="s">
        <v>927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</row>
    <row r="4" spans="1:14" ht="12.75" customHeight="1">
      <c r="A4" s="766" t="s">
        <v>928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</row>
    <row r="5" spans="1:14" ht="54" customHeight="1">
      <c r="A5" s="767" t="s">
        <v>895</v>
      </c>
      <c r="B5" s="769" t="s">
        <v>583</v>
      </c>
      <c r="C5" s="761" t="s">
        <v>929</v>
      </c>
      <c r="D5" s="762"/>
      <c r="E5" s="771" t="s">
        <v>930</v>
      </c>
      <c r="F5" s="772"/>
      <c r="G5" s="761" t="s">
        <v>931</v>
      </c>
      <c r="H5" s="762"/>
      <c r="I5" s="761" t="s">
        <v>932</v>
      </c>
      <c r="J5" s="762"/>
      <c r="K5" s="761" t="s">
        <v>933</v>
      </c>
      <c r="L5" s="762"/>
      <c r="M5" s="761" t="s">
        <v>934</v>
      </c>
      <c r="N5" s="762"/>
    </row>
    <row r="6" spans="1:14">
      <c r="A6" s="768"/>
      <c r="B6" s="770"/>
      <c r="C6" s="487" t="s">
        <v>763</v>
      </c>
      <c r="D6" s="487" t="s">
        <v>935</v>
      </c>
      <c r="E6" s="487" t="s">
        <v>763</v>
      </c>
      <c r="F6" s="487" t="s">
        <v>935</v>
      </c>
      <c r="G6" s="487" t="s">
        <v>763</v>
      </c>
      <c r="H6" s="487" t="s">
        <v>935</v>
      </c>
      <c r="I6" s="487" t="s">
        <v>763</v>
      </c>
      <c r="J6" s="487" t="s">
        <v>935</v>
      </c>
      <c r="K6" s="487" t="s">
        <v>763</v>
      </c>
      <c r="L6" s="487" t="s">
        <v>935</v>
      </c>
      <c r="M6" s="487" t="s">
        <v>763</v>
      </c>
      <c r="N6" s="487" t="s">
        <v>935</v>
      </c>
    </row>
    <row r="7" spans="1:14">
      <c r="A7" s="488" t="s">
        <v>596</v>
      </c>
      <c r="B7" s="489" t="s">
        <v>936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>
      <c r="A8" s="491">
        <v>1</v>
      </c>
      <c r="B8" s="492" t="s">
        <v>109</v>
      </c>
      <c r="C8" s="490">
        <v>74299</v>
      </c>
      <c r="D8" s="490">
        <v>170688</v>
      </c>
      <c r="E8" s="490">
        <v>30224</v>
      </c>
      <c r="F8" s="490">
        <v>49204</v>
      </c>
      <c r="G8" s="490">
        <v>15915</v>
      </c>
      <c r="H8" s="490">
        <v>48820</v>
      </c>
      <c r="I8" s="490">
        <v>9569</v>
      </c>
      <c r="J8" s="490">
        <v>15064</v>
      </c>
      <c r="K8" s="490">
        <v>13967</v>
      </c>
      <c r="L8" s="490">
        <v>49477</v>
      </c>
      <c r="M8" s="490">
        <v>1188980</v>
      </c>
      <c r="N8" s="490">
        <v>4569200</v>
      </c>
    </row>
    <row r="9" spans="1:14">
      <c r="A9" s="491">
        <v>2</v>
      </c>
      <c r="B9" s="492" t="s">
        <v>150</v>
      </c>
      <c r="C9" s="490">
        <v>35104</v>
      </c>
      <c r="D9" s="490">
        <v>82826</v>
      </c>
      <c r="E9" s="490">
        <v>21590</v>
      </c>
      <c r="F9" s="490">
        <v>19589</v>
      </c>
      <c r="G9" s="490">
        <v>7616</v>
      </c>
      <c r="H9" s="490">
        <v>19395</v>
      </c>
      <c r="I9" s="490">
        <v>8931</v>
      </c>
      <c r="J9" s="490">
        <v>10594</v>
      </c>
      <c r="K9" s="490">
        <v>3523</v>
      </c>
      <c r="L9" s="490">
        <v>50984</v>
      </c>
      <c r="M9" s="490">
        <v>376973</v>
      </c>
      <c r="N9" s="490">
        <v>2100791</v>
      </c>
    </row>
    <row r="10" spans="1:14">
      <c r="A10" s="491">
        <v>3</v>
      </c>
      <c r="B10" s="492" t="s">
        <v>156</v>
      </c>
      <c r="C10" s="490">
        <v>101296</v>
      </c>
      <c r="D10" s="490">
        <v>119089</v>
      </c>
      <c r="E10" s="490">
        <v>22029</v>
      </c>
      <c r="F10" s="490">
        <v>22388</v>
      </c>
      <c r="G10" s="490">
        <v>22049</v>
      </c>
      <c r="H10" s="490">
        <v>26022</v>
      </c>
      <c r="I10" s="490">
        <v>9007</v>
      </c>
      <c r="J10" s="490">
        <v>1375</v>
      </c>
      <c r="K10" s="490">
        <v>42852</v>
      </c>
      <c r="L10" s="490">
        <v>57307</v>
      </c>
      <c r="M10" s="490">
        <v>774251</v>
      </c>
      <c r="N10" s="490">
        <v>2345545</v>
      </c>
    </row>
    <row r="11" spans="1:14">
      <c r="A11" s="491">
        <v>4</v>
      </c>
      <c r="B11" s="492" t="s">
        <v>153</v>
      </c>
      <c r="C11" s="490">
        <v>17668</v>
      </c>
      <c r="D11" s="490">
        <v>10089</v>
      </c>
      <c r="E11" s="490">
        <v>3737</v>
      </c>
      <c r="F11" s="490">
        <v>2693</v>
      </c>
      <c r="G11" s="490">
        <v>2570</v>
      </c>
      <c r="H11" s="490">
        <v>1665</v>
      </c>
      <c r="I11" s="490">
        <v>9674</v>
      </c>
      <c r="J11" s="490">
        <v>3684</v>
      </c>
      <c r="K11" s="490">
        <v>503</v>
      </c>
      <c r="L11" s="490">
        <v>849</v>
      </c>
      <c r="M11" s="490">
        <v>220722</v>
      </c>
      <c r="N11" s="490">
        <v>492816</v>
      </c>
    </row>
    <row r="12" spans="1:14" s="495" customFormat="1">
      <c r="A12" s="493">
        <v>5</v>
      </c>
      <c r="B12" s="494" t="s">
        <v>154</v>
      </c>
      <c r="C12" s="490">
        <v>102837</v>
      </c>
      <c r="D12" s="490">
        <v>336423</v>
      </c>
      <c r="E12" s="490">
        <v>86920</v>
      </c>
      <c r="F12" s="490">
        <v>108536</v>
      </c>
      <c r="G12" s="490">
        <v>8561</v>
      </c>
      <c r="H12" s="490">
        <v>34398</v>
      </c>
      <c r="I12" s="490">
        <v>1525</v>
      </c>
      <c r="J12" s="490">
        <v>5195</v>
      </c>
      <c r="K12" s="490">
        <v>2029</v>
      </c>
      <c r="L12" s="490">
        <v>175646</v>
      </c>
      <c r="M12" s="490">
        <v>804569</v>
      </c>
      <c r="N12" s="490">
        <v>4676781</v>
      </c>
    </row>
    <row r="13" spans="1:14">
      <c r="A13" s="491">
        <v>6</v>
      </c>
      <c r="B13" s="492" t="s">
        <v>155</v>
      </c>
      <c r="C13" s="490">
        <v>70485</v>
      </c>
      <c r="D13" s="490">
        <v>109792</v>
      </c>
      <c r="E13" s="490">
        <v>36783</v>
      </c>
      <c r="F13" s="490">
        <v>50991</v>
      </c>
      <c r="G13" s="490">
        <v>2396</v>
      </c>
      <c r="H13" s="490">
        <v>6539</v>
      </c>
      <c r="I13" s="490">
        <v>20356</v>
      </c>
      <c r="J13" s="490">
        <v>11374</v>
      </c>
      <c r="K13" s="490">
        <v>6521</v>
      </c>
      <c r="L13" s="490">
        <v>33681</v>
      </c>
      <c r="M13" s="490">
        <v>594766</v>
      </c>
      <c r="N13" s="490">
        <v>2734019</v>
      </c>
    </row>
    <row r="14" spans="1:14">
      <c r="A14" s="491">
        <v>7</v>
      </c>
      <c r="B14" s="492" t="s">
        <v>126</v>
      </c>
      <c r="C14" s="490">
        <v>48154</v>
      </c>
      <c r="D14" s="490">
        <v>46576</v>
      </c>
      <c r="E14" s="490">
        <v>34788</v>
      </c>
      <c r="F14" s="490">
        <v>28101</v>
      </c>
      <c r="G14" s="490">
        <v>5419</v>
      </c>
      <c r="H14" s="490">
        <v>7352</v>
      </c>
      <c r="I14" s="490">
        <v>3331</v>
      </c>
      <c r="J14" s="490">
        <v>2696</v>
      </c>
      <c r="K14" s="490">
        <v>1940</v>
      </c>
      <c r="L14" s="490">
        <v>4298</v>
      </c>
      <c r="M14" s="490">
        <v>447463</v>
      </c>
      <c r="N14" s="490">
        <v>1834050</v>
      </c>
    </row>
    <row r="15" spans="1:14">
      <c r="A15" s="496"/>
      <c r="B15" s="489" t="s">
        <v>910</v>
      </c>
      <c r="C15" s="497">
        <v>449843</v>
      </c>
      <c r="D15" s="497">
        <v>875483</v>
      </c>
      <c r="E15" s="497">
        <v>236071</v>
      </c>
      <c r="F15" s="497">
        <v>281502</v>
      </c>
      <c r="G15" s="497">
        <v>64526</v>
      </c>
      <c r="H15" s="497">
        <v>144191</v>
      </c>
      <c r="I15" s="497">
        <v>62393</v>
      </c>
      <c r="J15" s="497">
        <v>49982</v>
      </c>
      <c r="K15" s="497">
        <v>71335</v>
      </c>
      <c r="L15" s="497">
        <v>372242</v>
      </c>
      <c r="M15" s="497">
        <v>4407724</v>
      </c>
      <c r="N15" s="497">
        <v>18753202</v>
      </c>
    </row>
    <row r="16" spans="1:14">
      <c r="A16" s="488" t="s">
        <v>911</v>
      </c>
      <c r="B16" s="489" t="s">
        <v>912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8"/>
    </row>
    <row r="17" spans="1:14" ht="15.75">
      <c r="A17" s="476">
        <v>1</v>
      </c>
      <c r="B17" s="477" t="s">
        <v>105</v>
      </c>
      <c r="C17" s="490">
        <v>1731</v>
      </c>
      <c r="D17" s="490">
        <v>18619</v>
      </c>
      <c r="E17" s="490">
        <v>401</v>
      </c>
      <c r="F17" s="490">
        <v>908</v>
      </c>
      <c r="G17" s="490">
        <v>677</v>
      </c>
      <c r="H17" s="490">
        <v>3444</v>
      </c>
      <c r="I17" s="490">
        <v>6</v>
      </c>
      <c r="J17" s="490">
        <v>48</v>
      </c>
      <c r="K17" s="490">
        <v>524</v>
      </c>
      <c r="L17" s="490">
        <v>13717</v>
      </c>
      <c r="M17" s="490">
        <v>17867</v>
      </c>
      <c r="N17" s="490">
        <v>246417</v>
      </c>
    </row>
    <row r="18" spans="1:14" ht="15.75">
      <c r="A18" s="476">
        <v>2</v>
      </c>
      <c r="B18" s="477" t="s">
        <v>145</v>
      </c>
      <c r="C18" s="490">
        <v>4046</v>
      </c>
      <c r="D18" s="490">
        <v>19616</v>
      </c>
      <c r="E18" s="490">
        <v>502</v>
      </c>
      <c r="F18" s="490">
        <v>702</v>
      </c>
      <c r="G18" s="490">
        <v>2286</v>
      </c>
      <c r="H18" s="490">
        <v>4572</v>
      </c>
      <c r="I18" s="490">
        <v>0</v>
      </c>
      <c r="J18" s="490">
        <v>598</v>
      </c>
      <c r="K18" s="490">
        <v>1026</v>
      </c>
      <c r="L18" s="490">
        <v>11666</v>
      </c>
      <c r="M18" s="490">
        <v>26826</v>
      </c>
      <c r="N18" s="490">
        <v>436229</v>
      </c>
    </row>
    <row r="19" spans="1:14" ht="15.75">
      <c r="A19" s="476">
        <v>3</v>
      </c>
      <c r="B19" s="477" t="s">
        <v>146</v>
      </c>
      <c r="C19" s="490">
        <v>6826</v>
      </c>
      <c r="D19" s="490">
        <v>10972</v>
      </c>
      <c r="E19" s="490">
        <v>3851</v>
      </c>
      <c r="F19" s="490">
        <v>5107</v>
      </c>
      <c r="G19" s="490">
        <v>1532</v>
      </c>
      <c r="H19" s="490">
        <v>2668</v>
      </c>
      <c r="I19" s="490">
        <v>630</v>
      </c>
      <c r="J19" s="490">
        <v>1350</v>
      </c>
      <c r="K19" s="490">
        <v>778</v>
      </c>
      <c r="L19" s="490">
        <v>0</v>
      </c>
      <c r="M19" s="490">
        <v>49119</v>
      </c>
      <c r="N19" s="490">
        <v>360855</v>
      </c>
    </row>
    <row r="20" spans="1:14" ht="15.75">
      <c r="A20" s="476">
        <v>4</v>
      </c>
      <c r="B20" s="480" t="s">
        <v>147</v>
      </c>
      <c r="C20" s="490">
        <v>16297</v>
      </c>
      <c r="D20" s="490">
        <v>44140</v>
      </c>
      <c r="E20" s="490">
        <v>8506</v>
      </c>
      <c r="F20" s="490">
        <v>9171</v>
      </c>
      <c r="G20" s="490">
        <v>617</v>
      </c>
      <c r="H20" s="490">
        <v>4847</v>
      </c>
      <c r="I20" s="490">
        <v>962</v>
      </c>
      <c r="J20" s="490">
        <v>4628</v>
      </c>
      <c r="K20" s="490">
        <v>1439</v>
      </c>
      <c r="L20" s="490">
        <v>23747</v>
      </c>
      <c r="M20" s="490">
        <v>114052</v>
      </c>
      <c r="N20" s="490">
        <v>958921</v>
      </c>
    </row>
    <row r="21" spans="1:14" ht="15.75">
      <c r="A21" s="476">
        <v>5</v>
      </c>
      <c r="B21" s="480" t="s">
        <v>148</v>
      </c>
      <c r="C21" s="490">
        <v>4312</v>
      </c>
      <c r="D21" s="490">
        <v>12112</v>
      </c>
      <c r="E21" s="490">
        <v>578</v>
      </c>
      <c r="F21" s="490">
        <v>2966</v>
      </c>
      <c r="G21" s="490">
        <v>1195</v>
      </c>
      <c r="H21" s="490">
        <v>3391</v>
      </c>
      <c r="I21" s="490">
        <v>1426</v>
      </c>
      <c r="J21" s="490">
        <v>945</v>
      </c>
      <c r="K21" s="490">
        <v>1191</v>
      </c>
      <c r="L21" s="490">
        <v>7126</v>
      </c>
      <c r="M21" s="490">
        <v>26299</v>
      </c>
      <c r="N21" s="490">
        <v>360154</v>
      </c>
    </row>
    <row r="22" spans="1:14" ht="15.75">
      <c r="A22" s="476">
        <v>6</v>
      </c>
      <c r="B22" s="477" t="s">
        <v>149</v>
      </c>
      <c r="C22" s="490">
        <v>6653</v>
      </c>
      <c r="D22" s="490">
        <v>8688</v>
      </c>
      <c r="E22" s="490">
        <v>1385</v>
      </c>
      <c r="F22" s="490">
        <v>1859</v>
      </c>
      <c r="G22" s="490">
        <v>2778</v>
      </c>
      <c r="H22" s="490">
        <v>3146</v>
      </c>
      <c r="I22" s="490">
        <v>193</v>
      </c>
      <c r="J22" s="490">
        <v>31</v>
      </c>
      <c r="K22" s="490">
        <v>1561</v>
      </c>
      <c r="L22" s="490">
        <v>1208</v>
      </c>
      <c r="M22" s="490">
        <v>62976</v>
      </c>
      <c r="N22" s="490">
        <v>495207</v>
      </c>
    </row>
    <row r="23" spans="1:14" ht="15.75">
      <c r="A23" s="476">
        <v>7</v>
      </c>
      <c r="B23" s="480" t="s">
        <v>214</v>
      </c>
      <c r="C23" s="490">
        <v>1289</v>
      </c>
      <c r="D23" s="490">
        <v>10899</v>
      </c>
      <c r="E23" s="490">
        <v>305</v>
      </c>
      <c r="F23" s="490">
        <v>305</v>
      </c>
      <c r="G23" s="490">
        <v>714</v>
      </c>
      <c r="H23" s="490">
        <v>701</v>
      </c>
      <c r="I23" s="490">
        <v>0</v>
      </c>
      <c r="J23" s="490">
        <v>0</v>
      </c>
      <c r="K23" s="490">
        <v>301</v>
      </c>
      <c r="L23" s="490">
        <v>814</v>
      </c>
      <c r="M23" s="490">
        <v>14119</v>
      </c>
      <c r="N23" s="490">
        <v>112672</v>
      </c>
    </row>
    <row r="24" spans="1:14" ht="15.75">
      <c r="A24" s="476">
        <v>8</v>
      </c>
      <c r="B24" s="480" t="s">
        <v>114</v>
      </c>
      <c r="C24" s="490">
        <v>2492</v>
      </c>
      <c r="D24" s="490">
        <v>11114</v>
      </c>
      <c r="E24" s="490">
        <v>678</v>
      </c>
      <c r="F24" s="490">
        <v>2160</v>
      </c>
      <c r="G24" s="490">
        <v>722</v>
      </c>
      <c r="H24" s="490">
        <v>1642</v>
      </c>
      <c r="I24" s="490">
        <v>139</v>
      </c>
      <c r="J24" s="490">
        <v>342</v>
      </c>
      <c r="K24" s="490">
        <v>702</v>
      </c>
      <c r="L24" s="490">
        <v>6375</v>
      </c>
      <c r="M24" s="490">
        <v>53882</v>
      </c>
      <c r="N24" s="490">
        <v>442122</v>
      </c>
    </row>
    <row r="25" spans="1:14" ht="15.75">
      <c r="A25" s="476">
        <v>9</v>
      </c>
      <c r="B25" s="480" t="s">
        <v>151</v>
      </c>
      <c r="C25" s="490">
        <v>9617</v>
      </c>
      <c r="D25" s="490">
        <v>15109</v>
      </c>
      <c r="E25" s="490">
        <v>2337</v>
      </c>
      <c r="F25" s="490">
        <v>2344</v>
      </c>
      <c r="G25" s="490">
        <v>87</v>
      </c>
      <c r="H25" s="490">
        <v>1993</v>
      </c>
      <c r="I25" s="490">
        <v>1787</v>
      </c>
      <c r="J25" s="490">
        <v>3054</v>
      </c>
      <c r="K25" s="490">
        <v>5368</v>
      </c>
      <c r="L25" s="490">
        <v>7523</v>
      </c>
      <c r="M25" s="490">
        <v>150728</v>
      </c>
      <c r="N25" s="490">
        <v>647332</v>
      </c>
    </row>
    <row r="26" spans="1:14" ht="15.75">
      <c r="A26" s="476">
        <v>10</v>
      </c>
      <c r="B26" s="480" t="s">
        <v>220</v>
      </c>
      <c r="C26" s="490">
        <v>1764</v>
      </c>
      <c r="D26" s="490">
        <v>9874</v>
      </c>
      <c r="E26" s="490">
        <v>486</v>
      </c>
      <c r="F26" s="490">
        <v>14</v>
      </c>
      <c r="G26" s="490">
        <v>781</v>
      </c>
      <c r="H26" s="490">
        <v>1250</v>
      </c>
      <c r="I26" s="490">
        <v>0</v>
      </c>
      <c r="J26" s="490">
        <v>366</v>
      </c>
      <c r="K26" s="490">
        <v>169</v>
      </c>
      <c r="L26" s="490">
        <v>6059</v>
      </c>
      <c r="M26" s="490">
        <v>17069</v>
      </c>
      <c r="N26" s="490">
        <v>272724</v>
      </c>
    </row>
    <row r="27" spans="1:14" ht="15.75">
      <c r="A27" s="476">
        <v>11</v>
      </c>
      <c r="B27" s="480" t="s">
        <v>937</v>
      </c>
      <c r="C27" s="490">
        <v>3395</v>
      </c>
      <c r="D27" s="490">
        <v>86148</v>
      </c>
      <c r="E27" s="490">
        <v>1377</v>
      </c>
      <c r="F27" s="490">
        <v>1346</v>
      </c>
      <c r="G27" s="490">
        <v>1043</v>
      </c>
      <c r="H27" s="490">
        <v>3498</v>
      </c>
      <c r="I27" s="490">
        <v>1125</v>
      </c>
      <c r="J27" s="490">
        <v>1050</v>
      </c>
      <c r="K27" s="490">
        <v>446</v>
      </c>
      <c r="L27" s="490">
        <v>67536</v>
      </c>
      <c r="M27" s="490">
        <v>42365</v>
      </c>
      <c r="N27" s="490">
        <v>973973</v>
      </c>
    </row>
    <row r="28" spans="1:14" ht="15.75">
      <c r="A28" s="476">
        <v>12</v>
      </c>
      <c r="B28" s="480" t="s">
        <v>603</v>
      </c>
      <c r="C28" s="490">
        <v>255</v>
      </c>
      <c r="D28" s="490">
        <v>803</v>
      </c>
      <c r="E28" s="490">
        <v>21</v>
      </c>
      <c r="F28" s="490">
        <v>5</v>
      </c>
      <c r="G28" s="490">
        <v>148</v>
      </c>
      <c r="H28" s="490">
        <v>526</v>
      </c>
      <c r="I28" s="490">
        <v>92</v>
      </c>
      <c r="J28" s="490">
        <v>15</v>
      </c>
      <c r="K28" s="490">
        <v>76</v>
      </c>
      <c r="L28" s="490">
        <v>122</v>
      </c>
      <c r="M28" s="490">
        <v>2118</v>
      </c>
      <c r="N28" s="490">
        <v>177030</v>
      </c>
    </row>
    <row r="29" spans="1:14" ht="15.75">
      <c r="A29" s="476">
        <v>13</v>
      </c>
      <c r="B29" s="480" t="s">
        <v>604</v>
      </c>
      <c r="C29" s="490">
        <v>127</v>
      </c>
      <c r="D29" s="490">
        <v>977</v>
      </c>
      <c r="E29" s="490">
        <v>0</v>
      </c>
      <c r="F29" s="490">
        <v>0</v>
      </c>
      <c r="G29" s="490">
        <v>12</v>
      </c>
      <c r="H29" s="490">
        <v>354</v>
      </c>
      <c r="I29" s="490">
        <v>19</v>
      </c>
      <c r="J29" s="490">
        <v>86</v>
      </c>
      <c r="K29" s="490">
        <v>49</v>
      </c>
      <c r="L29" s="490">
        <v>103</v>
      </c>
      <c r="M29" s="490">
        <v>3616</v>
      </c>
      <c r="N29" s="490">
        <v>59670</v>
      </c>
    </row>
    <row r="30" spans="1:14" ht="15.75">
      <c r="A30" s="476">
        <v>14</v>
      </c>
      <c r="B30" s="480" t="s">
        <v>605</v>
      </c>
      <c r="C30" s="490">
        <v>67</v>
      </c>
      <c r="D30" s="490">
        <v>1054</v>
      </c>
      <c r="E30" s="490">
        <v>0</v>
      </c>
      <c r="F30" s="490">
        <v>0</v>
      </c>
      <c r="G30" s="490">
        <v>15</v>
      </c>
      <c r="H30" s="490">
        <v>51</v>
      </c>
      <c r="I30" s="490">
        <v>33</v>
      </c>
      <c r="J30" s="490">
        <v>2</v>
      </c>
      <c r="K30" s="490">
        <v>22</v>
      </c>
      <c r="L30" s="490">
        <v>968</v>
      </c>
      <c r="M30" s="490">
        <v>1275</v>
      </c>
      <c r="N30" s="490">
        <v>52357</v>
      </c>
    </row>
    <row r="31" spans="1:14" ht="15.75">
      <c r="A31" s="476">
        <v>15</v>
      </c>
      <c r="B31" s="480" t="s">
        <v>606</v>
      </c>
      <c r="C31" s="490">
        <v>1128</v>
      </c>
      <c r="D31" s="490">
        <v>15171</v>
      </c>
      <c r="E31" s="490">
        <v>289</v>
      </c>
      <c r="F31" s="490">
        <v>728</v>
      </c>
      <c r="G31" s="490">
        <v>21</v>
      </c>
      <c r="H31" s="490">
        <v>2533</v>
      </c>
      <c r="I31" s="490">
        <v>170</v>
      </c>
      <c r="J31" s="490">
        <v>1050</v>
      </c>
      <c r="K31" s="490">
        <v>558</v>
      </c>
      <c r="L31" s="490">
        <v>10314</v>
      </c>
      <c r="M31" s="490">
        <v>14252</v>
      </c>
      <c r="N31" s="490">
        <v>482815</v>
      </c>
    </row>
    <row r="32" spans="1:14" ht="15.75">
      <c r="A32" s="476">
        <v>16</v>
      </c>
      <c r="B32" s="480" t="s">
        <v>157</v>
      </c>
      <c r="C32" s="490">
        <v>2354</v>
      </c>
      <c r="D32" s="490">
        <v>50838</v>
      </c>
      <c r="E32" s="490">
        <v>729</v>
      </c>
      <c r="F32" s="490">
        <v>1587</v>
      </c>
      <c r="G32" s="490">
        <v>801</v>
      </c>
      <c r="H32" s="490">
        <v>3704</v>
      </c>
      <c r="I32" s="490">
        <v>240</v>
      </c>
      <c r="J32" s="490">
        <v>54</v>
      </c>
      <c r="K32" s="490">
        <v>260</v>
      </c>
      <c r="L32" s="490">
        <v>989</v>
      </c>
      <c r="M32" s="490">
        <v>80827</v>
      </c>
      <c r="N32" s="490">
        <v>240316</v>
      </c>
    </row>
    <row r="33" spans="1:14" ht="15.75">
      <c r="A33" s="476">
        <v>17</v>
      </c>
      <c r="B33" s="480" t="s">
        <v>158</v>
      </c>
      <c r="C33" s="490">
        <v>17919</v>
      </c>
      <c r="D33" s="490">
        <v>41003</v>
      </c>
      <c r="E33" s="490">
        <v>7937</v>
      </c>
      <c r="F33" s="490">
        <v>13639</v>
      </c>
      <c r="G33" s="490">
        <v>4685</v>
      </c>
      <c r="H33" s="490">
        <v>5816</v>
      </c>
      <c r="I33" s="490">
        <v>1423</v>
      </c>
      <c r="J33" s="490">
        <v>6912</v>
      </c>
      <c r="K33" s="490">
        <v>1027</v>
      </c>
      <c r="L33" s="490">
        <v>15318</v>
      </c>
      <c r="M33" s="490">
        <v>216341</v>
      </c>
      <c r="N33" s="490">
        <v>726428</v>
      </c>
    </row>
    <row r="34" spans="1:14" ht="15.75">
      <c r="A34" s="476">
        <v>18</v>
      </c>
      <c r="B34" s="480" t="s">
        <v>607</v>
      </c>
      <c r="C34" s="490">
        <v>183</v>
      </c>
      <c r="D34" s="490">
        <v>14323</v>
      </c>
      <c r="E34" s="490">
        <v>8</v>
      </c>
      <c r="F34" s="490">
        <v>20</v>
      </c>
      <c r="G34" s="490">
        <v>16</v>
      </c>
      <c r="H34" s="490">
        <v>162</v>
      </c>
      <c r="I34" s="490">
        <v>42</v>
      </c>
      <c r="J34" s="490">
        <v>475</v>
      </c>
      <c r="K34" s="490">
        <v>39</v>
      </c>
      <c r="L34" s="490">
        <v>12366</v>
      </c>
      <c r="M34" s="490">
        <v>2884</v>
      </c>
      <c r="N34" s="490">
        <v>189178</v>
      </c>
    </row>
    <row r="35" spans="1:14" ht="15.75">
      <c r="A35" s="476"/>
      <c r="B35" s="474" t="s">
        <v>608</v>
      </c>
      <c r="C35" s="497">
        <v>80455</v>
      </c>
      <c r="D35" s="497">
        <v>371460</v>
      </c>
      <c r="E35" s="497">
        <v>29390</v>
      </c>
      <c r="F35" s="497">
        <v>42861</v>
      </c>
      <c r="G35" s="497">
        <v>18130</v>
      </c>
      <c r="H35" s="497">
        <v>44298</v>
      </c>
      <c r="I35" s="497">
        <v>8287</v>
      </c>
      <c r="J35" s="499">
        <v>21006</v>
      </c>
      <c r="K35" s="497">
        <v>15536</v>
      </c>
      <c r="L35" s="497">
        <v>185951</v>
      </c>
      <c r="M35" s="497">
        <v>896615</v>
      </c>
      <c r="N35" s="499">
        <v>7234400</v>
      </c>
    </row>
    <row r="36" spans="1:14">
      <c r="A36" s="488" t="s">
        <v>613</v>
      </c>
      <c r="B36" s="489" t="s">
        <v>193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</row>
    <row r="37" spans="1:14">
      <c r="A37" s="491">
        <v>1</v>
      </c>
      <c r="B37" s="492" t="s">
        <v>169</v>
      </c>
      <c r="C37" s="490">
        <v>7802</v>
      </c>
      <c r="D37" s="490">
        <v>24427</v>
      </c>
      <c r="E37" s="490">
        <v>2916</v>
      </c>
      <c r="F37" s="490">
        <v>5508</v>
      </c>
      <c r="G37" s="490">
        <v>2477</v>
      </c>
      <c r="H37" s="490">
        <v>5352</v>
      </c>
      <c r="I37" s="490">
        <v>41</v>
      </c>
      <c r="J37" s="490">
        <v>17</v>
      </c>
      <c r="K37" s="490">
        <v>1967</v>
      </c>
      <c r="L37" s="490">
        <v>12501</v>
      </c>
      <c r="M37" s="490">
        <v>345156</v>
      </c>
      <c r="N37" s="490">
        <v>1113548</v>
      </c>
    </row>
    <row r="38" spans="1:14">
      <c r="A38" s="491">
        <v>2</v>
      </c>
      <c r="B38" s="492" t="s">
        <v>916</v>
      </c>
      <c r="C38" s="490">
        <v>4601</v>
      </c>
      <c r="D38" s="490">
        <v>5801</v>
      </c>
      <c r="E38" s="490">
        <v>2722</v>
      </c>
      <c r="F38" s="490">
        <v>1229</v>
      </c>
      <c r="G38" s="490">
        <v>33</v>
      </c>
      <c r="H38" s="490">
        <v>7</v>
      </c>
      <c r="I38" s="490">
        <v>1480</v>
      </c>
      <c r="J38" s="490">
        <v>498</v>
      </c>
      <c r="K38" s="490">
        <v>244</v>
      </c>
      <c r="L38" s="490">
        <v>3429</v>
      </c>
      <c r="M38" s="490">
        <v>25753</v>
      </c>
      <c r="N38" s="490">
        <v>339774</v>
      </c>
    </row>
    <row r="39" spans="1:14">
      <c r="A39" s="491">
        <v>3</v>
      </c>
      <c r="B39" s="492" t="s">
        <v>938</v>
      </c>
      <c r="C39" s="490">
        <v>18560</v>
      </c>
      <c r="D39" s="490">
        <v>102063</v>
      </c>
      <c r="E39" s="490">
        <v>5644</v>
      </c>
      <c r="F39" s="490">
        <v>21547</v>
      </c>
      <c r="G39" s="490">
        <v>3244</v>
      </c>
      <c r="H39" s="498">
        <v>27296</v>
      </c>
      <c r="I39" s="498">
        <v>875</v>
      </c>
      <c r="J39" s="498">
        <v>1048</v>
      </c>
      <c r="K39" s="490">
        <v>10287</v>
      </c>
      <c r="L39" s="498">
        <v>67681</v>
      </c>
      <c r="M39" s="490">
        <v>1639756</v>
      </c>
      <c r="N39" s="490">
        <v>8099327</v>
      </c>
    </row>
    <row r="40" spans="1:14">
      <c r="A40" s="500"/>
      <c r="B40" s="489" t="s">
        <v>703</v>
      </c>
      <c r="C40" s="497">
        <v>30963</v>
      </c>
      <c r="D40" s="497">
        <v>132291</v>
      </c>
      <c r="E40" s="497">
        <v>11282</v>
      </c>
      <c r="F40" s="497">
        <v>28284</v>
      </c>
      <c r="G40" s="497">
        <v>5754</v>
      </c>
      <c r="H40" s="497">
        <v>32655</v>
      </c>
      <c r="I40" s="497">
        <v>2396</v>
      </c>
      <c r="J40" s="499">
        <v>1563</v>
      </c>
      <c r="K40" s="497">
        <v>12498</v>
      </c>
      <c r="L40" s="497">
        <v>83611</v>
      </c>
      <c r="M40" s="497">
        <v>2010665</v>
      </c>
      <c r="N40" s="497">
        <v>9552649</v>
      </c>
    </row>
    <row r="41" spans="1:14">
      <c r="A41" s="488" t="s">
        <v>629</v>
      </c>
      <c r="B41" s="489" t="s">
        <v>630</v>
      </c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</row>
    <row r="42" spans="1:14" ht="15.75">
      <c r="A42" s="491"/>
      <c r="B42" s="462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</row>
    <row r="43" spans="1:14">
      <c r="A43" s="491">
        <v>1</v>
      </c>
      <c r="B43" s="492" t="s">
        <v>704</v>
      </c>
      <c r="C43" s="490">
        <v>13504</v>
      </c>
      <c r="D43" s="490">
        <v>12048</v>
      </c>
      <c r="E43" s="490">
        <v>4667</v>
      </c>
      <c r="F43" s="490">
        <v>4734</v>
      </c>
      <c r="G43" s="490">
        <v>3596</v>
      </c>
      <c r="H43" s="490">
        <v>1818</v>
      </c>
      <c r="I43" s="490">
        <v>4761</v>
      </c>
      <c r="J43" s="490">
        <v>4304</v>
      </c>
      <c r="K43" s="490">
        <v>982</v>
      </c>
      <c r="L43" s="490">
        <v>1284</v>
      </c>
      <c r="M43" s="490">
        <v>382967</v>
      </c>
      <c r="N43" s="490">
        <v>373485</v>
      </c>
    </row>
    <row r="44" spans="1:14">
      <c r="A44" s="491">
        <v>2</v>
      </c>
      <c r="B44" s="492" t="s">
        <v>939</v>
      </c>
      <c r="C44" s="490">
        <v>14302</v>
      </c>
      <c r="D44" s="490">
        <v>11472</v>
      </c>
      <c r="E44" s="490">
        <v>4100</v>
      </c>
      <c r="F44" s="490">
        <v>4441</v>
      </c>
      <c r="G44" s="490">
        <v>4982</v>
      </c>
      <c r="H44" s="490">
        <v>3844</v>
      </c>
      <c r="I44" s="490">
        <v>1192</v>
      </c>
      <c r="J44" s="490">
        <v>639</v>
      </c>
      <c r="K44" s="490">
        <v>3742</v>
      </c>
      <c r="L44" s="490">
        <v>1401</v>
      </c>
      <c r="M44" s="490">
        <v>623305</v>
      </c>
      <c r="N44" s="490">
        <v>648152</v>
      </c>
    </row>
    <row r="45" spans="1:14">
      <c r="A45" s="491">
        <v>3</v>
      </c>
      <c r="B45" s="492" t="s">
        <v>940</v>
      </c>
      <c r="C45" s="490">
        <v>38487</v>
      </c>
      <c r="D45" s="490">
        <v>29272</v>
      </c>
      <c r="E45" s="490">
        <v>12259</v>
      </c>
      <c r="F45" s="490">
        <v>16591</v>
      </c>
      <c r="G45" s="490">
        <v>1480</v>
      </c>
      <c r="H45" s="490">
        <v>675</v>
      </c>
      <c r="I45" s="490">
        <v>20896</v>
      </c>
      <c r="J45" s="490">
        <v>1766</v>
      </c>
      <c r="K45" s="490">
        <v>2968</v>
      </c>
      <c r="L45" s="490">
        <v>9142</v>
      </c>
      <c r="M45" s="490">
        <v>868604</v>
      </c>
      <c r="N45" s="490">
        <v>798595</v>
      </c>
    </row>
    <row r="46" spans="1:14">
      <c r="A46" s="496"/>
      <c r="B46" s="489" t="s">
        <v>635</v>
      </c>
      <c r="C46" s="497">
        <v>66293</v>
      </c>
      <c r="D46" s="497">
        <v>52792</v>
      </c>
      <c r="E46" s="497">
        <v>21026</v>
      </c>
      <c r="F46" s="497">
        <v>25766</v>
      </c>
      <c r="G46" s="497">
        <v>10058</v>
      </c>
      <c r="H46" s="497">
        <v>6337</v>
      </c>
      <c r="I46" s="497">
        <v>26849</v>
      </c>
      <c r="J46" s="499">
        <v>6709</v>
      </c>
      <c r="K46" s="497">
        <v>7692</v>
      </c>
      <c r="L46" s="499">
        <v>11827</v>
      </c>
      <c r="M46" s="497">
        <v>1874876</v>
      </c>
      <c r="N46" s="497">
        <v>1820232</v>
      </c>
    </row>
    <row r="47" spans="1:14">
      <c r="A47" s="763" t="s">
        <v>941</v>
      </c>
      <c r="B47" s="764"/>
      <c r="C47" s="497">
        <v>627554</v>
      </c>
      <c r="D47" s="497">
        <v>1432026</v>
      </c>
      <c r="E47" s="497">
        <v>297769</v>
      </c>
      <c r="F47" s="497">
        <v>378413</v>
      </c>
      <c r="G47" s="497">
        <v>98468</v>
      </c>
      <c r="H47" s="497">
        <v>227481</v>
      </c>
      <c r="I47" s="497">
        <v>99925</v>
      </c>
      <c r="J47" s="499">
        <v>79260</v>
      </c>
      <c r="K47" s="497">
        <v>107061</v>
      </c>
      <c r="L47" s="499">
        <v>653631</v>
      </c>
      <c r="M47" s="497">
        <v>9189880</v>
      </c>
      <c r="N47" s="497">
        <v>37360483</v>
      </c>
    </row>
    <row r="48" spans="1:14">
      <c r="A48" s="496" t="s">
        <v>638</v>
      </c>
      <c r="B48" s="489" t="s">
        <v>921</v>
      </c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8"/>
    </row>
    <row r="49" spans="1:14">
      <c r="A49" s="491">
        <v>1</v>
      </c>
      <c r="B49" s="492" t="s">
        <v>640</v>
      </c>
      <c r="C49" s="490">
        <v>177</v>
      </c>
      <c r="D49" s="490">
        <v>33069</v>
      </c>
      <c r="E49" s="490">
        <v>177</v>
      </c>
      <c r="F49" s="490">
        <v>33069</v>
      </c>
      <c r="G49" s="490">
        <v>0</v>
      </c>
      <c r="H49" s="490">
        <v>0</v>
      </c>
      <c r="I49" s="490"/>
      <c r="J49" s="490"/>
      <c r="K49" s="490">
        <v>0</v>
      </c>
      <c r="L49" s="490">
        <v>0</v>
      </c>
      <c r="M49" s="490">
        <v>1687145</v>
      </c>
      <c r="N49" s="490">
        <v>12572</v>
      </c>
    </row>
    <row r="50" spans="1:14">
      <c r="A50" s="491">
        <v>2</v>
      </c>
      <c r="B50" s="492" t="s">
        <v>641</v>
      </c>
      <c r="C50" s="490">
        <v>41772</v>
      </c>
      <c r="D50" s="490">
        <v>62373</v>
      </c>
      <c r="E50" s="490">
        <v>5565</v>
      </c>
      <c r="F50" s="490">
        <v>2510</v>
      </c>
      <c r="G50" s="490">
        <v>0</v>
      </c>
      <c r="H50" s="490">
        <v>0</v>
      </c>
      <c r="I50" s="490">
        <v>7785</v>
      </c>
      <c r="J50" s="490">
        <v>3292</v>
      </c>
      <c r="K50" s="490">
        <v>26163</v>
      </c>
      <c r="L50" s="490">
        <v>48530</v>
      </c>
      <c r="M50" s="490">
        <v>2210371</v>
      </c>
      <c r="N50" s="490">
        <v>1936493</v>
      </c>
    </row>
    <row r="51" spans="1:14" ht="15.75">
      <c r="A51" s="496">
        <v>3</v>
      </c>
      <c r="B51" s="477" t="s">
        <v>923</v>
      </c>
      <c r="C51" s="490">
        <v>4517</v>
      </c>
      <c r="D51" s="490">
        <v>1725</v>
      </c>
      <c r="E51" s="490">
        <v>0</v>
      </c>
      <c r="F51" s="490">
        <v>0</v>
      </c>
      <c r="G51" s="490">
        <v>0</v>
      </c>
      <c r="H51" s="490">
        <v>305</v>
      </c>
      <c r="I51" s="490">
        <v>0</v>
      </c>
      <c r="J51" s="490">
        <v>0</v>
      </c>
      <c r="K51" s="490">
        <v>0</v>
      </c>
      <c r="L51" s="490">
        <v>697</v>
      </c>
      <c r="M51" s="490">
        <v>18209</v>
      </c>
      <c r="N51" s="490">
        <v>17058</v>
      </c>
    </row>
    <row r="52" spans="1:14" ht="15.75">
      <c r="A52" s="496"/>
      <c r="B52" s="474" t="s">
        <v>643</v>
      </c>
      <c r="C52" s="497">
        <v>46466</v>
      </c>
      <c r="D52" s="497">
        <v>97167</v>
      </c>
      <c r="E52" s="497">
        <v>5742</v>
      </c>
      <c r="F52" s="497">
        <v>35579</v>
      </c>
      <c r="G52" s="497">
        <v>0</v>
      </c>
      <c r="H52" s="497">
        <v>305</v>
      </c>
      <c r="I52" s="497">
        <v>7785</v>
      </c>
      <c r="J52" s="497">
        <v>3292</v>
      </c>
      <c r="K52" s="497">
        <v>26163</v>
      </c>
      <c r="L52" s="497">
        <v>49227</v>
      </c>
      <c r="M52" s="497">
        <v>3915725</v>
      </c>
      <c r="N52" s="497">
        <v>1966123</v>
      </c>
    </row>
    <row r="53" spans="1:14">
      <c r="A53" s="496"/>
      <c r="B53" s="489" t="s">
        <v>938</v>
      </c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8"/>
    </row>
    <row r="54" spans="1:14" ht="15.75">
      <c r="A54" s="488" t="s">
        <v>644</v>
      </c>
      <c r="B54" s="501" t="s">
        <v>645</v>
      </c>
      <c r="C54" s="497">
        <v>4791</v>
      </c>
      <c r="D54" s="497">
        <v>27159</v>
      </c>
      <c r="E54" s="497">
        <v>0</v>
      </c>
      <c r="F54" s="497">
        <v>0</v>
      </c>
      <c r="G54" s="497">
        <v>4703</v>
      </c>
      <c r="H54" s="497">
        <v>25552</v>
      </c>
      <c r="I54" s="497">
        <v>0</v>
      </c>
      <c r="J54" s="497">
        <v>0</v>
      </c>
      <c r="K54" s="497">
        <v>88</v>
      </c>
      <c r="L54" s="497">
        <v>1607</v>
      </c>
      <c r="M54" s="497">
        <v>10997</v>
      </c>
      <c r="N54" s="497">
        <v>201821</v>
      </c>
    </row>
    <row r="55" spans="1:14">
      <c r="A55" s="491"/>
      <c r="B55" s="489" t="s">
        <v>291</v>
      </c>
      <c r="C55" s="497">
        <v>678811</v>
      </c>
      <c r="D55" s="497">
        <v>1556352</v>
      </c>
      <c r="E55" s="497">
        <v>303511</v>
      </c>
      <c r="F55" s="497">
        <v>413992</v>
      </c>
      <c r="G55" s="497">
        <v>103171</v>
      </c>
      <c r="H55" s="497">
        <v>253338</v>
      </c>
      <c r="I55" s="497">
        <v>107710</v>
      </c>
      <c r="J55" s="497">
        <v>82552</v>
      </c>
      <c r="K55" s="497">
        <v>133312</v>
      </c>
      <c r="L55" s="497">
        <v>704465</v>
      </c>
      <c r="M55" s="497">
        <v>13116602</v>
      </c>
      <c r="N55" s="499">
        <v>39528427</v>
      </c>
    </row>
    <row r="56" spans="1:14" ht="19.5" customHeight="1">
      <c r="A56" s="491"/>
      <c r="B56" s="489" t="s">
        <v>942</v>
      </c>
      <c r="C56" s="497"/>
      <c r="D56" s="502">
        <v>3.9399999999999998E-2</v>
      </c>
      <c r="E56" s="497"/>
      <c r="F56" s="502">
        <v>5.3100000000000001E-2</v>
      </c>
      <c r="G56" s="497"/>
      <c r="H56" s="502">
        <v>5.3600000000000002E-2</v>
      </c>
      <c r="I56" s="497"/>
      <c r="J56" s="502">
        <v>2.1899999999999999E-2</v>
      </c>
      <c r="K56" s="497"/>
      <c r="L56" s="502">
        <v>2.9700000000000001E-2</v>
      </c>
      <c r="M56" s="503"/>
      <c r="N56" s="499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9"/>
  <sheetViews>
    <sheetView topLeftCell="A31" workbookViewId="0">
      <selection activeCell="L13" sqref="L13"/>
    </sheetView>
  </sheetViews>
  <sheetFormatPr defaultRowHeight="12.75"/>
  <cols>
    <col min="1" max="1" width="4" style="248" bestFit="1" customWidth="1"/>
    <col min="2" max="2" width="26" style="248" customWidth="1"/>
    <col min="3" max="3" width="9.7109375" style="248" customWidth="1"/>
    <col min="4" max="4" width="10.5703125" style="248" customWidth="1"/>
    <col min="5" max="5" width="7.140625" style="248" customWidth="1"/>
    <col min="6" max="6" width="11.140625" style="248" customWidth="1"/>
    <col min="7" max="7" width="7.140625" style="248" customWidth="1"/>
    <col min="8" max="8" width="12.7109375" style="248" customWidth="1"/>
    <col min="9" max="9" width="8.42578125" style="248" customWidth="1"/>
    <col min="10" max="10" width="9.7109375" style="248" customWidth="1"/>
    <col min="11" max="256" width="9.140625" style="248"/>
    <col min="257" max="257" width="4" style="248" bestFit="1" customWidth="1"/>
    <col min="258" max="258" width="26" style="248" customWidth="1"/>
    <col min="259" max="259" width="9.7109375" style="248" customWidth="1"/>
    <col min="260" max="260" width="10.5703125" style="248" customWidth="1"/>
    <col min="261" max="261" width="7.140625" style="248" customWidth="1"/>
    <col min="262" max="262" width="11.140625" style="248" customWidth="1"/>
    <col min="263" max="263" width="7.140625" style="248" customWidth="1"/>
    <col min="264" max="264" width="12.7109375" style="248" customWidth="1"/>
    <col min="265" max="265" width="8.42578125" style="248" customWidth="1"/>
    <col min="266" max="266" width="9.7109375" style="248" customWidth="1"/>
    <col min="267" max="512" width="9.140625" style="248"/>
    <col min="513" max="513" width="4" style="248" bestFit="1" customWidth="1"/>
    <col min="514" max="514" width="26" style="248" customWidth="1"/>
    <col min="515" max="515" width="9.7109375" style="248" customWidth="1"/>
    <col min="516" max="516" width="10.5703125" style="248" customWidth="1"/>
    <col min="517" max="517" width="7.140625" style="248" customWidth="1"/>
    <col min="518" max="518" width="11.140625" style="248" customWidth="1"/>
    <col min="519" max="519" width="7.140625" style="248" customWidth="1"/>
    <col min="520" max="520" width="12.7109375" style="248" customWidth="1"/>
    <col min="521" max="521" width="8.42578125" style="248" customWidth="1"/>
    <col min="522" max="522" width="9.7109375" style="248" customWidth="1"/>
    <col min="523" max="768" width="9.140625" style="248"/>
    <col min="769" max="769" width="4" style="248" bestFit="1" customWidth="1"/>
    <col min="770" max="770" width="26" style="248" customWidth="1"/>
    <col min="771" max="771" width="9.7109375" style="248" customWidth="1"/>
    <col min="772" max="772" width="10.5703125" style="248" customWidth="1"/>
    <col min="773" max="773" width="7.140625" style="248" customWidth="1"/>
    <col min="774" max="774" width="11.140625" style="248" customWidth="1"/>
    <col min="775" max="775" width="7.140625" style="248" customWidth="1"/>
    <col min="776" max="776" width="12.7109375" style="248" customWidth="1"/>
    <col min="777" max="777" width="8.42578125" style="248" customWidth="1"/>
    <col min="778" max="778" width="9.7109375" style="248" customWidth="1"/>
    <col min="779" max="1024" width="9.140625" style="248"/>
    <col min="1025" max="1025" width="4" style="248" bestFit="1" customWidth="1"/>
    <col min="1026" max="1026" width="26" style="248" customWidth="1"/>
    <col min="1027" max="1027" width="9.7109375" style="248" customWidth="1"/>
    <col min="1028" max="1028" width="10.5703125" style="248" customWidth="1"/>
    <col min="1029" max="1029" width="7.140625" style="248" customWidth="1"/>
    <col min="1030" max="1030" width="11.140625" style="248" customWidth="1"/>
    <col min="1031" max="1031" width="7.140625" style="248" customWidth="1"/>
    <col min="1032" max="1032" width="12.7109375" style="248" customWidth="1"/>
    <col min="1033" max="1033" width="8.42578125" style="248" customWidth="1"/>
    <col min="1034" max="1034" width="9.7109375" style="248" customWidth="1"/>
    <col min="1035" max="1280" width="9.140625" style="248"/>
    <col min="1281" max="1281" width="4" style="248" bestFit="1" customWidth="1"/>
    <col min="1282" max="1282" width="26" style="248" customWidth="1"/>
    <col min="1283" max="1283" width="9.7109375" style="248" customWidth="1"/>
    <col min="1284" max="1284" width="10.5703125" style="248" customWidth="1"/>
    <col min="1285" max="1285" width="7.140625" style="248" customWidth="1"/>
    <col min="1286" max="1286" width="11.140625" style="248" customWidth="1"/>
    <col min="1287" max="1287" width="7.140625" style="248" customWidth="1"/>
    <col min="1288" max="1288" width="12.7109375" style="248" customWidth="1"/>
    <col min="1289" max="1289" width="8.42578125" style="248" customWidth="1"/>
    <col min="1290" max="1290" width="9.7109375" style="248" customWidth="1"/>
    <col min="1291" max="1536" width="9.140625" style="248"/>
    <col min="1537" max="1537" width="4" style="248" bestFit="1" customWidth="1"/>
    <col min="1538" max="1538" width="26" style="248" customWidth="1"/>
    <col min="1539" max="1539" width="9.7109375" style="248" customWidth="1"/>
    <col min="1540" max="1540" width="10.5703125" style="248" customWidth="1"/>
    <col min="1541" max="1541" width="7.140625" style="248" customWidth="1"/>
    <col min="1542" max="1542" width="11.140625" style="248" customWidth="1"/>
    <col min="1543" max="1543" width="7.140625" style="248" customWidth="1"/>
    <col min="1544" max="1544" width="12.7109375" style="248" customWidth="1"/>
    <col min="1545" max="1545" width="8.42578125" style="248" customWidth="1"/>
    <col min="1546" max="1546" width="9.7109375" style="248" customWidth="1"/>
    <col min="1547" max="1792" width="9.140625" style="248"/>
    <col min="1793" max="1793" width="4" style="248" bestFit="1" customWidth="1"/>
    <col min="1794" max="1794" width="26" style="248" customWidth="1"/>
    <col min="1795" max="1795" width="9.7109375" style="248" customWidth="1"/>
    <col min="1796" max="1796" width="10.5703125" style="248" customWidth="1"/>
    <col min="1797" max="1797" width="7.140625" style="248" customWidth="1"/>
    <col min="1798" max="1798" width="11.140625" style="248" customWidth="1"/>
    <col min="1799" max="1799" width="7.140625" style="248" customWidth="1"/>
    <col min="1800" max="1800" width="12.7109375" style="248" customWidth="1"/>
    <col min="1801" max="1801" width="8.42578125" style="248" customWidth="1"/>
    <col min="1802" max="1802" width="9.7109375" style="248" customWidth="1"/>
    <col min="1803" max="2048" width="9.140625" style="248"/>
    <col min="2049" max="2049" width="4" style="248" bestFit="1" customWidth="1"/>
    <col min="2050" max="2050" width="26" style="248" customWidth="1"/>
    <col min="2051" max="2051" width="9.7109375" style="248" customWidth="1"/>
    <col min="2052" max="2052" width="10.5703125" style="248" customWidth="1"/>
    <col min="2053" max="2053" width="7.140625" style="248" customWidth="1"/>
    <col min="2054" max="2054" width="11.140625" style="248" customWidth="1"/>
    <col min="2055" max="2055" width="7.140625" style="248" customWidth="1"/>
    <col min="2056" max="2056" width="12.7109375" style="248" customWidth="1"/>
    <col min="2057" max="2057" width="8.42578125" style="248" customWidth="1"/>
    <col min="2058" max="2058" width="9.7109375" style="248" customWidth="1"/>
    <col min="2059" max="2304" width="9.140625" style="248"/>
    <col min="2305" max="2305" width="4" style="248" bestFit="1" customWidth="1"/>
    <col min="2306" max="2306" width="26" style="248" customWidth="1"/>
    <col min="2307" max="2307" width="9.7109375" style="248" customWidth="1"/>
    <col min="2308" max="2308" width="10.5703125" style="248" customWidth="1"/>
    <col min="2309" max="2309" width="7.140625" style="248" customWidth="1"/>
    <col min="2310" max="2310" width="11.140625" style="248" customWidth="1"/>
    <col min="2311" max="2311" width="7.140625" style="248" customWidth="1"/>
    <col min="2312" max="2312" width="12.7109375" style="248" customWidth="1"/>
    <col min="2313" max="2313" width="8.42578125" style="248" customWidth="1"/>
    <col min="2314" max="2314" width="9.7109375" style="248" customWidth="1"/>
    <col min="2315" max="2560" width="9.140625" style="248"/>
    <col min="2561" max="2561" width="4" style="248" bestFit="1" customWidth="1"/>
    <col min="2562" max="2562" width="26" style="248" customWidth="1"/>
    <col min="2563" max="2563" width="9.7109375" style="248" customWidth="1"/>
    <col min="2564" max="2564" width="10.5703125" style="248" customWidth="1"/>
    <col min="2565" max="2565" width="7.140625" style="248" customWidth="1"/>
    <col min="2566" max="2566" width="11.140625" style="248" customWidth="1"/>
    <col min="2567" max="2567" width="7.140625" style="248" customWidth="1"/>
    <col min="2568" max="2568" width="12.7109375" style="248" customWidth="1"/>
    <col min="2569" max="2569" width="8.42578125" style="248" customWidth="1"/>
    <col min="2570" max="2570" width="9.7109375" style="248" customWidth="1"/>
    <col min="2571" max="2816" width="9.140625" style="248"/>
    <col min="2817" max="2817" width="4" style="248" bestFit="1" customWidth="1"/>
    <col min="2818" max="2818" width="26" style="248" customWidth="1"/>
    <col min="2819" max="2819" width="9.7109375" style="248" customWidth="1"/>
    <col min="2820" max="2820" width="10.5703125" style="248" customWidth="1"/>
    <col min="2821" max="2821" width="7.140625" style="248" customWidth="1"/>
    <col min="2822" max="2822" width="11.140625" style="248" customWidth="1"/>
    <col min="2823" max="2823" width="7.140625" style="248" customWidth="1"/>
    <col min="2824" max="2824" width="12.7109375" style="248" customWidth="1"/>
    <col min="2825" max="2825" width="8.42578125" style="248" customWidth="1"/>
    <col min="2826" max="2826" width="9.7109375" style="248" customWidth="1"/>
    <col min="2827" max="3072" width="9.140625" style="248"/>
    <col min="3073" max="3073" width="4" style="248" bestFit="1" customWidth="1"/>
    <col min="3074" max="3074" width="26" style="248" customWidth="1"/>
    <col min="3075" max="3075" width="9.7109375" style="248" customWidth="1"/>
    <col min="3076" max="3076" width="10.5703125" style="248" customWidth="1"/>
    <col min="3077" max="3077" width="7.140625" style="248" customWidth="1"/>
    <col min="3078" max="3078" width="11.140625" style="248" customWidth="1"/>
    <col min="3079" max="3079" width="7.140625" style="248" customWidth="1"/>
    <col min="3080" max="3080" width="12.7109375" style="248" customWidth="1"/>
    <col min="3081" max="3081" width="8.42578125" style="248" customWidth="1"/>
    <col min="3082" max="3082" width="9.7109375" style="248" customWidth="1"/>
    <col min="3083" max="3328" width="9.140625" style="248"/>
    <col min="3329" max="3329" width="4" style="248" bestFit="1" customWidth="1"/>
    <col min="3330" max="3330" width="26" style="248" customWidth="1"/>
    <col min="3331" max="3331" width="9.7109375" style="248" customWidth="1"/>
    <col min="3332" max="3332" width="10.5703125" style="248" customWidth="1"/>
    <col min="3333" max="3333" width="7.140625" style="248" customWidth="1"/>
    <col min="3334" max="3334" width="11.140625" style="248" customWidth="1"/>
    <col min="3335" max="3335" width="7.140625" style="248" customWidth="1"/>
    <col min="3336" max="3336" width="12.7109375" style="248" customWidth="1"/>
    <col min="3337" max="3337" width="8.42578125" style="248" customWidth="1"/>
    <col min="3338" max="3338" width="9.7109375" style="248" customWidth="1"/>
    <col min="3339" max="3584" width="9.140625" style="248"/>
    <col min="3585" max="3585" width="4" style="248" bestFit="1" customWidth="1"/>
    <col min="3586" max="3586" width="26" style="248" customWidth="1"/>
    <col min="3587" max="3587" width="9.7109375" style="248" customWidth="1"/>
    <col min="3588" max="3588" width="10.5703125" style="248" customWidth="1"/>
    <col min="3589" max="3589" width="7.140625" style="248" customWidth="1"/>
    <col min="3590" max="3590" width="11.140625" style="248" customWidth="1"/>
    <col min="3591" max="3591" width="7.140625" style="248" customWidth="1"/>
    <col min="3592" max="3592" width="12.7109375" style="248" customWidth="1"/>
    <col min="3593" max="3593" width="8.42578125" style="248" customWidth="1"/>
    <col min="3594" max="3594" width="9.7109375" style="248" customWidth="1"/>
    <col min="3595" max="3840" width="9.140625" style="248"/>
    <col min="3841" max="3841" width="4" style="248" bestFit="1" customWidth="1"/>
    <col min="3842" max="3842" width="26" style="248" customWidth="1"/>
    <col min="3843" max="3843" width="9.7109375" style="248" customWidth="1"/>
    <col min="3844" max="3844" width="10.5703125" style="248" customWidth="1"/>
    <col min="3845" max="3845" width="7.140625" style="248" customWidth="1"/>
    <col min="3846" max="3846" width="11.140625" style="248" customWidth="1"/>
    <col min="3847" max="3847" width="7.140625" style="248" customWidth="1"/>
    <col min="3848" max="3848" width="12.7109375" style="248" customWidth="1"/>
    <col min="3849" max="3849" width="8.42578125" style="248" customWidth="1"/>
    <col min="3850" max="3850" width="9.7109375" style="248" customWidth="1"/>
    <col min="3851" max="4096" width="9.140625" style="248"/>
    <col min="4097" max="4097" width="4" style="248" bestFit="1" customWidth="1"/>
    <col min="4098" max="4098" width="26" style="248" customWidth="1"/>
    <col min="4099" max="4099" width="9.7109375" style="248" customWidth="1"/>
    <col min="4100" max="4100" width="10.5703125" style="248" customWidth="1"/>
    <col min="4101" max="4101" width="7.140625" style="248" customWidth="1"/>
    <col min="4102" max="4102" width="11.140625" style="248" customWidth="1"/>
    <col min="4103" max="4103" width="7.140625" style="248" customWidth="1"/>
    <col min="4104" max="4104" width="12.7109375" style="248" customWidth="1"/>
    <col min="4105" max="4105" width="8.42578125" style="248" customWidth="1"/>
    <col min="4106" max="4106" width="9.7109375" style="248" customWidth="1"/>
    <col min="4107" max="4352" width="9.140625" style="248"/>
    <col min="4353" max="4353" width="4" style="248" bestFit="1" customWidth="1"/>
    <col min="4354" max="4354" width="26" style="248" customWidth="1"/>
    <col min="4355" max="4355" width="9.7109375" style="248" customWidth="1"/>
    <col min="4356" max="4356" width="10.5703125" style="248" customWidth="1"/>
    <col min="4357" max="4357" width="7.140625" style="248" customWidth="1"/>
    <col min="4358" max="4358" width="11.140625" style="248" customWidth="1"/>
    <col min="4359" max="4359" width="7.140625" style="248" customWidth="1"/>
    <col min="4360" max="4360" width="12.7109375" style="248" customWidth="1"/>
    <col min="4361" max="4361" width="8.42578125" style="248" customWidth="1"/>
    <col min="4362" max="4362" width="9.7109375" style="248" customWidth="1"/>
    <col min="4363" max="4608" width="9.140625" style="248"/>
    <col min="4609" max="4609" width="4" style="248" bestFit="1" customWidth="1"/>
    <col min="4610" max="4610" width="26" style="248" customWidth="1"/>
    <col min="4611" max="4611" width="9.7109375" style="248" customWidth="1"/>
    <col min="4612" max="4612" width="10.5703125" style="248" customWidth="1"/>
    <col min="4613" max="4613" width="7.140625" style="248" customWidth="1"/>
    <col min="4614" max="4614" width="11.140625" style="248" customWidth="1"/>
    <col min="4615" max="4615" width="7.140625" style="248" customWidth="1"/>
    <col min="4616" max="4616" width="12.7109375" style="248" customWidth="1"/>
    <col min="4617" max="4617" width="8.42578125" style="248" customWidth="1"/>
    <col min="4618" max="4618" width="9.7109375" style="248" customWidth="1"/>
    <col min="4619" max="4864" width="9.140625" style="248"/>
    <col min="4865" max="4865" width="4" style="248" bestFit="1" customWidth="1"/>
    <col min="4866" max="4866" width="26" style="248" customWidth="1"/>
    <col min="4867" max="4867" width="9.7109375" style="248" customWidth="1"/>
    <col min="4868" max="4868" width="10.5703125" style="248" customWidth="1"/>
    <col min="4869" max="4869" width="7.140625" style="248" customWidth="1"/>
    <col min="4870" max="4870" width="11.140625" style="248" customWidth="1"/>
    <col min="4871" max="4871" width="7.140625" style="248" customWidth="1"/>
    <col min="4872" max="4872" width="12.7109375" style="248" customWidth="1"/>
    <col min="4873" max="4873" width="8.42578125" style="248" customWidth="1"/>
    <col min="4874" max="4874" width="9.7109375" style="248" customWidth="1"/>
    <col min="4875" max="5120" width="9.140625" style="248"/>
    <col min="5121" max="5121" width="4" style="248" bestFit="1" customWidth="1"/>
    <col min="5122" max="5122" width="26" style="248" customWidth="1"/>
    <col min="5123" max="5123" width="9.7109375" style="248" customWidth="1"/>
    <col min="5124" max="5124" width="10.5703125" style="248" customWidth="1"/>
    <col min="5125" max="5125" width="7.140625" style="248" customWidth="1"/>
    <col min="5126" max="5126" width="11.140625" style="248" customWidth="1"/>
    <col min="5127" max="5127" width="7.140625" style="248" customWidth="1"/>
    <col min="5128" max="5128" width="12.7109375" style="248" customWidth="1"/>
    <col min="5129" max="5129" width="8.42578125" style="248" customWidth="1"/>
    <col min="5130" max="5130" width="9.7109375" style="248" customWidth="1"/>
    <col min="5131" max="5376" width="9.140625" style="248"/>
    <col min="5377" max="5377" width="4" style="248" bestFit="1" customWidth="1"/>
    <col min="5378" max="5378" width="26" style="248" customWidth="1"/>
    <col min="5379" max="5379" width="9.7109375" style="248" customWidth="1"/>
    <col min="5380" max="5380" width="10.5703125" style="248" customWidth="1"/>
    <col min="5381" max="5381" width="7.140625" style="248" customWidth="1"/>
    <col min="5382" max="5382" width="11.140625" style="248" customWidth="1"/>
    <col min="5383" max="5383" width="7.140625" style="248" customWidth="1"/>
    <col min="5384" max="5384" width="12.7109375" style="248" customWidth="1"/>
    <col min="5385" max="5385" width="8.42578125" style="248" customWidth="1"/>
    <col min="5386" max="5386" width="9.7109375" style="248" customWidth="1"/>
    <col min="5387" max="5632" width="9.140625" style="248"/>
    <col min="5633" max="5633" width="4" style="248" bestFit="1" customWidth="1"/>
    <col min="5634" max="5634" width="26" style="248" customWidth="1"/>
    <col min="5635" max="5635" width="9.7109375" style="248" customWidth="1"/>
    <col min="5636" max="5636" width="10.5703125" style="248" customWidth="1"/>
    <col min="5637" max="5637" width="7.140625" style="248" customWidth="1"/>
    <col min="5638" max="5638" width="11.140625" style="248" customWidth="1"/>
    <col min="5639" max="5639" width="7.140625" style="248" customWidth="1"/>
    <col min="5640" max="5640" width="12.7109375" style="248" customWidth="1"/>
    <col min="5641" max="5641" width="8.42578125" style="248" customWidth="1"/>
    <col min="5642" max="5642" width="9.7109375" style="248" customWidth="1"/>
    <col min="5643" max="5888" width="9.140625" style="248"/>
    <col min="5889" max="5889" width="4" style="248" bestFit="1" customWidth="1"/>
    <col min="5890" max="5890" width="26" style="248" customWidth="1"/>
    <col min="5891" max="5891" width="9.7109375" style="248" customWidth="1"/>
    <col min="5892" max="5892" width="10.5703125" style="248" customWidth="1"/>
    <col min="5893" max="5893" width="7.140625" style="248" customWidth="1"/>
    <col min="5894" max="5894" width="11.140625" style="248" customWidth="1"/>
    <col min="5895" max="5895" width="7.140625" style="248" customWidth="1"/>
    <col min="5896" max="5896" width="12.7109375" style="248" customWidth="1"/>
    <col min="5897" max="5897" width="8.42578125" style="248" customWidth="1"/>
    <col min="5898" max="5898" width="9.7109375" style="248" customWidth="1"/>
    <col min="5899" max="6144" width="9.140625" style="248"/>
    <col min="6145" max="6145" width="4" style="248" bestFit="1" customWidth="1"/>
    <col min="6146" max="6146" width="26" style="248" customWidth="1"/>
    <col min="6147" max="6147" width="9.7109375" style="248" customWidth="1"/>
    <col min="6148" max="6148" width="10.5703125" style="248" customWidth="1"/>
    <col min="6149" max="6149" width="7.140625" style="248" customWidth="1"/>
    <col min="6150" max="6150" width="11.140625" style="248" customWidth="1"/>
    <col min="6151" max="6151" width="7.140625" style="248" customWidth="1"/>
    <col min="6152" max="6152" width="12.7109375" style="248" customWidth="1"/>
    <col min="6153" max="6153" width="8.42578125" style="248" customWidth="1"/>
    <col min="6154" max="6154" width="9.7109375" style="248" customWidth="1"/>
    <col min="6155" max="6400" width="9.140625" style="248"/>
    <col min="6401" max="6401" width="4" style="248" bestFit="1" customWidth="1"/>
    <col min="6402" max="6402" width="26" style="248" customWidth="1"/>
    <col min="6403" max="6403" width="9.7109375" style="248" customWidth="1"/>
    <col min="6404" max="6404" width="10.5703125" style="248" customWidth="1"/>
    <col min="6405" max="6405" width="7.140625" style="248" customWidth="1"/>
    <col min="6406" max="6406" width="11.140625" style="248" customWidth="1"/>
    <col min="6407" max="6407" width="7.140625" style="248" customWidth="1"/>
    <col min="6408" max="6408" width="12.7109375" style="248" customWidth="1"/>
    <col min="6409" max="6409" width="8.42578125" style="248" customWidth="1"/>
    <col min="6410" max="6410" width="9.7109375" style="248" customWidth="1"/>
    <col min="6411" max="6656" width="9.140625" style="248"/>
    <col min="6657" max="6657" width="4" style="248" bestFit="1" customWidth="1"/>
    <col min="6658" max="6658" width="26" style="248" customWidth="1"/>
    <col min="6659" max="6659" width="9.7109375" style="248" customWidth="1"/>
    <col min="6660" max="6660" width="10.5703125" style="248" customWidth="1"/>
    <col min="6661" max="6661" width="7.140625" style="248" customWidth="1"/>
    <col min="6662" max="6662" width="11.140625" style="248" customWidth="1"/>
    <col min="6663" max="6663" width="7.140625" style="248" customWidth="1"/>
    <col min="6664" max="6664" width="12.7109375" style="248" customWidth="1"/>
    <col min="6665" max="6665" width="8.42578125" style="248" customWidth="1"/>
    <col min="6666" max="6666" width="9.7109375" style="248" customWidth="1"/>
    <col min="6667" max="6912" width="9.140625" style="248"/>
    <col min="6913" max="6913" width="4" style="248" bestFit="1" customWidth="1"/>
    <col min="6914" max="6914" width="26" style="248" customWidth="1"/>
    <col min="6915" max="6915" width="9.7109375" style="248" customWidth="1"/>
    <col min="6916" max="6916" width="10.5703125" style="248" customWidth="1"/>
    <col min="6917" max="6917" width="7.140625" style="248" customWidth="1"/>
    <col min="6918" max="6918" width="11.140625" style="248" customWidth="1"/>
    <col min="6919" max="6919" width="7.140625" style="248" customWidth="1"/>
    <col min="6920" max="6920" width="12.7109375" style="248" customWidth="1"/>
    <col min="6921" max="6921" width="8.42578125" style="248" customWidth="1"/>
    <col min="6922" max="6922" width="9.7109375" style="248" customWidth="1"/>
    <col min="6923" max="7168" width="9.140625" style="248"/>
    <col min="7169" max="7169" width="4" style="248" bestFit="1" customWidth="1"/>
    <col min="7170" max="7170" width="26" style="248" customWidth="1"/>
    <col min="7171" max="7171" width="9.7109375" style="248" customWidth="1"/>
    <col min="7172" max="7172" width="10.5703125" style="248" customWidth="1"/>
    <col min="7173" max="7173" width="7.140625" style="248" customWidth="1"/>
    <col min="7174" max="7174" width="11.140625" style="248" customWidth="1"/>
    <col min="7175" max="7175" width="7.140625" style="248" customWidth="1"/>
    <col min="7176" max="7176" width="12.7109375" style="248" customWidth="1"/>
    <col min="7177" max="7177" width="8.42578125" style="248" customWidth="1"/>
    <col min="7178" max="7178" width="9.7109375" style="248" customWidth="1"/>
    <col min="7179" max="7424" width="9.140625" style="248"/>
    <col min="7425" max="7425" width="4" style="248" bestFit="1" customWidth="1"/>
    <col min="7426" max="7426" width="26" style="248" customWidth="1"/>
    <col min="7427" max="7427" width="9.7109375" style="248" customWidth="1"/>
    <col min="7428" max="7428" width="10.5703125" style="248" customWidth="1"/>
    <col min="7429" max="7429" width="7.140625" style="248" customWidth="1"/>
    <col min="7430" max="7430" width="11.140625" style="248" customWidth="1"/>
    <col min="7431" max="7431" width="7.140625" style="248" customWidth="1"/>
    <col min="7432" max="7432" width="12.7109375" style="248" customWidth="1"/>
    <col min="7433" max="7433" width="8.42578125" style="248" customWidth="1"/>
    <col min="7434" max="7434" width="9.7109375" style="248" customWidth="1"/>
    <col min="7435" max="7680" width="9.140625" style="248"/>
    <col min="7681" max="7681" width="4" style="248" bestFit="1" customWidth="1"/>
    <col min="7682" max="7682" width="26" style="248" customWidth="1"/>
    <col min="7683" max="7683" width="9.7109375" style="248" customWidth="1"/>
    <col min="7684" max="7684" width="10.5703125" style="248" customWidth="1"/>
    <col min="7685" max="7685" width="7.140625" style="248" customWidth="1"/>
    <col min="7686" max="7686" width="11.140625" style="248" customWidth="1"/>
    <col min="7687" max="7687" width="7.140625" style="248" customWidth="1"/>
    <col min="7688" max="7688" width="12.7109375" style="248" customWidth="1"/>
    <col min="7689" max="7689" width="8.42578125" style="248" customWidth="1"/>
    <col min="7690" max="7690" width="9.7109375" style="248" customWidth="1"/>
    <col min="7691" max="7936" width="9.140625" style="248"/>
    <col min="7937" max="7937" width="4" style="248" bestFit="1" customWidth="1"/>
    <col min="7938" max="7938" width="26" style="248" customWidth="1"/>
    <col min="7939" max="7939" width="9.7109375" style="248" customWidth="1"/>
    <col min="7940" max="7940" width="10.5703125" style="248" customWidth="1"/>
    <col min="7941" max="7941" width="7.140625" style="248" customWidth="1"/>
    <col min="7942" max="7942" width="11.140625" style="248" customWidth="1"/>
    <col min="7943" max="7943" width="7.140625" style="248" customWidth="1"/>
    <col min="7944" max="7944" width="12.7109375" style="248" customWidth="1"/>
    <col min="7945" max="7945" width="8.42578125" style="248" customWidth="1"/>
    <col min="7946" max="7946" width="9.7109375" style="248" customWidth="1"/>
    <col min="7947" max="8192" width="9.140625" style="248"/>
    <col min="8193" max="8193" width="4" style="248" bestFit="1" customWidth="1"/>
    <col min="8194" max="8194" width="26" style="248" customWidth="1"/>
    <col min="8195" max="8195" width="9.7109375" style="248" customWidth="1"/>
    <col min="8196" max="8196" width="10.5703125" style="248" customWidth="1"/>
    <col min="8197" max="8197" width="7.140625" style="248" customWidth="1"/>
    <col min="8198" max="8198" width="11.140625" style="248" customWidth="1"/>
    <col min="8199" max="8199" width="7.140625" style="248" customWidth="1"/>
    <col min="8200" max="8200" width="12.7109375" style="248" customWidth="1"/>
    <col min="8201" max="8201" width="8.42578125" style="248" customWidth="1"/>
    <col min="8202" max="8202" width="9.7109375" style="248" customWidth="1"/>
    <col min="8203" max="8448" width="9.140625" style="248"/>
    <col min="8449" max="8449" width="4" style="248" bestFit="1" customWidth="1"/>
    <col min="8450" max="8450" width="26" style="248" customWidth="1"/>
    <col min="8451" max="8451" width="9.7109375" style="248" customWidth="1"/>
    <col min="8452" max="8452" width="10.5703125" style="248" customWidth="1"/>
    <col min="8453" max="8453" width="7.140625" style="248" customWidth="1"/>
    <col min="8454" max="8454" width="11.140625" style="248" customWidth="1"/>
    <col min="8455" max="8455" width="7.140625" style="248" customWidth="1"/>
    <col min="8456" max="8456" width="12.7109375" style="248" customWidth="1"/>
    <col min="8457" max="8457" width="8.42578125" style="248" customWidth="1"/>
    <col min="8458" max="8458" width="9.7109375" style="248" customWidth="1"/>
    <col min="8459" max="8704" width="9.140625" style="248"/>
    <col min="8705" max="8705" width="4" style="248" bestFit="1" customWidth="1"/>
    <col min="8706" max="8706" width="26" style="248" customWidth="1"/>
    <col min="8707" max="8707" width="9.7109375" style="248" customWidth="1"/>
    <col min="8708" max="8708" width="10.5703125" style="248" customWidth="1"/>
    <col min="8709" max="8709" width="7.140625" style="248" customWidth="1"/>
    <col min="8710" max="8710" width="11.140625" style="248" customWidth="1"/>
    <col min="8711" max="8711" width="7.140625" style="248" customWidth="1"/>
    <col min="8712" max="8712" width="12.7109375" style="248" customWidth="1"/>
    <col min="8713" max="8713" width="8.42578125" style="248" customWidth="1"/>
    <col min="8714" max="8714" width="9.7109375" style="248" customWidth="1"/>
    <col min="8715" max="8960" width="9.140625" style="248"/>
    <col min="8961" max="8961" width="4" style="248" bestFit="1" customWidth="1"/>
    <col min="8962" max="8962" width="26" style="248" customWidth="1"/>
    <col min="8963" max="8963" width="9.7109375" style="248" customWidth="1"/>
    <col min="8964" max="8964" width="10.5703125" style="248" customWidth="1"/>
    <col min="8965" max="8965" width="7.140625" style="248" customWidth="1"/>
    <col min="8966" max="8966" width="11.140625" style="248" customWidth="1"/>
    <col min="8967" max="8967" width="7.140625" style="248" customWidth="1"/>
    <col min="8968" max="8968" width="12.7109375" style="248" customWidth="1"/>
    <col min="8969" max="8969" width="8.42578125" style="248" customWidth="1"/>
    <col min="8970" max="8970" width="9.7109375" style="248" customWidth="1"/>
    <col min="8971" max="9216" width="9.140625" style="248"/>
    <col min="9217" max="9217" width="4" style="248" bestFit="1" customWidth="1"/>
    <col min="9218" max="9218" width="26" style="248" customWidth="1"/>
    <col min="9219" max="9219" width="9.7109375" style="248" customWidth="1"/>
    <col min="9220" max="9220" width="10.5703125" style="248" customWidth="1"/>
    <col min="9221" max="9221" width="7.140625" style="248" customWidth="1"/>
    <col min="9222" max="9222" width="11.140625" style="248" customWidth="1"/>
    <col min="9223" max="9223" width="7.140625" style="248" customWidth="1"/>
    <col min="9224" max="9224" width="12.7109375" style="248" customWidth="1"/>
    <col min="9225" max="9225" width="8.42578125" style="248" customWidth="1"/>
    <col min="9226" max="9226" width="9.7109375" style="248" customWidth="1"/>
    <col min="9227" max="9472" width="9.140625" style="248"/>
    <col min="9473" max="9473" width="4" style="248" bestFit="1" customWidth="1"/>
    <col min="9474" max="9474" width="26" style="248" customWidth="1"/>
    <col min="9475" max="9475" width="9.7109375" style="248" customWidth="1"/>
    <col min="9476" max="9476" width="10.5703125" style="248" customWidth="1"/>
    <col min="9477" max="9477" width="7.140625" style="248" customWidth="1"/>
    <col min="9478" max="9478" width="11.140625" style="248" customWidth="1"/>
    <col min="9479" max="9479" width="7.140625" style="248" customWidth="1"/>
    <col min="9480" max="9480" width="12.7109375" style="248" customWidth="1"/>
    <col min="9481" max="9481" width="8.42578125" style="248" customWidth="1"/>
    <col min="9482" max="9482" width="9.7109375" style="248" customWidth="1"/>
    <col min="9483" max="9728" width="9.140625" style="248"/>
    <col min="9729" max="9729" width="4" style="248" bestFit="1" customWidth="1"/>
    <col min="9730" max="9730" width="26" style="248" customWidth="1"/>
    <col min="9731" max="9731" width="9.7109375" style="248" customWidth="1"/>
    <col min="9732" max="9732" width="10.5703125" style="248" customWidth="1"/>
    <col min="9733" max="9733" width="7.140625" style="248" customWidth="1"/>
    <col min="9734" max="9734" width="11.140625" style="248" customWidth="1"/>
    <col min="9735" max="9735" width="7.140625" style="248" customWidth="1"/>
    <col min="9736" max="9736" width="12.7109375" style="248" customWidth="1"/>
    <col min="9737" max="9737" width="8.42578125" style="248" customWidth="1"/>
    <col min="9738" max="9738" width="9.7109375" style="248" customWidth="1"/>
    <col min="9739" max="9984" width="9.140625" style="248"/>
    <col min="9985" max="9985" width="4" style="248" bestFit="1" customWidth="1"/>
    <col min="9986" max="9986" width="26" style="248" customWidth="1"/>
    <col min="9987" max="9987" width="9.7109375" style="248" customWidth="1"/>
    <col min="9988" max="9988" width="10.5703125" style="248" customWidth="1"/>
    <col min="9989" max="9989" width="7.140625" style="248" customWidth="1"/>
    <col min="9990" max="9990" width="11.140625" style="248" customWidth="1"/>
    <col min="9991" max="9991" width="7.140625" style="248" customWidth="1"/>
    <col min="9992" max="9992" width="12.7109375" style="248" customWidth="1"/>
    <col min="9993" max="9993" width="8.42578125" style="248" customWidth="1"/>
    <col min="9994" max="9994" width="9.7109375" style="248" customWidth="1"/>
    <col min="9995" max="10240" width="9.140625" style="248"/>
    <col min="10241" max="10241" width="4" style="248" bestFit="1" customWidth="1"/>
    <col min="10242" max="10242" width="26" style="248" customWidth="1"/>
    <col min="10243" max="10243" width="9.7109375" style="248" customWidth="1"/>
    <col min="10244" max="10244" width="10.5703125" style="248" customWidth="1"/>
    <col min="10245" max="10245" width="7.140625" style="248" customWidth="1"/>
    <col min="10246" max="10246" width="11.140625" style="248" customWidth="1"/>
    <col min="10247" max="10247" width="7.140625" style="248" customWidth="1"/>
    <col min="10248" max="10248" width="12.7109375" style="248" customWidth="1"/>
    <col min="10249" max="10249" width="8.42578125" style="248" customWidth="1"/>
    <col min="10250" max="10250" width="9.7109375" style="248" customWidth="1"/>
    <col min="10251" max="10496" width="9.140625" style="248"/>
    <col min="10497" max="10497" width="4" style="248" bestFit="1" customWidth="1"/>
    <col min="10498" max="10498" width="26" style="248" customWidth="1"/>
    <col min="10499" max="10499" width="9.7109375" style="248" customWidth="1"/>
    <col min="10500" max="10500" width="10.5703125" style="248" customWidth="1"/>
    <col min="10501" max="10501" width="7.140625" style="248" customWidth="1"/>
    <col min="10502" max="10502" width="11.140625" style="248" customWidth="1"/>
    <col min="10503" max="10503" width="7.140625" style="248" customWidth="1"/>
    <col min="10504" max="10504" width="12.7109375" style="248" customWidth="1"/>
    <col min="10505" max="10505" width="8.42578125" style="248" customWidth="1"/>
    <col min="10506" max="10506" width="9.7109375" style="248" customWidth="1"/>
    <col min="10507" max="10752" width="9.140625" style="248"/>
    <col min="10753" max="10753" width="4" style="248" bestFit="1" customWidth="1"/>
    <col min="10754" max="10754" width="26" style="248" customWidth="1"/>
    <col min="10755" max="10755" width="9.7109375" style="248" customWidth="1"/>
    <col min="10756" max="10756" width="10.5703125" style="248" customWidth="1"/>
    <col min="10757" max="10757" width="7.140625" style="248" customWidth="1"/>
    <col min="10758" max="10758" width="11.140625" style="248" customWidth="1"/>
    <col min="10759" max="10759" width="7.140625" style="248" customWidth="1"/>
    <col min="10760" max="10760" width="12.7109375" style="248" customWidth="1"/>
    <col min="10761" max="10761" width="8.42578125" style="248" customWidth="1"/>
    <col min="10762" max="10762" width="9.7109375" style="248" customWidth="1"/>
    <col min="10763" max="11008" width="9.140625" style="248"/>
    <col min="11009" max="11009" width="4" style="248" bestFit="1" customWidth="1"/>
    <col min="11010" max="11010" width="26" style="248" customWidth="1"/>
    <col min="11011" max="11011" width="9.7109375" style="248" customWidth="1"/>
    <col min="11012" max="11012" width="10.5703125" style="248" customWidth="1"/>
    <col min="11013" max="11013" width="7.140625" style="248" customWidth="1"/>
    <col min="11014" max="11014" width="11.140625" style="248" customWidth="1"/>
    <col min="11015" max="11015" width="7.140625" style="248" customWidth="1"/>
    <col min="11016" max="11016" width="12.7109375" style="248" customWidth="1"/>
    <col min="11017" max="11017" width="8.42578125" style="248" customWidth="1"/>
    <col min="11018" max="11018" width="9.7109375" style="248" customWidth="1"/>
    <col min="11019" max="11264" width="9.140625" style="248"/>
    <col min="11265" max="11265" width="4" style="248" bestFit="1" customWidth="1"/>
    <col min="11266" max="11266" width="26" style="248" customWidth="1"/>
    <col min="11267" max="11267" width="9.7109375" style="248" customWidth="1"/>
    <col min="11268" max="11268" width="10.5703125" style="248" customWidth="1"/>
    <col min="11269" max="11269" width="7.140625" style="248" customWidth="1"/>
    <col min="11270" max="11270" width="11.140625" style="248" customWidth="1"/>
    <col min="11271" max="11271" width="7.140625" style="248" customWidth="1"/>
    <col min="11272" max="11272" width="12.7109375" style="248" customWidth="1"/>
    <col min="11273" max="11273" width="8.42578125" style="248" customWidth="1"/>
    <col min="11274" max="11274" width="9.7109375" style="248" customWidth="1"/>
    <col min="11275" max="11520" width="9.140625" style="248"/>
    <col min="11521" max="11521" width="4" style="248" bestFit="1" customWidth="1"/>
    <col min="11522" max="11522" width="26" style="248" customWidth="1"/>
    <col min="11523" max="11523" width="9.7109375" style="248" customWidth="1"/>
    <col min="11524" max="11524" width="10.5703125" style="248" customWidth="1"/>
    <col min="11525" max="11525" width="7.140625" style="248" customWidth="1"/>
    <col min="11526" max="11526" width="11.140625" style="248" customWidth="1"/>
    <col min="11527" max="11527" width="7.140625" style="248" customWidth="1"/>
    <col min="11528" max="11528" width="12.7109375" style="248" customWidth="1"/>
    <col min="11529" max="11529" width="8.42578125" style="248" customWidth="1"/>
    <col min="11530" max="11530" width="9.7109375" style="248" customWidth="1"/>
    <col min="11531" max="11776" width="9.140625" style="248"/>
    <col min="11777" max="11777" width="4" style="248" bestFit="1" customWidth="1"/>
    <col min="11778" max="11778" width="26" style="248" customWidth="1"/>
    <col min="11779" max="11779" width="9.7109375" style="248" customWidth="1"/>
    <col min="11780" max="11780" width="10.5703125" style="248" customWidth="1"/>
    <col min="11781" max="11781" width="7.140625" style="248" customWidth="1"/>
    <col min="11782" max="11782" width="11.140625" style="248" customWidth="1"/>
    <col min="11783" max="11783" width="7.140625" style="248" customWidth="1"/>
    <col min="11784" max="11784" width="12.7109375" style="248" customWidth="1"/>
    <col min="11785" max="11785" width="8.42578125" style="248" customWidth="1"/>
    <col min="11786" max="11786" width="9.7109375" style="248" customWidth="1"/>
    <col min="11787" max="12032" width="9.140625" style="248"/>
    <col min="12033" max="12033" width="4" style="248" bestFit="1" customWidth="1"/>
    <col min="12034" max="12034" width="26" style="248" customWidth="1"/>
    <col min="12035" max="12035" width="9.7109375" style="248" customWidth="1"/>
    <col min="12036" max="12036" width="10.5703125" style="248" customWidth="1"/>
    <col min="12037" max="12037" width="7.140625" style="248" customWidth="1"/>
    <col min="12038" max="12038" width="11.140625" style="248" customWidth="1"/>
    <col min="12039" max="12039" width="7.140625" style="248" customWidth="1"/>
    <col min="12040" max="12040" width="12.7109375" style="248" customWidth="1"/>
    <col min="12041" max="12041" width="8.42578125" style="248" customWidth="1"/>
    <col min="12042" max="12042" width="9.7109375" style="248" customWidth="1"/>
    <col min="12043" max="12288" width="9.140625" style="248"/>
    <col min="12289" max="12289" width="4" style="248" bestFit="1" customWidth="1"/>
    <col min="12290" max="12290" width="26" style="248" customWidth="1"/>
    <col min="12291" max="12291" width="9.7109375" style="248" customWidth="1"/>
    <col min="12292" max="12292" width="10.5703125" style="248" customWidth="1"/>
    <col min="12293" max="12293" width="7.140625" style="248" customWidth="1"/>
    <col min="12294" max="12294" width="11.140625" style="248" customWidth="1"/>
    <col min="12295" max="12295" width="7.140625" style="248" customWidth="1"/>
    <col min="12296" max="12296" width="12.7109375" style="248" customWidth="1"/>
    <col min="12297" max="12297" width="8.42578125" style="248" customWidth="1"/>
    <col min="12298" max="12298" width="9.7109375" style="248" customWidth="1"/>
    <col min="12299" max="12544" width="9.140625" style="248"/>
    <col min="12545" max="12545" width="4" style="248" bestFit="1" customWidth="1"/>
    <col min="12546" max="12546" width="26" style="248" customWidth="1"/>
    <col min="12547" max="12547" width="9.7109375" style="248" customWidth="1"/>
    <col min="12548" max="12548" width="10.5703125" style="248" customWidth="1"/>
    <col min="12549" max="12549" width="7.140625" style="248" customWidth="1"/>
    <col min="12550" max="12550" width="11.140625" style="248" customWidth="1"/>
    <col min="12551" max="12551" width="7.140625" style="248" customWidth="1"/>
    <col min="12552" max="12552" width="12.7109375" style="248" customWidth="1"/>
    <col min="12553" max="12553" width="8.42578125" style="248" customWidth="1"/>
    <col min="12554" max="12554" width="9.7109375" style="248" customWidth="1"/>
    <col min="12555" max="12800" width="9.140625" style="248"/>
    <col min="12801" max="12801" width="4" style="248" bestFit="1" customWidth="1"/>
    <col min="12802" max="12802" width="26" style="248" customWidth="1"/>
    <col min="12803" max="12803" width="9.7109375" style="248" customWidth="1"/>
    <col min="12804" max="12804" width="10.5703125" style="248" customWidth="1"/>
    <col min="12805" max="12805" width="7.140625" style="248" customWidth="1"/>
    <col min="12806" max="12806" width="11.140625" style="248" customWidth="1"/>
    <col min="12807" max="12807" width="7.140625" style="248" customWidth="1"/>
    <col min="12808" max="12808" width="12.7109375" style="248" customWidth="1"/>
    <col min="12809" max="12809" width="8.42578125" style="248" customWidth="1"/>
    <col min="12810" max="12810" width="9.7109375" style="248" customWidth="1"/>
    <col min="12811" max="13056" width="9.140625" style="248"/>
    <col min="13057" max="13057" width="4" style="248" bestFit="1" customWidth="1"/>
    <col min="13058" max="13058" width="26" style="248" customWidth="1"/>
    <col min="13059" max="13059" width="9.7109375" style="248" customWidth="1"/>
    <col min="13060" max="13060" width="10.5703125" style="248" customWidth="1"/>
    <col min="13061" max="13061" width="7.140625" style="248" customWidth="1"/>
    <col min="13062" max="13062" width="11.140625" style="248" customWidth="1"/>
    <col min="13063" max="13063" width="7.140625" style="248" customWidth="1"/>
    <col min="13064" max="13064" width="12.7109375" style="248" customWidth="1"/>
    <col min="13065" max="13065" width="8.42578125" style="248" customWidth="1"/>
    <col min="13066" max="13066" width="9.7109375" style="248" customWidth="1"/>
    <col min="13067" max="13312" width="9.140625" style="248"/>
    <col min="13313" max="13313" width="4" style="248" bestFit="1" customWidth="1"/>
    <col min="13314" max="13314" width="26" style="248" customWidth="1"/>
    <col min="13315" max="13315" width="9.7109375" style="248" customWidth="1"/>
    <col min="13316" max="13316" width="10.5703125" style="248" customWidth="1"/>
    <col min="13317" max="13317" width="7.140625" style="248" customWidth="1"/>
    <col min="13318" max="13318" width="11.140625" style="248" customWidth="1"/>
    <col min="13319" max="13319" width="7.140625" style="248" customWidth="1"/>
    <col min="13320" max="13320" width="12.7109375" style="248" customWidth="1"/>
    <col min="13321" max="13321" width="8.42578125" style="248" customWidth="1"/>
    <col min="13322" max="13322" width="9.7109375" style="248" customWidth="1"/>
    <col min="13323" max="13568" width="9.140625" style="248"/>
    <col min="13569" max="13569" width="4" style="248" bestFit="1" customWidth="1"/>
    <col min="13570" max="13570" width="26" style="248" customWidth="1"/>
    <col min="13571" max="13571" width="9.7109375" style="248" customWidth="1"/>
    <col min="13572" max="13572" width="10.5703125" style="248" customWidth="1"/>
    <col min="13573" max="13573" width="7.140625" style="248" customWidth="1"/>
    <col min="13574" max="13574" width="11.140625" style="248" customWidth="1"/>
    <col min="13575" max="13575" width="7.140625" style="248" customWidth="1"/>
    <col min="13576" max="13576" width="12.7109375" style="248" customWidth="1"/>
    <col min="13577" max="13577" width="8.42578125" style="248" customWidth="1"/>
    <col min="13578" max="13578" width="9.7109375" style="248" customWidth="1"/>
    <col min="13579" max="13824" width="9.140625" style="248"/>
    <col min="13825" max="13825" width="4" style="248" bestFit="1" customWidth="1"/>
    <col min="13826" max="13826" width="26" style="248" customWidth="1"/>
    <col min="13827" max="13827" width="9.7109375" style="248" customWidth="1"/>
    <col min="13828" max="13828" width="10.5703125" style="248" customWidth="1"/>
    <col min="13829" max="13829" width="7.140625" style="248" customWidth="1"/>
    <col min="13830" max="13830" width="11.140625" style="248" customWidth="1"/>
    <col min="13831" max="13831" width="7.140625" style="248" customWidth="1"/>
    <col min="13832" max="13832" width="12.7109375" style="248" customWidth="1"/>
    <col min="13833" max="13833" width="8.42578125" style="248" customWidth="1"/>
    <col min="13834" max="13834" width="9.7109375" style="248" customWidth="1"/>
    <col min="13835" max="14080" width="9.140625" style="248"/>
    <col min="14081" max="14081" width="4" style="248" bestFit="1" customWidth="1"/>
    <col min="14082" max="14082" width="26" style="248" customWidth="1"/>
    <col min="14083" max="14083" width="9.7109375" style="248" customWidth="1"/>
    <col min="14084" max="14084" width="10.5703125" style="248" customWidth="1"/>
    <col min="14085" max="14085" width="7.140625" style="248" customWidth="1"/>
    <col min="14086" max="14086" width="11.140625" style="248" customWidth="1"/>
    <col min="14087" max="14087" width="7.140625" style="248" customWidth="1"/>
    <col min="14088" max="14088" width="12.7109375" style="248" customWidth="1"/>
    <col min="14089" max="14089" width="8.42578125" style="248" customWidth="1"/>
    <col min="14090" max="14090" width="9.7109375" style="248" customWidth="1"/>
    <col min="14091" max="14336" width="9.140625" style="248"/>
    <col min="14337" max="14337" width="4" style="248" bestFit="1" customWidth="1"/>
    <col min="14338" max="14338" width="26" style="248" customWidth="1"/>
    <col min="14339" max="14339" width="9.7109375" style="248" customWidth="1"/>
    <col min="14340" max="14340" width="10.5703125" style="248" customWidth="1"/>
    <col min="14341" max="14341" width="7.140625" style="248" customWidth="1"/>
    <col min="14342" max="14342" width="11.140625" style="248" customWidth="1"/>
    <col min="14343" max="14343" width="7.140625" style="248" customWidth="1"/>
    <col min="14344" max="14344" width="12.7109375" style="248" customWidth="1"/>
    <col min="14345" max="14345" width="8.42578125" style="248" customWidth="1"/>
    <col min="14346" max="14346" width="9.7109375" style="248" customWidth="1"/>
    <col min="14347" max="14592" width="9.140625" style="248"/>
    <col min="14593" max="14593" width="4" style="248" bestFit="1" customWidth="1"/>
    <col min="14594" max="14594" width="26" style="248" customWidth="1"/>
    <col min="14595" max="14595" width="9.7109375" style="248" customWidth="1"/>
    <col min="14596" max="14596" width="10.5703125" style="248" customWidth="1"/>
    <col min="14597" max="14597" width="7.140625" style="248" customWidth="1"/>
    <col min="14598" max="14598" width="11.140625" style="248" customWidth="1"/>
    <col min="14599" max="14599" width="7.140625" style="248" customWidth="1"/>
    <col min="14600" max="14600" width="12.7109375" style="248" customWidth="1"/>
    <col min="14601" max="14601" width="8.42578125" style="248" customWidth="1"/>
    <col min="14602" max="14602" width="9.7109375" style="248" customWidth="1"/>
    <col min="14603" max="14848" width="9.140625" style="248"/>
    <col min="14849" max="14849" width="4" style="248" bestFit="1" customWidth="1"/>
    <col min="14850" max="14850" width="26" style="248" customWidth="1"/>
    <col min="14851" max="14851" width="9.7109375" style="248" customWidth="1"/>
    <col min="14852" max="14852" width="10.5703125" style="248" customWidth="1"/>
    <col min="14853" max="14853" width="7.140625" style="248" customWidth="1"/>
    <col min="14854" max="14854" width="11.140625" style="248" customWidth="1"/>
    <col min="14855" max="14855" width="7.140625" style="248" customWidth="1"/>
    <col min="14856" max="14856" width="12.7109375" style="248" customWidth="1"/>
    <col min="14857" max="14857" width="8.42578125" style="248" customWidth="1"/>
    <col min="14858" max="14858" width="9.7109375" style="248" customWidth="1"/>
    <col min="14859" max="15104" width="9.140625" style="248"/>
    <col min="15105" max="15105" width="4" style="248" bestFit="1" customWidth="1"/>
    <col min="15106" max="15106" width="26" style="248" customWidth="1"/>
    <col min="15107" max="15107" width="9.7109375" style="248" customWidth="1"/>
    <col min="15108" max="15108" width="10.5703125" style="248" customWidth="1"/>
    <col min="15109" max="15109" width="7.140625" style="248" customWidth="1"/>
    <col min="15110" max="15110" width="11.140625" style="248" customWidth="1"/>
    <col min="15111" max="15111" width="7.140625" style="248" customWidth="1"/>
    <col min="15112" max="15112" width="12.7109375" style="248" customWidth="1"/>
    <col min="15113" max="15113" width="8.42578125" style="248" customWidth="1"/>
    <col min="15114" max="15114" width="9.7109375" style="248" customWidth="1"/>
    <col min="15115" max="15360" width="9.140625" style="248"/>
    <col min="15361" max="15361" width="4" style="248" bestFit="1" customWidth="1"/>
    <col min="15362" max="15362" width="26" style="248" customWidth="1"/>
    <col min="15363" max="15363" width="9.7109375" style="248" customWidth="1"/>
    <col min="15364" max="15364" width="10.5703125" style="248" customWidth="1"/>
    <col min="15365" max="15365" width="7.140625" style="248" customWidth="1"/>
    <col min="15366" max="15366" width="11.140625" style="248" customWidth="1"/>
    <col min="15367" max="15367" width="7.140625" style="248" customWidth="1"/>
    <col min="15368" max="15368" width="12.7109375" style="248" customWidth="1"/>
    <col min="15369" max="15369" width="8.42578125" style="248" customWidth="1"/>
    <col min="15370" max="15370" width="9.7109375" style="248" customWidth="1"/>
    <col min="15371" max="15616" width="9.140625" style="248"/>
    <col min="15617" max="15617" width="4" style="248" bestFit="1" customWidth="1"/>
    <col min="15618" max="15618" width="26" style="248" customWidth="1"/>
    <col min="15619" max="15619" width="9.7109375" style="248" customWidth="1"/>
    <col min="15620" max="15620" width="10.5703125" style="248" customWidth="1"/>
    <col min="15621" max="15621" width="7.140625" style="248" customWidth="1"/>
    <col min="15622" max="15622" width="11.140625" style="248" customWidth="1"/>
    <col min="15623" max="15623" width="7.140625" style="248" customWidth="1"/>
    <col min="15624" max="15624" width="12.7109375" style="248" customWidth="1"/>
    <col min="15625" max="15625" width="8.42578125" style="248" customWidth="1"/>
    <col min="15626" max="15626" width="9.7109375" style="248" customWidth="1"/>
    <col min="15627" max="15872" width="9.140625" style="248"/>
    <col min="15873" max="15873" width="4" style="248" bestFit="1" customWidth="1"/>
    <col min="15874" max="15874" width="26" style="248" customWidth="1"/>
    <col min="15875" max="15875" width="9.7109375" style="248" customWidth="1"/>
    <col min="15876" max="15876" width="10.5703125" style="248" customWidth="1"/>
    <col min="15877" max="15877" width="7.140625" style="248" customWidth="1"/>
    <col min="15878" max="15878" width="11.140625" style="248" customWidth="1"/>
    <col min="15879" max="15879" width="7.140625" style="248" customWidth="1"/>
    <col min="15880" max="15880" width="12.7109375" style="248" customWidth="1"/>
    <col min="15881" max="15881" width="8.42578125" style="248" customWidth="1"/>
    <col min="15882" max="15882" width="9.7109375" style="248" customWidth="1"/>
    <col min="15883" max="16128" width="9.140625" style="248"/>
    <col min="16129" max="16129" width="4" style="248" bestFit="1" customWidth="1"/>
    <col min="16130" max="16130" width="26" style="248" customWidth="1"/>
    <col min="16131" max="16131" width="9.7109375" style="248" customWidth="1"/>
    <col min="16132" max="16132" width="10.5703125" style="248" customWidth="1"/>
    <col min="16133" max="16133" width="7.140625" style="248" customWidth="1"/>
    <col min="16134" max="16134" width="11.140625" style="248" customWidth="1"/>
    <col min="16135" max="16135" width="7.140625" style="248" customWidth="1"/>
    <col min="16136" max="16136" width="12.7109375" style="248" customWidth="1"/>
    <col min="16137" max="16137" width="8.42578125" style="248" customWidth="1"/>
    <col min="16138" max="16138" width="9.7109375" style="248" customWidth="1"/>
    <col min="16139" max="16384" width="9.140625" style="248"/>
  </cols>
  <sheetData>
    <row r="1" spans="1:10" ht="14.25">
      <c r="A1" s="765" t="s">
        <v>943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10" ht="14.25">
      <c r="A2" s="765" t="s">
        <v>944</v>
      </c>
      <c r="B2" s="765"/>
      <c r="C2" s="765"/>
      <c r="D2" s="765"/>
      <c r="E2" s="765"/>
      <c r="F2" s="765"/>
      <c r="G2" s="765"/>
      <c r="H2" s="765"/>
      <c r="I2" s="765"/>
      <c r="J2" s="765"/>
    </row>
    <row r="3" spans="1:10" ht="15" customHeight="1">
      <c r="A3" s="773" t="s">
        <v>945</v>
      </c>
      <c r="B3" s="773"/>
      <c r="C3" s="773"/>
      <c r="D3" s="773"/>
      <c r="E3" s="773"/>
      <c r="F3" s="773"/>
      <c r="G3" s="773"/>
      <c r="H3" s="773"/>
      <c r="I3" s="773"/>
      <c r="J3" s="773"/>
    </row>
    <row r="4" spans="1:10" ht="12.75" customHeight="1">
      <c r="A4" s="766" t="s">
        <v>946</v>
      </c>
      <c r="B4" s="766"/>
      <c r="C4" s="766"/>
      <c r="D4" s="766"/>
      <c r="E4" s="766"/>
      <c r="F4" s="766"/>
      <c r="G4" s="766"/>
      <c r="H4" s="766"/>
      <c r="I4" s="766"/>
      <c r="J4" s="766"/>
    </row>
    <row r="5" spans="1:10" ht="54" customHeight="1">
      <c r="A5" s="767" t="s">
        <v>895</v>
      </c>
      <c r="B5" s="769" t="s">
        <v>583</v>
      </c>
      <c r="C5" s="761" t="s">
        <v>947</v>
      </c>
      <c r="D5" s="762"/>
      <c r="E5" s="761" t="s">
        <v>948</v>
      </c>
      <c r="F5" s="762"/>
      <c r="G5" s="672" t="s">
        <v>949</v>
      </c>
      <c r="H5" s="672"/>
      <c r="I5" s="761" t="s">
        <v>950</v>
      </c>
      <c r="J5" s="762"/>
    </row>
    <row r="6" spans="1:10">
      <c r="A6" s="768"/>
      <c r="B6" s="770"/>
      <c r="C6" s="487" t="s">
        <v>763</v>
      </c>
      <c r="D6" s="487" t="s">
        <v>692</v>
      </c>
      <c r="E6" s="487" t="s">
        <v>763</v>
      </c>
      <c r="F6" s="487" t="s">
        <v>692</v>
      </c>
      <c r="G6" s="487" t="s">
        <v>763</v>
      </c>
      <c r="H6" s="487" t="s">
        <v>692</v>
      </c>
      <c r="I6" s="487" t="s">
        <v>763</v>
      </c>
      <c r="J6" s="487" t="s">
        <v>692</v>
      </c>
    </row>
    <row r="7" spans="1:10">
      <c r="A7" s="488" t="s">
        <v>596</v>
      </c>
      <c r="B7" s="489" t="s">
        <v>936</v>
      </c>
      <c r="C7" s="490"/>
      <c r="D7" s="490"/>
      <c r="E7" s="490"/>
      <c r="F7" s="490"/>
      <c r="G7" s="490"/>
      <c r="H7" s="490"/>
      <c r="I7" s="490"/>
      <c r="J7" s="490"/>
    </row>
    <row r="8" spans="1:10">
      <c r="A8" s="491">
        <v>1</v>
      </c>
      <c r="B8" s="492" t="s">
        <v>109</v>
      </c>
      <c r="C8" s="490">
        <v>0</v>
      </c>
      <c r="D8" s="490">
        <v>0</v>
      </c>
      <c r="E8" s="490">
        <v>0</v>
      </c>
      <c r="F8" s="490">
        <v>0</v>
      </c>
      <c r="G8" s="490">
        <v>0</v>
      </c>
      <c r="H8" s="490">
        <v>0</v>
      </c>
      <c r="I8" s="490">
        <v>0</v>
      </c>
      <c r="J8" s="490">
        <v>0</v>
      </c>
    </row>
    <row r="9" spans="1:10">
      <c r="A9" s="491">
        <v>2</v>
      </c>
      <c r="B9" s="492" t="s">
        <v>150</v>
      </c>
      <c r="C9" s="490">
        <v>235</v>
      </c>
      <c r="D9" s="490">
        <v>140</v>
      </c>
      <c r="E9" s="490">
        <v>0</v>
      </c>
      <c r="F9" s="490">
        <v>0</v>
      </c>
      <c r="G9" s="490">
        <v>0</v>
      </c>
      <c r="H9" s="490">
        <v>0</v>
      </c>
      <c r="I9" s="490">
        <v>235</v>
      </c>
      <c r="J9" s="490">
        <v>140</v>
      </c>
    </row>
    <row r="10" spans="1:10">
      <c r="A10" s="491">
        <v>3</v>
      </c>
      <c r="B10" s="492" t="s">
        <v>156</v>
      </c>
      <c r="C10" s="490">
        <v>12952</v>
      </c>
      <c r="D10" s="490">
        <v>10659</v>
      </c>
      <c r="E10" s="490">
        <v>935</v>
      </c>
      <c r="F10" s="490">
        <v>205</v>
      </c>
      <c r="G10" s="490">
        <v>1202</v>
      </c>
      <c r="H10" s="490">
        <v>587</v>
      </c>
      <c r="I10" s="490">
        <v>12685</v>
      </c>
      <c r="J10" s="490">
        <v>10277</v>
      </c>
    </row>
    <row r="11" spans="1:10">
      <c r="A11" s="491">
        <v>4</v>
      </c>
      <c r="B11" s="492" t="s">
        <v>153</v>
      </c>
      <c r="C11" s="490">
        <v>0</v>
      </c>
      <c r="D11" s="490">
        <v>0</v>
      </c>
      <c r="E11" s="490">
        <v>0</v>
      </c>
      <c r="F11" s="490">
        <v>0</v>
      </c>
      <c r="G11" s="490">
        <v>0</v>
      </c>
      <c r="H11" s="490">
        <v>0</v>
      </c>
      <c r="I11" s="490">
        <v>0</v>
      </c>
      <c r="J11" s="490">
        <v>0</v>
      </c>
    </row>
    <row r="12" spans="1:10">
      <c r="A12" s="491">
        <v>5</v>
      </c>
      <c r="B12" s="492" t="s">
        <v>154</v>
      </c>
      <c r="C12" s="490">
        <v>4324</v>
      </c>
      <c r="D12" s="490">
        <v>193</v>
      </c>
      <c r="E12" s="490">
        <v>0</v>
      </c>
      <c r="F12" s="490">
        <v>0</v>
      </c>
      <c r="G12" s="490">
        <v>0</v>
      </c>
      <c r="H12" s="490">
        <v>0</v>
      </c>
      <c r="I12" s="490">
        <v>4324</v>
      </c>
      <c r="J12" s="490">
        <v>193</v>
      </c>
    </row>
    <row r="13" spans="1:10">
      <c r="A13" s="491">
        <v>6</v>
      </c>
      <c r="B13" s="492" t="s">
        <v>155</v>
      </c>
      <c r="C13" s="490">
        <v>0</v>
      </c>
      <c r="D13" s="490">
        <v>0</v>
      </c>
      <c r="E13" s="490">
        <v>0</v>
      </c>
      <c r="F13" s="490">
        <v>0</v>
      </c>
      <c r="G13" s="490">
        <v>0</v>
      </c>
      <c r="H13" s="490">
        <v>0</v>
      </c>
      <c r="I13" s="490">
        <v>0</v>
      </c>
      <c r="J13" s="490">
        <v>0</v>
      </c>
    </row>
    <row r="14" spans="1:10">
      <c r="A14" s="491">
        <v>7</v>
      </c>
      <c r="B14" s="492" t="s">
        <v>126</v>
      </c>
      <c r="C14" s="490">
        <v>1169</v>
      </c>
      <c r="D14" s="490">
        <v>603</v>
      </c>
      <c r="E14" s="490">
        <v>15</v>
      </c>
      <c r="F14" s="490">
        <v>32</v>
      </c>
      <c r="G14" s="490">
        <v>10</v>
      </c>
      <c r="H14" s="490">
        <v>10</v>
      </c>
      <c r="I14" s="490">
        <v>1174</v>
      </c>
      <c r="J14" s="490">
        <v>625</v>
      </c>
    </row>
    <row r="15" spans="1:10">
      <c r="A15" s="496"/>
      <c r="B15" s="489" t="s">
        <v>910</v>
      </c>
      <c r="C15" s="497">
        <v>18680</v>
      </c>
      <c r="D15" s="497">
        <v>11595</v>
      </c>
      <c r="E15" s="497">
        <v>950</v>
      </c>
      <c r="F15" s="497">
        <v>237</v>
      </c>
      <c r="G15" s="497">
        <v>1212</v>
      </c>
      <c r="H15" s="497">
        <v>597</v>
      </c>
      <c r="I15" s="497">
        <v>18418</v>
      </c>
      <c r="J15" s="497">
        <v>11235</v>
      </c>
    </row>
    <row r="16" spans="1:10">
      <c r="A16" s="488" t="s">
        <v>911</v>
      </c>
      <c r="B16" s="489" t="s">
        <v>912</v>
      </c>
      <c r="C16" s="490"/>
      <c r="D16" s="504"/>
      <c r="E16" s="490"/>
      <c r="F16" s="504"/>
      <c r="G16" s="490"/>
      <c r="H16" s="504"/>
      <c r="I16" s="490"/>
      <c r="J16" s="504"/>
    </row>
    <row r="17" spans="1:10" ht="15.75">
      <c r="A17" s="476">
        <v>1</v>
      </c>
      <c r="B17" s="477" t="s">
        <v>105</v>
      </c>
      <c r="C17" s="490">
        <v>0</v>
      </c>
      <c r="D17" s="490">
        <v>0</v>
      </c>
      <c r="E17" s="490">
        <v>0</v>
      </c>
      <c r="F17" s="490">
        <v>0</v>
      </c>
      <c r="G17" s="490">
        <v>0</v>
      </c>
      <c r="H17" s="490">
        <v>0</v>
      </c>
      <c r="I17" s="490">
        <v>0</v>
      </c>
      <c r="J17" s="490">
        <v>0</v>
      </c>
    </row>
    <row r="18" spans="1:10" ht="15.75">
      <c r="A18" s="476">
        <v>2</v>
      </c>
      <c r="B18" s="477" t="s">
        <v>145</v>
      </c>
      <c r="C18" s="490">
        <v>0</v>
      </c>
      <c r="D18" s="504">
        <v>0</v>
      </c>
      <c r="E18" s="490">
        <v>0</v>
      </c>
      <c r="F18" s="504">
        <v>0</v>
      </c>
      <c r="G18" s="490">
        <v>0</v>
      </c>
      <c r="H18" s="504">
        <v>0</v>
      </c>
      <c r="I18" s="490">
        <v>0</v>
      </c>
      <c r="J18" s="504">
        <v>0</v>
      </c>
    </row>
    <row r="19" spans="1:10" ht="15.75">
      <c r="A19" s="476">
        <v>3</v>
      </c>
      <c r="B19" s="477" t="s">
        <v>146</v>
      </c>
      <c r="C19" s="490">
        <v>0</v>
      </c>
      <c r="D19" s="504">
        <v>0</v>
      </c>
      <c r="E19" s="490">
        <v>0</v>
      </c>
      <c r="F19" s="504">
        <v>0</v>
      </c>
      <c r="G19" s="490">
        <v>0</v>
      </c>
      <c r="H19" s="504">
        <v>0</v>
      </c>
      <c r="I19" s="490">
        <v>0</v>
      </c>
      <c r="J19" s="504">
        <v>0</v>
      </c>
    </row>
    <row r="20" spans="1:10" ht="15.75">
      <c r="A20" s="484">
        <v>4</v>
      </c>
      <c r="B20" s="480" t="s">
        <v>147</v>
      </c>
      <c r="C20" s="490">
        <v>0</v>
      </c>
      <c r="D20" s="504">
        <v>0</v>
      </c>
      <c r="E20" s="490">
        <v>0</v>
      </c>
      <c r="F20" s="504">
        <v>0</v>
      </c>
      <c r="G20" s="490">
        <v>0</v>
      </c>
      <c r="H20" s="504">
        <v>0</v>
      </c>
      <c r="I20" s="490">
        <v>0</v>
      </c>
      <c r="J20" s="504">
        <v>0</v>
      </c>
    </row>
    <row r="21" spans="1:10" ht="15.75">
      <c r="A21" s="484">
        <v>5</v>
      </c>
      <c r="B21" s="480" t="s">
        <v>148</v>
      </c>
      <c r="C21" s="490">
        <v>0</v>
      </c>
      <c r="D21" s="504">
        <v>0</v>
      </c>
      <c r="E21" s="490">
        <v>0</v>
      </c>
      <c r="F21" s="504">
        <v>0</v>
      </c>
      <c r="G21" s="490">
        <v>0</v>
      </c>
      <c r="H21" s="504">
        <v>0</v>
      </c>
      <c r="I21" s="490">
        <v>0</v>
      </c>
      <c r="J21" s="504">
        <v>0</v>
      </c>
    </row>
    <row r="22" spans="1:10" ht="15.75">
      <c r="A22" s="476">
        <v>6</v>
      </c>
      <c r="B22" s="477" t="s">
        <v>149</v>
      </c>
      <c r="C22" s="490">
        <v>0</v>
      </c>
      <c r="D22" s="504">
        <v>0</v>
      </c>
      <c r="E22" s="490">
        <v>0</v>
      </c>
      <c r="F22" s="504">
        <v>0</v>
      </c>
      <c r="G22" s="490">
        <v>0</v>
      </c>
      <c r="H22" s="504">
        <v>0</v>
      </c>
      <c r="I22" s="490">
        <v>0</v>
      </c>
      <c r="J22" s="504">
        <v>0</v>
      </c>
    </row>
    <row r="23" spans="1:10" ht="15.75">
      <c r="A23" s="484">
        <v>7</v>
      </c>
      <c r="B23" s="480" t="s">
        <v>214</v>
      </c>
      <c r="C23" s="490">
        <v>0</v>
      </c>
      <c r="D23" s="504">
        <v>0</v>
      </c>
      <c r="E23" s="490">
        <v>0</v>
      </c>
      <c r="F23" s="504">
        <v>0</v>
      </c>
      <c r="G23" s="490">
        <v>0</v>
      </c>
      <c r="H23" s="504">
        <v>0</v>
      </c>
      <c r="I23" s="490">
        <v>0</v>
      </c>
      <c r="J23" s="504">
        <v>0</v>
      </c>
    </row>
    <row r="24" spans="1:10" ht="15.75">
      <c r="A24" s="484">
        <v>8</v>
      </c>
      <c r="B24" s="480" t="s">
        <v>114</v>
      </c>
      <c r="C24" s="490">
        <v>0</v>
      </c>
      <c r="D24" s="504">
        <v>0</v>
      </c>
      <c r="E24" s="490">
        <v>0</v>
      </c>
      <c r="F24" s="504">
        <v>0</v>
      </c>
      <c r="G24" s="490">
        <v>0</v>
      </c>
      <c r="H24" s="504">
        <v>0</v>
      </c>
      <c r="I24" s="490">
        <v>0</v>
      </c>
      <c r="J24" s="504">
        <v>0</v>
      </c>
    </row>
    <row r="25" spans="1:10" ht="15.75">
      <c r="A25" s="484">
        <v>9</v>
      </c>
      <c r="B25" s="480" t="s">
        <v>151</v>
      </c>
      <c r="C25" s="490">
        <v>0</v>
      </c>
      <c r="D25" s="504">
        <v>0</v>
      </c>
      <c r="E25" s="490">
        <v>0</v>
      </c>
      <c r="F25" s="504">
        <v>0</v>
      </c>
      <c r="G25" s="490">
        <v>0</v>
      </c>
      <c r="H25" s="504">
        <v>0</v>
      </c>
      <c r="I25" s="490">
        <v>0</v>
      </c>
      <c r="J25" s="504">
        <v>0</v>
      </c>
    </row>
    <row r="26" spans="1:10" ht="15.75">
      <c r="A26" s="484">
        <v>10</v>
      </c>
      <c r="B26" s="480" t="s">
        <v>220</v>
      </c>
      <c r="C26" s="490">
        <v>0</v>
      </c>
      <c r="D26" s="504">
        <v>0</v>
      </c>
      <c r="E26" s="490">
        <v>0</v>
      </c>
      <c r="F26" s="504">
        <v>0</v>
      </c>
      <c r="G26" s="490">
        <v>0</v>
      </c>
      <c r="H26" s="504">
        <v>0</v>
      </c>
      <c r="I26" s="490">
        <v>0</v>
      </c>
      <c r="J26" s="504">
        <v>0</v>
      </c>
    </row>
    <row r="27" spans="1:10" ht="15.75">
      <c r="A27" s="484">
        <v>11</v>
      </c>
      <c r="B27" s="480" t="s">
        <v>152</v>
      </c>
      <c r="C27" s="490">
        <v>0</v>
      </c>
      <c r="D27" s="504">
        <v>0</v>
      </c>
      <c r="E27" s="490">
        <v>0</v>
      </c>
      <c r="F27" s="504">
        <v>0</v>
      </c>
      <c r="G27" s="490">
        <v>0</v>
      </c>
      <c r="H27" s="504">
        <v>0</v>
      </c>
      <c r="I27" s="490">
        <v>0</v>
      </c>
      <c r="J27" s="504">
        <v>0</v>
      </c>
    </row>
    <row r="28" spans="1:10" ht="15.75">
      <c r="A28" s="484">
        <v>12</v>
      </c>
      <c r="B28" s="480" t="s">
        <v>603</v>
      </c>
      <c r="C28" s="490">
        <v>0</v>
      </c>
      <c r="D28" s="504">
        <v>0</v>
      </c>
      <c r="E28" s="490">
        <v>0</v>
      </c>
      <c r="F28" s="504">
        <v>0</v>
      </c>
      <c r="G28" s="490">
        <v>0</v>
      </c>
      <c r="H28" s="504">
        <v>0</v>
      </c>
      <c r="I28" s="490">
        <v>0</v>
      </c>
      <c r="J28" s="504">
        <v>0</v>
      </c>
    </row>
    <row r="29" spans="1:10" ht="15.75">
      <c r="A29" s="484">
        <v>13</v>
      </c>
      <c r="B29" s="480" t="s">
        <v>604</v>
      </c>
      <c r="C29" s="490">
        <v>0</v>
      </c>
      <c r="D29" s="504">
        <v>0</v>
      </c>
      <c r="E29" s="490">
        <v>0</v>
      </c>
      <c r="F29" s="504">
        <v>0</v>
      </c>
      <c r="G29" s="490">
        <v>0</v>
      </c>
      <c r="H29" s="504">
        <v>0</v>
      </c>
      <c r="I29" s="490">
        <v>0</v>
      </c>
      <c r="J29" s="504">
        <v>0</v>
      </c>
    </row>
    <row r="30" spans="1:10" ht="15.75">
      <c r="A30" s="484">
        <v>14</v>
      </c>
      <c r="B30" s="480" t="s">
        <v>913</v>
      </c>
      <c r="C30" s="490">
        <v>0</v>
      </c>
      <c r="D30" s="504">
        <v>0</v>
      </c>
      <c r="E30" s="490">
        <v>0</v>
      </c>
      <c r="F30" s="504">
        <v>0</v>
      </c>
      <c r="G30" s="490">
        <v>0</v>
      </c>
      <c r="H30" s="504">
        <v>0</v>
      </c>
      <c r="I30" s="490">
        <v>0</v>
      </c>
      <c r="J30" s="504">
        <v>0</v>
      </c>
    </row>
    <row r="31" spans="1:10" ht="15.75">
      <c r="A31" s="484">
        <v>17</v>
      </c>
      <c r="B31" s="480" t="s">
        <v>606</v>
      </c>
      <c r="C31" s="490">
        <v>0</v>
      </c>
      <c r="D31" s="504">
        <v>0</v>
      </c>
      <c r="E31" s="490">
        <v>0</v>
      </c>
      <c r="F31" s="504">
        <v>0</v>
      </c>
      <c r="G31" s="490">
        <v>0</v>
      </c>
      <c r="H31" s="504">
        <v>0</v>
      </c>
      <c r="I31" s="490">
        <v>0</v>
      </c>
      <c r="J31" s="504">
        <v>0</v>
      </c>
    </row>
    <row r="32" spans="1:10" ht="15.75">
      <c r="A32" s="484">
        <v>18</v>
      </c>
      <c r="B32" s="480" t="s">
        <v>157</v>
      </c>
      <c r="C32" s="490">
        <v>0</v>
      </c>
      <c r="D32" s="504">
        <v>0</v>
      </c>
      <c r="E32" s="490">
        <v>0</v>
      </c>
      <c r="F32" s="504">
        <v>0</v>
      </c>
      <c r="G32" s="490">
        <v>0</v>
      </c>
      <c r="H32" s="504">
        <v>0</v>
      </c>
      <c r="I32" s="490">
        <v>0</v>
      </c>
      <c r="J32" s="504">
        <v>0</v>
      </c>
    </row>
    <row r="33" spans="1:10" ht="15.75">
      <c r="A33" s="484">
        <v>19</v>
      </c>
      <c r="B33" s="480" t="s">
        <v>158</v>
      </c>
      <c r="C33" s="490">
        <v>2100</v>
      </c>
      <c r="D33" s="504">
        <v>5500</v>
      </c>
      <c r="E33" s="490">
        <v>0</v>
      </c>
      <c r="F33" s="504">
        <v>0</v>
      </c>
      <c r="G33" s="490">
        <v>0</v>
      </c>
      <c r="H33" s="504">
        <v>0</v>
      </c>
      <c r="I33" s="490">
        <v>2100</v>
      </c>
      <c r="J33" s="504">
        <v>5500</v>
      </c>
    </row>
    <row r="34" spans="1:10" ht="15.75">
      <c r="A34" s="484">
        <v>20</v>
      </c>
      <c r="B34" s="480" t="s">
        <v>607</v>
      </c>
      <c r="C34" s="490">
        <v>0</v>
      </c>
      <c r="D34" s="504">
        <v>0</v>
      </c>
      <c r="E34" s="490">
        <v>0</v>
      </c>
      <c r="F34" s="504">
        <v>0</v>
      </c>
      <c r="G34" s="490">
        <v>0</v>
      </c>
      <c r="H34" s="504">
        <v>0</v>
      </c>
      <c r="I34" s="490">
        <v>0</v>
      </c>
      <c r="J34" s="504">
        <v>0</v>
      </c>
    </row>
    <row r="35" spans="1:10" ht="15.75">
      <c r="A35" s="473"/>
      <c r="B35" s="474" t="s">
        <v>608</v>
      </c>
      <c r="C35" s="497">
        <v>2100</v>
      </c>
      <c r="D35" s="505">
        <v>5500</v>
      </c>
      <c r="E35" s="497">
        <v>0</v>
      </c>
      <c r="F35" s="505">
        <v>0</v>
      </c>
      <c r="G35" s="497">
        <v>0</v>
      </c>
      <c r="H35" s="505">
        <v>0</v>
      </c>
      <c r="I35" s="497">
        <v>2100</v>
      </c>
      <c r="J35" s="505">
        <v>5500</v>
      </c>
    </row>
    <row r="36" spans="1:10">
      <c r="A36" s="488" t="s">
        <v>613</v>
      </c>
      <c r="B36" s="489" t="s">
        <v>193</v>
      </c>
      <c r="C36" s="490"/>
      <c r="D36" s="504"/>
      <c r="E36" s="490"/>
      <c r="F36" s="504"/>
      <c r="G36" s="490"/>
      <c r="H36" s="504"/>
      <c r="I36" s="490"/>
      <c r="J36" s="504"/>
    </row>
    <row r="37" spans="1:10">
      <c r="A37" s="491">
        <v>1</v>
      </c>
      <c r="B37" s="492" t="s">
        <v>169</v>
      </c>
      <c r="C37" s="490">
        <v>0</v>
      </c>
      <c r="D37" s="490">
        <v>0</v>
      </c>
      <c r="E37" s="490">
        <v>0</v>
      </c>
      <c r="F37" s="490">
        <v>0</v>
      </c>
      <c r="G37" s="490">
        <v>0</v>
      </c>
      <c r="H37" s="490">
        <v>0</v>
      </c>
      <c r="I37" s="490">
        <v>0</v>
      </c>
      <c r="J37" s="490">
        <v>0</v>
      </c>
    </row>
    <row r="38" spans="1:10">
      <c r="A38" s="491">
        <v>2</v>
      </c>
      <c r="B38" s="492" t="s">
        <v>951</v>
      </c>
      <c r="C38" s="490">
        <v>0</v>
      </c>
      <c r="D38" s="490">
        <v>0</v>
      </c>
      <c r="E38" s="490">
        <v>0</v>
      </c>
      <c r="F38" s="490">
        <v>0</v>
      </c>
      <c r="G38" s="490">
        <v>0</v>
      </c>
      <c r="H38" s="490">
        <v>0</v>
      </c>
      <c r="I38" s="490">
        <v>0</v>
      </c>
      <c r="J38" s="490">
        <v>0</v>
      </c>
    </row>
    <row r="39" spans="1:10">
      <c r="A39" s="491">
        <v>3</v>
      </c>
      <c r="B39" s="492" t="s">
        <v>952</v>
      </c>
      <c r="C39" s="490">
        <v>0</v>
      </c>
      <c r="D39" s="490">
        <v>0</v>
      </c>
      <c r="E39" s="490">
        <v>0</v>
      </c>
      <c r="F39" s="490">
        <v>0</v>
      </c>
      <c r="G39" s="490">
        <v>0</v>
      </c>
      <c r="H39" s="490">
        <v>0</v>
      </c>
      <c r="I39" s="490">
        <v>0</v>
      </c>
      <c r="J39" s="490">
        <v>0</v>
      </c>
    </row>
    <row r="40" spans="1:10">
      <c r="A40" s="500"/>
      <c r="B40" s="489" t="s">
        <v>703</v>
      </c>
      <c r="C40" s="497">
        <v>0</v>
      </c>
      <c r="D40" s="497">
        <v>0</v>
      </c>
      <c r="E40" s="497">
        <v>0</v>
      </c>
      <c r="F40" s="497">
        <v>0</v>
      </c>
      <c r="G40" s="497">
        <v>0</v>
      </c>
      <c r="H40" s="497">
        <v>0</v>
      </c>
      <c r="I40" s="497">
        <v>0</v>
      </c>
      <c r="J40" s="497">
        <v>0</v>
      </c>
    </row>
    <row r="41" spans="1:10">
      <c r="A41" s="488" t="s">
        <v>629</v>
      </c>
      <c r="B41" s="489" t="s">
        <v>630</v>
      </c>
      <c r="C41" s="490"/>
      <c r="D41" s="504"/>
      <c r="E41" s="490"/>
      <c r="F41" s="504"/>
      <c r="G41" s="490"/>
      <c r="H41" s="504"/>
      <c r="I41" s="490"/>
      <c r="J41" s="504"/>
    </row>
    <row r="42" spans="1:10" ht="15.75">
      <c r="A42" s="491"/>
      <c r="B42" s="462"/>
      <c r="C42" s="490"/>
      <c r="D42" s="504"/>
      <c r="E42" s="490"/>
      <c r="F42" s="504"/>
      <c r="G42" s="490"/>
      <c r="H42" s="504"/>
      <c r="I42" s="490"/>
      <c r="J42" s="504"/>
    </row>
    <row r="43" spans="1:10">
      <c r="A43" s="491">
        <v>1</v>
      </c>
      <c r="B43" s="492" t="s">
        <v>704</v>
      </c>
      <c r="C43" s="490">
        <v>0</v>
      </c>
      <c r="D43" s="504">
        <v>0</v>
      </c>
      <c r="E43" s="490">
        <v>0</v>
      </c>
      <c r="F43" s="504">
        <v>0</v>
      </c>
      <c r="G43" s="490">
        <v>0</v>
      </c>
      <c r="H43" s="504">
        <v>0</v>
      </c>
      <c r="I43" s="490">
        <v>0</v>
      </c>
      <c r="J43" s="504">
        <v>0</v>
      </c>
    </row>
    <row r="44" spans="1:10">
      <c r="A44" s="491">
        <v>2</v>
      </c>
      <c r="B44" s="492" t="s">
        <v>939</v>
      </c>
      <c r="C44" s="490">
        <v>2003</v>
      </c>
      <c r="D44" s="504">
        <v>933</v>
      </c>
      <c r="E44" s="490">
        <v>31</v>
      </c>
      <c r="F44" s="504">
        <v>44</v>
      </c>
      <c r="G44" s="490">
        <v>15</v>
      </c>
      <c r="H44" s="504">
        <v>21</v>
      </c>
      <c r="I44" s="490">
        <v>2019</v>
      </c>
      <c r="J44" s="504">
        <v>956</v>
      </c>
    </row>
    <row r="45" spans="1:10">
      <c r="A45" s="491">
        <v>3</v>
      </c>
      <c r="B45" s="492" t="s">
        <v>634</v>
      </c>
      <c r="C45" s="490">
        <v>671</v>
      </c>
      <c r="D45" s="504">
        <v>117</v>
      </c>
      <c r="E45" s="490">
        <v>0</v>
      </c>
      <c r="F45" s="504">
        <v>0</v>
      </c>
      <c r="G45" s="490">
        <v>0</v>
      </c>
      <c r="H45" s="504">
        <v>0</v>
      </c>
      <c r="I45" s="490">
        <v>671</v>
      </c>
      <c r="J45" s="504">
        <v>117</v>
      </c>
    </row>
    <row r="46" spans="1:10">
      <c r="A46" s="496"/>
      <c r="B46" s="489" t="s">
        <v>635</v>
      </c>
      <c r="C46" s="497">
        <v>2674</v>
      </c>
      <c r="D46" s="505">
        <v>1050</v>
      </c>
      <c r="E46" s="497">
        <v>31</v>
      </c>
      <c r="F46" s="505">
        <v>44</v>
      </c>
      <c r="G46" s="497">
        <v>15</v>
      </c>
      <c r="H46" s="505">
        <v>21</v>
      </c>
      <c r="I46" s="497">
        <v>2690</v>
      </c>
      <c r="J46" s="505">
        <v>1073</v>
      </c>
    </row>
    <row r="47" spans="1:10">
      <c r="A47" s="763" t="s">
        <v>953</v>
      </c>
      <c r="B47" s="764"/>
      <c r="C47" s="497">
        <v>23454</v>
      </c>
      <c r="D47" s="497">
        <v>18145</v>
      </c>
      <c r="E47" s="497">
        <v>981</v>
      </c>
      <c r="F47" s="497">
        <v>281</v>
      </c>
      <c r="G47" s="497">
        <v>1227</v>
      </c>
      <c r="H47" s="497">
        <v>618</v>
      </c>
      <c r="I47" s="497">
        <v>23208</v>
      </c>
      <c r="J47" s="497">
        <v>17808</v>
      </c>
    </row>
    <row r="48" spans="1:10">
      <c r="A48" s="496" t="s">
        <v>638</v>
      </c>
      <c r="B48" s="489" t="s">
        <v>921</v>
      </c>
      <c r="C48" s="490"/>
      <c r="D48" s="504"/>
      <c r="E48" s="490"/>
      <c r="F48" s="504"/>
      <c r="G48" s="490"/>
      <c r="H48" s="504"/>
      <c r="I48" s="490"/>
      <c r="J48" s="504"/>
    </row>
    <row r="49" spans="1:10">
      <c r="A49" s="491">
        <v>1</v>
      </c>
      <c r="B49" s="492" t="s">
        <v>640</v>
      </c>
      <c r="C49" s="490">
        <v>0</v>
      </c>
      <c r="D49" s="504">
        <v>0</v>
      </c>
      <c r="E49" s="490">
        <v>0</v>
      </c>
      <c r="F49" s="504">
        <v>0</v>
      </c>
      <c r="G49" s="490">
        <v>0</v>
      </c>
      <c r="H49" s="504">
        <v>0</v>
      </c>
      <c r="I49" s="490">
        <v>0</v>
      </c>
      <c r="J49" s="504">
        <v>0</v>
      </c>
    </row>
    <row r="50" spans="1:10">
      <c r="A50" s="491">
        <v>2</v>
      </c>
      <c r="B50" s="492" t="s">
        <v>954</v>
      </c>
      <c r="C50" s="490">
        <v>0</v>
      </c>
      <c r="D50" s="504">
        <v>0</v>
      </c>
      <c r="E50" s="490">
        <v>0</v>
      </c>
      <c r="F50" s="504">
        <v>0</v>
      </c>
      <c r="G50" s="490">
        <v>0</v>
      </c>
      <c r="H50" s="504">
        <v>0</v>
      </c>
      <c r="I50" s="490">
        <v>0</v>
      </c>
      <c r="J50" s="504">
        <v>0</v>
      </c>
    </row>
    <row r="51" spans="1:10">
      <c r="A51" s="491"/>
      <c r="B51" s="492"/>
      <c r="C51" s="490"/>
      <c r="D51" s="504"/>
      <c r="E51" s="490"/>
      <c r="F51" s="504"/>
      <c r="G51" s="490"/>
      <c r="H51" s="504"/>
      <c r="I51" s="490"/>
      <c r="J51" s="504"/>
    </row>
    <row r="52" spans="1:10">
      <c r="A52" s="496"/>
      <c r="B52" s="489" t="s">
        <v>643</v>
      </c>
      <c r="C52" s="497">
        <v>0</v>
      </c>
      <c r="D52" s="505">
        <v>0</v>
      </c>
      <c r="E52" s="497">
        <v>0</v>
      </c>
      <c r="F52" s="505">
        <v>0</v>
      </c>
      <c r="G52" s="497">
        <v>0</v>
      </c>
      <c r="H52" s="505">
        <v>0</v>
      </c>
      <c r="I52" s="497">
        <v>0</v>
      </c>
      <c r="J52" s="505">
        <v>0</v>
      </c>
    </row>
    <row r="53" spans="1:10">
      <c r="A53" s="496"/>
      <c r="B53" s="489" t="s">
        <v>291</v>
      </c>
      <c r="C53" s="497">
        <v>23454</v>
      </c>
      <c r="D53" s="497">
        <v>18145</v>
      </c>
      <c r="E53" s="497">
        <v>981</v>
      </c>
      <c r="F53" s="497">
        <v>281</v>
      </c>
      <c r="G53" s="497">
        <v>1227</v>
      </c>
      <c r="H53" s="497">
        <v>618</v>
      </c>
      <c r="I53" s="497">
        <v>23208</v>
      </c>
      <c r="J53" s="497">
        <v>17808</v>
      </c>
    </row>
    <row r="54" spans="1:10" hidden="1">
      <c r="A54" s="491">
        <v>1</v>
      </c>
      <c r="B54" s="492" t="s">
        <v>955</v>
      </c>
      <c r="C54" s="490" t="e">
        <v>#REF!</v>
      </c>
      <c r="D54" s="504" t="e">
        <v>#REF!</v>
      </c>
      <c r="E54" s="490" t="e">
        <v>#REF!</v>
      </c>
      <c r="F54" s="504" t="e">
        <v>#REF!</v>
      </c>
      <c r="G54" s="490" t="e">
        <v>#REF!</v>
      </c>
      <c r="H54" s="504" t="e">
        <v>#REF!</v>
      </c>
      <c r="I54" s="490" t="e">
        <v>#REF!</v>
      </c>
      <c r="J54" s="504" t="e">
        <v>#REF!</v>
      </c>
    </row>
    <row r="55" spans="1:10" hidden="1">
      <c r="A55" s="491">
        <v>2</v>
      </c>
      <c r="B55" s="492" t="s">
        <v>956</v>
      </c>
      <c r="C55" s="490" t="e">
        <v>#REF!</v>
      </c>
      <c r="D55" s="504" t="e">
        <v>#REF!</v>
      </c>
      <c r="E55" s="490" t="e">
        <v>#REF!</v>
      </c>
      <c r="F55" s="504" t="e">
        <v>#REF!</v>
      </c>
      <c r="G55" s="490" t="e">
        <v>#REF!</v>
      </c>
      <c r="H55" s="504" t="e">
        <v>#REF!</v>
      </c>
      <c r="I55" s="490" t="e">
        <v>#REF!</v>
      </c>
      <c r="J55" s="504" t="e">
        <v>#REF!</v>
      </c>
    </row>
    <row r="56" spans="1:10" hidden="1">
      <c r="A56" s="491">
        <v>3</v>
      </c>
      <c r="B56" s="492" t="s">
        <v>698</v>
      </c>
      <c r="C56" s="490">
        <v>0</v>
      </c>
      <c r="D56" s="504">
        <v>0</v>
      </c>
      <c r="E56" s="490">
        <v>0</v>
      </c>
      <c r="F56" s="504">
        <v>0</v>
      </c>
      <c r="G56" s="490">
        <v>0</v>
      </c>
      <c r="H56" s="504">
        <v>0</v>
      </c>
      <c r="I56" s="490">
        <v>0</v>
      </c>
      <c r="J56" s="504">
        <v>0</v>
      </c>
    </row>
    <row r="57" spans="1:10" hidden="1">
      <c r="A57" s="491">
        <v>4</v>
      </c>
      <c r="B57" s="492" t="s">
        <v>616</v>
      </c>
      <c r="C57" s="490">
        <v>0</v>
      </c>
      <c r="D57" s="504">
        <v>0</v>
      </c>
      <c r="E57" s="490">
        <v>0</v>
      </c>
      <c r="F57" s="504">
        <v>0</v>
      </c>
      <c r="G57" s="490">
        <v>0</v>
      </c>
      <c r="H57" s="504">
        <v>0</v>
      </c>
      <c r="I57" s="490">
        <v>0</v>
      </c>
      <c r="J57" s="504">
        <v>0</v>
      </c>
    </row>
    <row r="58" spans="1:10" hidden="1">
      <c r="A58" s="491">
        <v>5</v>
      </c>
      <c r="B58" s="492" t="s">
        <v>617</v>
      </c>
      <c r="C58" s="490">
        <v>0</v>
      </c>
      <c r="D58" s="504">
        <v>0</v>
      </c>
      <c r="E58" s="490">
        <v>0</v>
      </c>
      <c r="F58" s="504">
        <v>0</v>
      </c>
      <c r="G58" s="490">
        <v>0</v>
      </c>
      <c r="H58" s="504">
        <v>0</v>
      </c>
      <c r="I58" s="490">
        <v>0</v>
      </c>
      <c r="J58" s="504">
        <v>0</v>
      </c>
    </row>
    <row r="59" spans="1:10" hidden="1">
      <c r="A59" s="491">
        <v>6</v>
      </c>
      <c r="B59" s="492" t="s">
        <v>957</v>
      </c>
      <c r="C59" s="490">
        <v>0</v>
      </c>
      <c r="D59" s="504">
        <v>0</v>
      </c>
      <c r="E59" s="490">
        <v>0</v>
      </c>
      <c r="F59" s="504">
        <v>0</v>
      </c>
      <c r="G59" s="490">
        <v>0</v>
      </c>
      <c r="H59" s="504">
        <v>0</v>
      </c>
      <c r="I59" s="490">
        <v>0</v>
      </c>
      <c r="J59" s="504">
        <v>0</v>
      </c>
    </row>
    <row r="60" spans="1:10" hidden="1">
      <c r="A60" s="491">
        <v>7</v>
      </c>
      <c r="B60" s="492" t="s">
        <v>958</v>
      </c>
      <c r="C60" s="490">
        <v>0</v>
      </c>
      <c r="D60" s="504">
        <v>0</v>
      </c>
      <c r="E60" s="490">
        <v>0</v>
      </c>
      <c r="F60" s="504">
        <v>0</v>
      </c>
      <c r="G60" s="490">
        <v>0</v>
      </c>
      <c r="H60" s="504">
        <v>0</v>
      </c>
      <c r="I60" s="490">
        <v>0</v>
      </c>
      <c r="J60" s="504">
        <v>0</v>
      </c>
    </row>
    <row r="61" spans="1:10" hidden="1">
      <c r="A61" s="491">
        <v>8</v>
      </c>
      <c r="B61" s="492" t="s">
        <v>618</v>
      </c>
      <c r="C61" s="490">
        <v>0</v>
      </c>
      <c r="D61" s="504">
        <v>0</v>
      </c>
      <c r="E61" s="490">
        <v>0</v>
      </c>
      <c r="F61" s="504">
        <v>0</v>
      </c>
      <c r="G61" s="490">
        <v>0</v>
      </c>
      <c r="H61" s="504">
        <v>0</v>
      </c>
      <c r="I61" s="490">
        <v>0</v>
      </c>
      <c r="J61" s="504">
        <v>0</v>
      </c>
    </row>
    <row r="62" spans="1:10" hidden="1">
      <c r="A62" s="491">
        <v>9</v>
      </c>
      <c r="B62" s="492" t="s">
        <v>218</v>
      </c>
      <c r="C62" s="490">
        <v>0</v>
      </c>
      <c r="D62" s="504">
        <v>0</v>
      </c>
      <c r="E62" s="490">
        <v>0</v>
      </c>
      <c r="F62" s="504">
        <v>0</v>
      </c>
      <c r="G62" s="490">
        <v>0</v>
      </c>
      <c r="H62" s="504">
        <v>0</v>
      </c>
      <c r="I62" s="490">
        <v>0</v>
      </c>
      <c r="J62" s="504">
        <v>0</v>
      </c>
    </row>
    <row r="63" spans="1:10" hidden="1">
      <c r="A63" s="491">
        <v>10</v>
      </c>
      <c r="B63" s="492" t="s">
        <v>619</v>
      </c>
      <c r="C63" s="490">
        <v>0</v>
      </c>
      <c r="D63" s="504">
        <v>0</v>
      </c>
      <c r="E63" s="490">
        <v>0</v>
      </c>
      <c r="F63" s="504">
        <v>0</v>
      </c>
      <c r="G63" s="490">
        <v>0</v>
      </c>
      <c r="H63" s="504">
        <v>0</v>
      </c>
      <c r="I63" s="490">
        <v>0</v>
      </c>
      <c r="J63" s="504">
        <v>0</v>
      </c>
    </row>
    <row r="64" spans="1:10" hidden="1">
      <c r="A64" s="491">
        <v>11</v>
      </c>
      <c r="B64" s="492" t="s">
        <v>959</v>
      </c>
      <c r="C64" s="490">
        <v>0</v>
      </c>
      <c r="D64" s="504">
        <v>0</v>
      </c>
      <c r="E64" s="490">
        <v>0</v>
      </c>
      <c r="F64" s="504">
        <v>0</v>
      </c>
      <c r="G64" s="490">
        <v>0</v>
      </c>
      <c r="H64" s="504">
        <v>0</v>
      </c>
      <c r="I64" s="490">
        <v>0</v>
      </c>
      <c r="J64" s="504">
        <v>0</v>
      </c>
    </row>
    <row r="65" spans="1:10" hidden="1">
      <c r="A65" s="491">
        <v>12</v>
      </c>
      <c r="B65" s="492" t="s">
        <v>170</v>
      </c>
      <c r="C65" s="490">
        <v>0</v>
      </c>
      <c r="D65" s="504">
        <v>0</v>
      </c>
      <c r="E65" s="490">
        <v>0</v>
      </c>
      <c r="F65" s="504">
        <v>0</v>
      </c>
      <c r="G65" s="490">
        <v>0</v>
      </c>
      <c r="H65" s="504">
        <v>0</v>
      </c>
      <c r="I65" s="490">
        <v>0</v>
      </c>
      <c r="J65" s="504">
        <v>0</v>
      </c>
    </row>
    <row r="66" spans="1:10" hidden="1">
      <c r="A66" s="491">
        <v>13</v>
      </c>
      <c r="B66" s="492" t="s">
        <v>960</v>
      </c>
      <c r="C66" s="490">
        <v>0</v>
      </c>
      <c r="D66" s="504">
        <v>0</v>
      </c>
      <c r="E66" s="490">
        <v>0</v>
      </c>
      <c r="F66" s="504">
        <v>0</v>
      </c>
      <c r="G66" s="490">
        <v>0</v>
      </c>
      <c r="H66" s="504">
        <v>0</v>
      </c>
      <c r="I66" s="490">
        <v>0</v>
      </c>
      <c r="J66" s="504">
        <v>0</v>
      </c>
    </row>
    <row r="67" spans="1:10" hidden="1">
      <c r="A67" s="491">
        <v>14</v>
      </c>
      <c r="B67" s="492" t="s">
        <v>620</v>
      </c>
      <c r="C67" s="490">
        <v>0</v>
      </c>
      <c r="D67" s="504">
        <v>0</v>
      </c>
      <c r="E67" s="490">
        <v>0</v>
      </c>
      <c r="F67" s="504">
        <v>0</v>
      </c>
      <c r="G67" s="490">
        <v>0</v>
      </c>
      <c r="H67" s="504">
        <v>0</v>
      </c>
      <c r="I67" s="490">
        <v>0</v>
      </c>
      <c r="J67" s="504">
        <v>0</v>
      </c>
    </row>
    <row r="68" spans="1:10" hidden="1">
      <c r="A68" s="491">
        <v>15</v>
      </c>
      <c r="B68" s="492" t="s">
        <v>621</v>
      </c>
      <c r="C68" s="490">
        <v>0</v>
      </c>
      <c r="D68" s="504">
        <v>0</v>
      </c>
      <c r="E68" s="490">
        <v>0</v>
      </c>
      <c r="F68" s="504">
        <v>0</v>
      </c>
      <c r="G68" s="490">
        <v>0</v>
      </c>
      <c r="H68" s="504">
        <v>0</v>
      </c>
      <c r="I68" s="490">
        <v>0</v>
      </c>
      <c r="J68" s="504">
        <v>0</v>
      </c>
    </row>
    <row r="69" spans="1:10" hidden="1">
      <c r="A69" s="491">
        <v>16</v>
      </c>
      <c r="B69" s="506" t="s">
        <v>961</v>
      </c>
      <c r="C69" s="490" t="e">
        <v>#REF!</v>
      </c>
      <c r="D69" s="504" t="e">
        <v>#REF!</v>
      </c>
      <c r="E69" s="490" t="e">
        <v>#REF!</v>
      </c>
      <c r="F69" s="504" t="e">
        <v>#REF!</v>
      </c>
      <c r="G69" s="490" t="e">
        <v>#REF!</v>
      </c>
      <c r="H69" s="504" t="e">
        <v>#REF!</v>
      </c>
      <c r="I69" s="490" t="e">
        <v>#REF!</v>
      </c>
      <c r="J69" s="504" t="e">
        <v>#REF!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G18" sqref="G18"/>
    </sheetView>
  </sheetViews>
  <sheetFormatPr defaultRowHeight="12.75"/>
  <cols>
    <col min="1" max="1" width="9.42578125" style="248" customWidth="1"/>
    <col min="2" max="2" width="26.28515625" style="248" customWidth="1"/>
    <col min="3" max="3" width="17.85546875" style="248" customWidth="1"/>
    <col min="4" max="5" width="25" style="248" customWidth="1"/>
    <col min="6" max="256" width="9.140625" style="248"/>
    <col min="257" max="257" width="9.42578125" style="248" customWidth="1"/>
    <col min="258" max="258" width="26.28515625" style="248" customWidth="1"/>
    <col min="259" max="259" width="17.85546875" style="248" customWidth="1"/>
    <col min="260" max="261" width="25" style="248" customWidth="1"/>
    <col min="262" max="512" width="9.140625" style="248"/>
    <col min="513" max="513" width="9.42578125" style="248" customWidth="1"/>
    <col min="514" max="514" width="26.28515625" style="248" customWidth="1"/>
    <col min="515" max="515" width="17.85546875" style="248" customWidth="1"/>
    <col min="516" max="517" width="25" style="248" customWidth="1"/>
    <col min="518" max="768" width="9.140625" style="248"/>
    <col min="769" max="769" width="9.42578125" style="248" customWidth="1"/>
    <col min="770" max="770" width="26.28515625" style="248" customWidth="1"/>
    <col min="771" max="771" width="17.85546875" style="248" customWidth="1"/>
    <col min="772" max="773" width="25" style="248" customWidth="1"/>
    <col min="774" max="1024" width="9.140625" style="248"/>
    <col min="1025" max="1025" width="9.42578125" style="248" customWidth="1"/>
    <col min="1026" max="1026" width="26.28515625" style="248" customWidth="1"/>
    <col min="1027" max="1027" width="17.85546875" style="248" customWidth="1"/>
    <col min="1028" max="1029" width="25" style="248" customWidth="1"/>
    <col min="1030" max="1280" width="9.140625" style="248"/>
    <col min="1281" max="1281" width="9.42578125" style="248" customWidth="1"/>
    <col min="1282" max="1282" width="26.28515625" style="248" customWidth="1"/>
    <col min="1283" max="1283" width="17.85546875" style="248" customWidth="1"/>
    <col min="1284" max="1285" width="25" style="248" customWidth="1"/>
    <col min="1286" max="1536" width="9.140625" style="248"/>
    <col min="1537" max="1537" width="9.42578125" style="248" customWidth="1"/>
    <col min="1538" max="1538" width="26.28515625" style="248" customWidth="1"/>
    <col min="1539" max="1539" width="17.85546875" style="248" customWidth="1"/>
    <col min="1540" max="1541" width="25" style="248" customWidth="1"/>
    <col min="1542" max="1792" width="9.140625" style="248"/>
    <col min="1793" max="1793" width="9.42578125" style="248" customWidth="1"/>
    <col min="1794" max="1794" width="26.28515625" style="248" customWidth="1"/>
    <col min="1795" max="1795" width="17.85546875" style="248" customWidth="1"/>
    <col min="1796" max="1797" width="25" style="248" customWidth="1"/>
    <col min="1798" max="2048" width="9.140625" style="248"/>
    <col min="2049" max="2049" width="9.42578125" style="248" customWidth="1"/>
    <col min="2050" max="2050" width="26.28515625" style="248" customWidth="1"/>
    <col min="2051" max="2051" width="17.85546875" style="248" customWidth="1"/>
    <col min="2052" max="2053" width="25" style="248" customWidth="1"/>
    <col min="2054" max="2304" width="9.140625" style="248"/>
    <col min="2305" max="2305" width="9.42578125" style="248" customWidth="1"/>
    <col min="2306" max="2306" width="26.28515625" style="248" customWidth="1"/>
    <col min="2307" max="2307" width="17.85546875" style="248" customWidth="1"/>
    <col min="2308" max="2309" width="25" style="248" customWidth="1"/>
    <col min="2310" max="2560" width="9.140625" style="248"/>
    <col min="2561" max="2561" width="9.42578125" style="248" customWidth="1"/>
    <col min="2562" max="2562" width="26.28515625" style="248" customWidth="1"/>
    <col min="2563" max="2563" width="17.85546875" style="248" customWidth="1"/>
    <col min="2564" max="2565" width="25" style="248" customWidth="1"/>
    <col min="2566" max="2816" width="9.140625" style="248"/>
    <col min="2817" max="2817" width="9.42578125" style="248" customWidth="1"/>
    <col min="2818" max="2818" width="26.28515625" style="248" customWidth="1"/>
    <col min="2819" max="2819" width="17.85546875" style="248" customWidth="1"/>
    <col min="2820" max="2821" width="25" style="248" customWidth="1"/>
    <col min="2822" max="3072" width="9.140625" style="248"/>
    <col min="3073" max="3073" width="9.42578125" style="248" customWidth="1"/>
    <col min="3074" max="3074" width="26.28515625" style="248" customWidth="1"/>
    <col min="3075" max="3075" width="17.85546875" style="248" customWidth="1"/>
    <col min="3076" max="3077" width="25" style="248" customWidth="1"/>
    <col min="3078" max="3328" width="9.140625" style="248"/>
    <col min="3329" max="3329" width="9.42578125" style="248" customWidth="1"/>
    <col min="3330" max="3330" width="26.28515625" style="248" customWidth="1"/>
    <col min="3331" max="3331" width="17.85546875" style="248" customWidth="1"/>
    <col min="3332" max="3333" width="25" style="248" customWidth="1"/>
    <col min="3334" max="3584" width="9.140625" style="248"/>
    <col min="3585" max="3585" width="9.42578125" style="248" customWidth="1"/>
    <col min="3586" max="3586" width="26.28515625" style="248" customWidth="1"/>
    <col min="3587" max="3587" width="17.85546875" style="248" customWidth="1"/>
    <col min="3588" max="3589" width="25" style="248" customWidth="1"/>
    <col min="3590" max="3840" width="9.140625" style="248"/>
    <col min="3841" max="3841" width="9.42578125" style="248" customWidth="1"/>
    <col min="3842" max="3842" width="26.28515625" style="248" customWidth="1"/>
    <col min="3843" max="3843" width="17.85546875" style="248" customWidth="1"/>
    <col min="3844" max="3845" width="25" style="248" customWidth="1"/>
    <col min="3846" max="4096" width="9.140625" style="248"/>
    <col min="4097" max="4097" width="9.42578125" style="248" customWidth="1"/>
    <col min="4098" max="4098" width="26.28515625" style="248" customWidth="1"/>
    <col min="4099" max="4099" width="17.85546875" style="248" customWidth="1"/>
    <col min="4100" max="4101" width="25" style="248" customWidth="1"/>
    <col min="4102" max="4352" width="9.140625" style="248"/>
    <col min="4353" max="4353" width="9.42578125" style="248" customWidth="1"/>
    <col min="4354" max="4354" width="26.28515625" style="248" customWidth="1"/>
    <col min="4355" max="4355" width="17.85546875" style="248" customWidth="1"/>
    <col min="4356" max="4357" width="25" style="248" customWidth="1"/>
    <col min="4358" max="4608" width="9.140625" style="248"/>
    <col min="4609" max="4609" width="9.42578125" style="248" customWidth="1"/>
    <col min="4610" max="4610" width="26.28515625" style="248" customWidth="1"/>
    <col min="4611" max="4611" width="17.85546875" style="248" customWidth="1"/>
    <col min="4612" max="4613" width="25" style="248" customWidth="1"/>
    <col min="4614" max="4864" width="9.140625" style="248"/>
    <col min="4865" max="4865" width="9.42578125" style="248" customWidth="1"/>
    <col min="4866" max="4866" width="26.28515625" style="248" customWidth="1"/>
    <col min="4867" max="4867" width="17.85546875" style="248" customWidth="1"/>
    <col min="4868" max="4869" width="25" style="248" customWidth="1"/>
    <col min="4870" max="5120" width="9.140625" style="248"/>
    <col min="5121" max="5121" width="9.42578125" style="248" customWidth="1"/>
    <col min="5122" max="5122" width="26.28515625" style="248" customWidth="1"/>
    <col min="5123" max="5123" width="17.85546875" style="248" customWidth="1"/>
    <col min="5124" max="5125" width="25" style="248" customWidth="1"/>
    <col min="5126" max="5376" width="9.140625" style="248"/>
    <col min="5377" max="5377" width="9.42578125" style="248" customWidth="1"/>
    <col min="5378" max="5378" width="26.28515625" style="248" customWidth="1"/>
    <col min="5379" max="5379" width="17.85546875" style="248" customWidth="1"/>
    <col min="5380" max="5381" width="25" style="248" customWidth="1"/>
    <col min="5382" max="5632" width="9.140625" style="248"/>
    <col min="5633" max="5633" width="9.42578125" style="248" customWidth="1"/>
    <col min="5634" max="5634" width="26.28515625" style="248" customWidth="1"/>
    <col min="5635" max="5635" width="17.85546875" style="248" customWidth="1"/>
    <col min="5636" max="5637" width="25" style="248" customWidth="1"/>
    <col min="5638" max="5888" width="9.140625" style="248"/>
    <col min="5889" max="5889" width="9.42578125" style="248" customWidth="1"/>
    <col min="5890" max="5890" width="26.28515625" style="248" customWidth="1"/>
    <col min="5891" max="5891" width="17.85546875" style="248" customWidth="1"/>
    <col min="5892" max="5893" width="25" style="248" customWidth="1"/>
    <col min="5894" max="6144" width="9.140625" style="248"/>
    <col min="6145" max="6145" width="9.42578125" style="248" customWidth="1"/>
    <col min="6146" max="6146" width="26.28515625" style="248" customWidth="1"/>
    <col min="6147" max="6147" width="17.85546875" style="248" customWidth="1"/>
    <col min="6148" max="6149" width="25" style="248" customWidth="1"/>
    <col min="6150" max="6400" width="9.140625" style="248"/>
    <col min="6401" max="6401" width="9.42578125" style="248" customWidth="1"/>
    <col min="6402" max="6402" width="26.28515625" style="248" customWidth="1"/>
    <col min="6403" max="6403" width="17.85546875" style="248" customWidth="1"/>
    <col min="6404" max="6405" width="25" style="248" customWidth="1"/>
    <col min="6406" max="6656" width="9.140625" style="248"/>
    <col min="6657" max="6657" width="9.42578125" style="248" customWidth="1"/>
    <col min="6658" max="6658" width="26.28515625" style="248" customWidth="1"/>
    <col min="6659" max="6659" width="17.85546875" style="248" customWidth="1"/>
    <col min="6660" max="6661" width="25" style="248" customWidth="1"/>
    <col min="6662" max="6912" width="9.140625" style="248"/>
    <col min="6913" max="6913" width="9.42578125" style="248" customWidth="1"/>
    <col min="6914" max="6914" width="26.28515625" style="248" customWidth="1"/>
    <col min="6915" max="6915" width="17.85546875" style="248" customWidth="1"/>
    <col min="6916" max="6917" width="25" style="248" customWidth="1"/>
    <col min="6918" max="7168" width="9.140625" style="248"/>
    <col min="7169" max="7169" width="9.42578125" style="248" customWidth="1"/>
    <col min="7170" max="7170" width="26.28515625" style="248" customWidth="1"/>
    <col min="7171" max="7171" width="17.85546875" style="248" customWidth="1"/>
    <col min="7172" max="7173" width="25" style="248" customWidth="1"/>
    <col min="7174" max="7424" width="9.140625" style="248"/>
    <col min="7425" max="7425" width="9.42578125" style="248" customWidth="1"/>
    <col min="7426" max="7426" width="26.28515625" style="248" customWidth="1"/>
    <col min="7427" max="7427" width="17.85546875" style="248" customWidth="1"/>
    <col min="7428" max="7429" width="25" style="248" customWidth="1"/>
    <col min="7430" max="7680" width="9.140625" style="248"/>
    <col min="7681" max="7681" width="9.42578125" style="248" customWidth="1"/>
    <col min="7682" max="7682" width="26.28515625" style="248" customWidth="1"/>
    <col min="7683" max="7683" width="17.85546875" style="248" customWidth="1"/>
    <col min="7684" max="7685" width="25" style="248" customWidth="1"/>
    <col min="7686" max="7936" width="9.140625" style="248"/>
    <col min="7937" max="7937" width="9.42578125" style="248" customWidth="1"/>
    <col min="7938" max="7938" width="26.28515625" style="248" customWidth="1"/>
    <col min="7939" max="7939" width="17.85546875" style="248" customWidth="1"/>
    <col min="7940" max="7941" width="25" style="248" customWidth="1"/>
    <col min="7942" max="8192" width="9.140625" style="248"/>
    <col min="8193" max="8193" width="9.42578125" style="248" customWidth="1"/>
    <col min="8194" max="8194" width="26.28515625" style="248" customWidth="1"/>
    <col min="8195" max="8195" width="17.85546875" style="248" customWidth="1"/>
    <col min="8196" max="8197" width="25" style="248" customWidth="1"/>
    <col min="8198" max="8448" width="9.140625" style="248"/>
    <col min="8449" max="8449" width="9.42578125" style="248" customWidth="1"/>
    <col min="8450" max="8450" width="26.28515625" style="248" customWidth="1"/>
    <col min="8451" max="8451" width="17.85546875" style="248" customWidth="1"/>
    <col min="8452" max="8453" width="25" style="248" customWidth="1"/>
    <col min="8454" max="8704" width="9.140625" style="248"/>
    <col min="8705" max="8705" width="9.42578125" style="248" customWidth="1"/>
    <col min="8706" max="8706" width="26.28515625" style="248" customWidth="1"/>
    <col min="8707" max="8707" width="17.85546875" style="248" customWidth="1"/>
    <col min="8708" max="8709" width="25" style="248" customWidth="1"/>
    <col min="8710" max="8960" width="9.140625" style="248"/>
    <col min="8961" max="8961" width="9.42578125" style="248" customWidth="1"/>
    <col min="8962" max="8962" width="26.28515625" style="248" customWidth="1"/>
    <col min="8963" max="8963" width="17.85546875" style="248" customWidth="1"/>
    <col min="8964" max="8965" width="25" style="248" customWidth="1"/>
    <col min="8966" max="9216" width="9.140625" style="248"/>
    <col min="9217" max="9217" width="9.42578125" style="248" customWidth="1"/>
    <col min="9218" max="9218" width="26.28515625" style="248" customWidth="1"/>
    <col min="9219" max="9219" width="17.85546875" style="248" customWidth="1"/>
    <col min="9220" max="9221" width="25" style="248" customWidth="1"/>
    <col min="9222" max="9472" width="9.140625" style="248"/>
    <col min="9473" max="9473" width="9.42578125" style="248" customWidth="1"/>
    <col min="9474" max="9474" width="26.28515625" style="248" customWidth="1"/>
    <col min="9475" max="9475" width="17.85546875" style="248" customWidth="1"/>
    <col min="9476" max="9477" width="25" style="248" customWidth="1"/>
    <col min="9478" max="9728" width="9.140625" style="248"/>
    <col min="9729" max="9729" width="9.42578125" style="248" customWidth="1"/>
    <col min="9730" max="9730" width="26.28515625" style="248" customWidth="1"/>
    <col min="9731" max="9731" width="17.85546875" style="248" customWidth="1"/>
    <col min="9732" max="9733" width="25" style="248" customWidth="1"/>
    <col min="9734" max="9984" width="9.140625" style="248"/>
    <col min="9985" max="9985" width="9.42578125" style="248" customWidth="1"/>
    <col min="9986" max="9986" width="26.28515625" style="248" customWidth="1"/>
    <col min="9987" max="9987" width="17.85546875" style="248" customWidth="1"/>
    <col min="9988" max="9989" width="25" style="248" customWidth="1"/>
    <col min="9990" max="10240" width="9.140625" style="248"/>
    <col min="10241" max="10241" width="9.42578125" style="248" customWidth="1"/>
    <col min="10242" max="10242" width="26.28515625" style="248" customWidth="1"/>
    <col min="10243" max="10243" width="17.85546875" style="248" customWidth="1"/>
    <col min="10244" max="10245" width="25" style="248" customWidth="1"/>
    <col min="10246" max="10496" width="9.140625" style="248"/>
    <col min="10497" max="10497" width="9.42578125" style="248" customWidth="1"/>
    <col min="10498" max="10498" width="26.28515625" style="248" customWidth="1"/>
    <col min="10499" max="10499" width="17.85546875" style="248" customWidth="1"/>
    <col min="10500" max="10501" width="25" style="248" customWidth="1"/>
    <col min="10502" max="10752" width="9.140625" style="248"/>
    <col min="10753" max="10753" width="9.42578125" style="248" customWidth="1"/>
    <col min="10754" max="10754" width="26.28515625" style="248" customWidth="1"/>
    <col min="10755" max="10755" width="17.85546875" style="248" customWidth="1"/>
    <col min="10756" max="10757" width="25" style="248" customWidth="1"/>
    <col min="10758" max="11008" width="9.140625" style="248"/>
    <col min="11009" max="11009" width="9.42578125" style="248" customWidth="1"/>
    <col min="11010" max="11010" width="26.28515625" style="248" customWidth="1"/>
    <col min="11011" max="11011" width="17.85546875" style="248" customWidth="1"/>
    <col min="11012" max="11013" width="25" style="248" customWidth="1"/>
    <col min="11014" max="11264" width="9.140625" style="248"/>
    <col min="11265" max="11265" width="9.42578125" style="248" customWidth="1"/>
    <col min="11266" max="11266" width="26.28515625" style="248" customWidth="1"/>
    <col min="11267" max="11267" width="17.85546875" style="248" customWidth="1"/>
    <col min="11268" max="11269" width="25" style="248" customWidth="1"/>
    <col min="11270" max="11520" width="9.140625" style="248"/>
    <col min="11521" max="11521" width="9.42578125" style="248" customWidth="1"/>
    <col min="11522" max="11522" width="26.28515625" style="248" customWidth="1"/>
    <col min="11523" max="11523" width="17.85546875" style="248" customWidth="1"/>
    <col min="11524" max="11525" width="25" style="248" customWidth="1"/>
    <col min="11526" max="11776" width="9.140625" style="248"/>
    <col min="11777" max="11777" width="9.42578125" style="248" customWidth="1"/>
    <col min="11778" max="11778" width="26.28515625" style="248" customWidth="1"/>
    <col min="11779" max="11779" width="17.85546875" style="248" customWidth="1"/>
    <col min="11780" max="11781" width="25" style="248" customWidth="1"/>
    <col min="11782" max="12032" width="9.140625" style="248"/>
    <col min="12033" max="12033" width="9.42578125" style="248" customWidth="1"/>
    <col min="12034" max="12034" width="26.28515625" style="248" customWidth="1"/>
    <col min="12035" max="12035" width="17.85546875" style="248" customWidth="1"/>
    <col min="12036" max="12037" width="25" style="248" customWidth="1"/>
    <col min="12038" max="12288" width="9.140625" style="248"/>
    <col min="12289" max="12289" width="9.42578125" style="248" customWidth="1"/>
    <col min="12290" max="12290" width="26.28515625" style="248" customWidth="1"/>
    <col min="12291" max="12291" width="17.85546875" style="248" customWidth="1"/>
    <col min="12292" max="12293" width="25" style="248" customWidth="1"/>
    <col min="12294" max="12544" width="9.140625" style="248"/>
    <col min="12545" max="12545" width="9.42578125" style="248" customWidth="1"/>
    <col min="12546" max="12546" width="26.28515625" style="248" customWidth="1"/>
    <col min="12547" max="12547" width="17.85546875" style="248" customWidth="1"/>
    <col min="12548" max="12549" width="25" style="248" customWidth="1"/>
    <col min="12550" max="12800" width="9.140625" style="248"/>
    <col min="12801" max="12801" width="9.42578125" style="248" customWidth="1"/>
    <col min="12802" max="12802" width="26.28515625" style="248" customWidth="1"/>
    <col min="12803" max="12803" width="17.85546875" style="248" customWidth="1"/>
    <col min="12804" max="12805" width="25" style="248" customWidth="1"/>
    <col min="12806" max="13056" width="9.140625" style="248"/>
    <col min="13057" max="13057" width="9.42578125" style="248" customWidth="1"/>
    <col min="13058" max="13058" width="26.28515625" style="248" customWidth="1"/>
    <col min="13059" max="13059" width="17.85546875" style="248" customWidth="1"/>
    <col min="13060" max="13061" width="25" style="248" customWidth="1"/>
    <col min="13062" max="13312" width="9.140625" style="248"/>
    <col min="13313" max="13313" width="9.42578125" style="248" customWidth="1"/>
    <col min="13314" max="13314" width="26.28515625" style="248" customWidth="1"/>
    <col min="13315" max="13315" width="17.85546875" style="248" customWidth="1"/>
    <col min="13316" max="13317" width="25" style="248" customWidth="1"/>
    <col min="13318" max="13568" width="9.140625" style="248"/>
    <col min="13569" max="13569" width="9.42578125" style="248" customWidth="1"/>
    <col min="13570" max="13570" width="26.28515625" style="248" customWidth="1"/>
    <col min="13571" max="13571" width="17.85546875" style="248" customWidth="1"/>
    <col min="13572" max="13573" width="25" style="248" customWidth="1"/>
    <col min="13574" max="13824" width="9.140625" style="248"/>
    <col min="13825" max="13825" width="9.42578125" style="248" customWidth="1"/>
    <col min="13826" max="13826" width="26.28515625" style="248" customWidth="1"/>
    <col min="13827" max="13827" width="17.85546875" style="248" customWidth="1"/>
    <col min="13828" max="13829" width="25" style="248" customWidth="1"/>
    <col min="13830" max="14080" width="9.140625" style="248"/>
    <col min="14081" max="14081" width="9.42578125" style="248" customWidth="1"/>
    <col min="14082" max="14082" width="26.28515625" style="248" customWidth="1"/>
    <col min="14083" max="14083" width="17.85546875" style="248" customWidth="1"/>
    <col min="14084" max="14085" width="25" style="248" customWidth="1"/>
    <col min="14086" max="14336" width="9.140625" style="248"/>
    <col min="14337" max="14337" width="9.42578125" style="248" customWidth="1"/>
    <col min="14338" max="14338" width="26.28515625" style="248" customWidth="1"/>
    <col min="14339" max="14339" width="17.85546875" style="248" customWidth="1"/>
    <col min="14340" max="14341" width="25" style="248" customWidth="1"/>
    <col min="14342" max="14592" width="9.140625" style="248"/>
    <col min="14593" max="14593" width="9.42578125" style="248" customWidth="1"/>
    <col min="14594" max="14594" width="26.28515625" style="248" customWidth="1"/>
    <col min="14595" max="14595" width="17.85546875" style="248" customWidth="1"/>
    <col min="14596" max="14597" width="25" style="248" customWidth="1"/>
    <col min="14598" max="14848" width="9.140625" style="248"/>
    <col min="14849" max="14849" width="9.42578125" style="248" customWidth="1"/>
    <col min="14850" max="14850" width="26.28515625" style="248" customWidth="1"/>
    <col min="14851" max="14851" width="17.85546875" style="248" customWidth="1"/>
    <col min="14852" max="14853" width="25" style="248" customWidth="1"/>
    <col min="14854" max="15104" width="9.140625" style="248"/>
    <col min="15105" max="15105" width="9.42578125" style="248" customWidth="1"/>
    <col min="15106" max="15106" width="26.28515625" style="248" customWidth="1"/>
    <col min="15107" max="15107" width="17.85546875" style="248" customWidth="1"/>
    <col min="15108" max="15109" width="25" style="248" customWidth="1"/>
    <col min="15110" max="15360" width="9.140625" style="248"/>
    <col min="15361" max="15361" width="9.42578125" style="248" customWidth="1"/>
    <col min="15362" max="15362" width="26.28515625" style="248" customWidth="1"/>
    <col min="15363" max="15363" width="17.85546875" style="248" customWidth="1"/>
    <col min="15364" max="15365" width="25" style="248" customWidth="1"/>
    <col min="15366" max="15616" width="9.140625" style="248"/>
    <col min="15617" max="15617" width="9.42578125" style="248" customWidth="1"/>
    <col min="15618" max="15618" width="26.28515625" style="248" customWidth="1"/>
    <col min="15619" max="15619" width="17.85546875" style="248" customWidth="1"/>
    <col min="15620" max="15621" width="25" style="248" customWidth="1"/>
    <col min="15622" max="15872" width="9.140625" style="248"/>
    <col min="15873" max="15873" width="9.42578125" style="248" customWidth="1"/>
    <col min="15874" max="15874" width="26.28515625" style="248" customWidth="1"/>
    <col min="15875" max="15875" width="17.85546875" style="248" customWidth="1"/>
    <col min="15876" max="15877" width="25" style="248" customWidth="1"/>
    <col min="15878" max="16128" width="9.140625" style="248"/>
    <col min="16129" max="16129" width="9.42578125" style="248" customWidth="1"/>
    <col min="16130" max="16130" width="26.28515625" style="248" customWidth="1"/>
    <col min="16131" max="16131" width="17.85546875" style="248" customWidth="1"/>
    <col min="16132" max="16133" width="25" style="248" customWidth="1"/>
    <col min="16134" max="16384" width="9.140625" style="248"/>
  </cols>
  <sheetData>
    <row r="1" spans="1:7">
      <c r="A1" s="773" t="s">
        <v>962</v>
      </c>
      <c r="B1" s="773"/>
      <c r="C1" s="773"/>
      <c r="D1" s="773"/>
      <c r="E1" s="773"/>
    </row>
    <row r="2" spans="1:7">
      <c r="A2" s="773" t="s">
        <v>963</v>
      </c>
      <c r="B2" s="773"/>
      <c r="C2" s="773"/>
      <c r="D2" s="773"/>
      <c r="E2" s="773"/>
    </row>
    <row r="3" spans="1:7" ht="25.5" customHeight="1">
      <c r="A3" s="774" t="s">
        <v>964</v>
      </c>
      <c r="B3" s="774"/>
      <c r="C3" s="774"/>
      <c r="D3" s="774"/>
      <c r="E3" s="774"/>
    </row>
    <row r="4" spans="1:7" ht="12.75" customHeight="1">
      <c r="A4" s="767" t="s">
        <v>895</v>
      </c>
      <c r="B4" s="769" t="s">
        <v>583</v>
      </c>
      <c r="C4" s="672" t="s">
        <v>965</v>
      </c>
      <c r="D4" s="775" t="s">
        <v>966</v>
      </c>
      <c r="E4" s="672" t="s">
        <v>967</v>
      </c>
    </row>
    <row r="5" spans="1:7">
      <c r="A5" s="768"/>
      <c r="B5" s="770"/>
      <c r="C5" s="672"/>
      <c r="D5" s="775"/>
      <c r="E5" s="672"/>
      <c r="G5" s="507"/>
    </row>
    <row r="6" spans="1:7">
      <c r="A6" s="488" t="s">
        <v>596</v>
      </c>
      <c r="B6" s="489" t="s">
        <v>936</v>
      </c>
      <c r="C6" s="490"/>
      <c r="D6" s="490"/>
      <c r="E6" s="490"/>
    </row>
    <row r="7" spans="1:7">
      <c r="A7" s="491">
        <v>1</v>
      </c>
      <c r="B7" s="492" t="s">
        <v>109</v>
      </c>
      <c r="C7" s="500">
        <v>0</v>
      </c>
      <c r="D7" s="500">
        <v>0</v>
      </c>
      <c r="E7" s="500">
        <v>0</v>
      </c>
    </row>
    <row r="8" spans="1:7">
      <c r="A8" s="491">
        <v>2</v>
      </c>
      <c r="B8" s="492" t="s">
        <v>150</v>
      </c>
      <c r="C8" s="500">
        <v>0</v>
      </c>
      <c r="D8" s="500">
        <v>0</v>
      </c>
      <c r="E8" s="500">
        <v>235</v>
      </c>
    </row>
    <row r="9" spans="1:7">
      <c r="A9" s="491">
        <v>3</v>
      </c>
      <c r="B9" s="492" t="s">
        <v>156</v>
      </c>
      <c r="C9" s="500">
        <v>4189</v>
      </c>
      <c r="D9" s="500">
        <v>7050</v>
      </c>
      <c r="E9" s="500">
        <v>1446</v>
      </c>
    </row>
    <row r="10" spans="1:7">
      <c r="A10" s="491">
        <v>4</v>
      </c>
      <c r="B10" s="492" t="s">
        <v>153</v>
      </c>
      <c r="C10" s="500">
        <v>0</v>
      </c>
      <c r="D10" s="500">
        <v>0</v>
      </c>
      <c r="E10" s="500">
        <v>0</v>
      </c>
    </row>
    <row r="11" spans="1:7">
      <c r="A11" s="491">
        <v>5</v>
      </c>
      <c r="B11" s="492" t="s">
        <v>154</v>
      </c>
      <c r="C11" s="500">
        <v>2951</v>
      </c>
      <c r="D11" s="500">
        <v>1373</v>
      </c>
      <c r="E11" s="500">
        <v>0</v>
      </c>
    </row>
    <row r="12" spans="1:7">
      <c r="A12" s="491">
        <v>6</v>
      </c>
      <c r="B12" s="492" t="s">
        <v>155</v>
      </c>
      <c r="C12" s="500">
        <v>0</v>
      </c>
      <c r="D12" s="500">
        <v>0</v>
      </c>
      <c r="E12" s="500">
        <v>0</v>
      </c>
    </row>
    <row r="13" spans="1:7">
      <c r="A13" s="491">
        <v>7</v>
      </c>
      <c r="B13" s="492" t="s">
        <v>126</v>
      </c>
      <c r="C13" s="500">
        <v>326</v>
      </c>
      <c r="D13" s="500">
        <v>386</v>
      </c>
      <c r="E13" s="500">
        <v>462</v>
      </c>
    </row>
    <row r="14" spans="1:7">
      <c r="A14" s="496"/>
      <c r="B14" s="489" t="s">
        <v>910</v>
      </c>
      <c r="C14" s="496">
        <v>7466</v>
      </c>
      <c r="D14" s="496">
        <v>8809</v>
      </c>
      <c r="E14" s="496">
        <v>2143</v>
      </c>
    </row>
    <row r="15" spans="1:7">
      <c r="A15" s="488" t="s">
        <v>911</v>
      </c>
      <c r="B15" s="489" t="s">
        <v>912</v>
      </c>
      <c r="C15" s="500"/>
      <c r="D15" s="500"/>
      <c r="E15" s="500"/>
    </row>
    <row r="16" spans="1:7" ht="15.75">
      <c r="A16" s="476">
        <v>1</v>
      </c>
      <c r="B16" s="477" t="s">
        <v>105</v>
      </c>
      <c r="C16" s="500">
        <v>0</v>
      </c>
      <c r="D16" s="500">
        <v>0</v>
      </c>
      <c r="E16" s="500">
        <v>0</v>
      </c>
    </row>
    <row r="17" spans="1:5" ht="15.75">
      <c r="A17" s="476">
        <v>2</v>
      </c>
      <c r="B17" s="477" t="s">
        <v>145</v>
      </c>
      <c r="C17" s="500">
        <v>0</v>
      </c>
      <c r="D17" s="500">
        <v>0</v>
      </c>
      <c r="E17" s="500">
        <v>0</v>
      </c>
    </row>
    <row r="18" spans="1:5" ht="15.75">
      <c r="A18" s="476">
        <v>3</v>
      </c>
      <c r="B18" s="477" t="s">
        <v>146</v>
      </c>
      <c r="C18" s="500">
        <v>0</v>
      </c>
      <c r="D18" s="500">
        <v>0</v>
      </c>
      <c r="E18" s="500">
        <v>0</v>
      </c>
    </row>
    <row r="19" spans="1:5" ht="15.75">
      <c r="A19" s="484">
        <v>4</v>
      </c>
      <c r="B19" s="480" t="s">
        <v>147</v>
      </c>
      <c r="C19" s="500">
        <v>0</v>
      </c>
      <c r="D19" s="500">
        <v>0</v>
      </c>
      <c r="E19" s="500">
        <v>0</v>
      </c>
    </row>
    <row r="20" spans="1:5" ht="15.75">
      <c r="A20" s="484">
        <v>5</v>
      </c>
      <c r="B20" s="480" t="s">
        <v>148</v>
      </c>
      <c r="C20" s="500">
        <v>0</v>
      </c>
      <c r="D20" s="500">
        <v>0</v>
      </c>
      <c r="E20" s="500">
        <v>0</v>
      </c>
    </row>
    <row r="21" spans="1:5" ht="15.75">
      <c r="A21" s="476">
        <v>6</v>
      </c>
      <c r="B21" s="477" t="s">
        <v>149</v>
      </c>
      <c r="C21" s="500">
        <v>0</v>
      </c>
      <c r="D21" s="500">
        <v>0</v>
      </c>
      <c r="E21" s="500">
        <v>0</v>
      </c>
    </row>
    <row r="22" spans="1:5" ht="15.75">
      <c r="A22" s="484">
        <v>7</v>
      </c>
      <c r="B22" s="480" t="s">
        <v>214</v>
      </c>
      <c r="C22" s="500">
        <v>0</v>
      </c>
      <c r="D22" s="500">
        <v>0</v>
      </c>
      <c r="E22" s="500">
        <v>0</v>
      </c>
    </row>
    <row r="23" spans="1:5" ht="15.75">
      <c r="A23" s="484">
        <v>8</v>
      </c>
      <c r="B23" s="480" t="s">
        <v>114</v>
      </c>
      <c r="C23" s="500">
        <v>0</v>
      </c>
      <c r="D23" s="500">
        <v>0</v>
      </c>
      <c r="E23" s="500">
        <v>0</v>
      </c>
    </row>
    <row r="24" spans="1:5" ht="15.75">
      <c r="A24" s="484">
        <v>9</v>
      </c>
      <c r="B24" s="480" t="s">
        <v>151</v>
      </c>
      <c r="C24" s="500">
        <v>0</v>
      </c>
      <c r="D24" s="500">
        <v>0</v>
      </c>
      <c r="E24" s="500">
        <v>0</v>
      </c>
    </row>
    <row r="25" spans="1:5" ht="15.75">
      <c r="A25" s="484">
        <v>10</v>
      </c>
      <c r="B25" s="480" t="s">
        <v>220</v>
      </c>
      <c r="C25" s="500">
        <v>0</v>
      </c>
      <c r="D25" s="500">
        <v>0</v>
      </c>
      <c r="E25" s="500">
        <v>0</v>
      </c>
    </row>
    <row r="26" spans="1:5" ht="15.75">
      <c r="A26" s="484">
        <v>11</v>
      </c>
      <c r="B26" s="480" t="s">
        <v>152</v>
      </c>
      <c r="C26" s="500">
        <v>0</v>
      </c>
      <c r="D26" s="500">
        <v>0</v>
      </c>
      <c r="E26" s="500">
        <v>0</v>
      </c>
    </row>
    <row r="27" spans="1:5" ht="15.75">
      <c r="A27" s="484">
        <v>12</v>
      </c>
      <c r="B27" s="480" t="s">
        <v>603</v>
      </c>
      <c r="C27" s="500">
        <v>0</v>
      </c>
      <c r="D27" s="500">
        <v>0</v>
      </c>
      <c r="E27" s="500">
        <v>0</v>
      </c>
    </row>
    <row r="28" spans="1:5" ht="15.75">
      <c r="A28" s="484">
        <v>13</v>
      </c>
      <c r="B28" s="480" t="s">
        <v>604</v>
      </c>
      <c r="C28" s="500">
        <v>0</v>
      </c>
      <c r="D28" s="500">
        <v>0</v>
      </c>
      <c r="E28" s="500">
        <v>0</v>
      </c>
    </row>
    <row r="29" spans="1:5" ht="15.75">
      <c r="A29" s="484">
        <v>14</v>
      </c>
      <c r="B29" s="480" t="s">
        <v>605</v>
      </c>
      <c r="C29" s="500">
        <v>0</v>
      </c>
      <c r="D29" s="500">
        <v>0</v>
      </c>
      <c r="E29" s="500">
        <v>0</v>
      </c>
    </row>
    <row r="30" spans="1:5" ht="15.75">
      <c r="A30" s="484">
        <v>17</v>
      </c>
      <c r="B30" s="480" t="s">
        <v>606</v>
      </c>
      <c r="C30" s="500">
        <v>0</v>
      </c>
      <c r="D30" s="500">
        <v>0</v>
      </c>
      <c r="E30" s="500">
        <v>0</v>
      </c>
    </row>
    <row r="31" spans="1:5" ht="15.75">
      <c r="A31" s="484">
        <v>18</v>
      </c>
      <c r="B31" s="480" t="s">
        <v>157</v>
      </c>
      <c r="C31" s="500">
        <v>0</v>
      </c>
      <c r="D31" s="500">
        <v>0</v>
      </c>
      <c r="E31" s="500">
        <v>0</v>
      </c>
    </row>
    <row r="32" spans="1:5" ht="15.75">
      <c r="A32" s="484">
        <v>19</v>
      </c>
      <c r="B32" s="480" t="s">
        <v>158</v>
      </c>
      <c r="C32" s="500">
        <v>0</v>
      </c>
      <c r="D32" s="500">
        <v>0</v>
      </c>
      <c r="E32" s="500">
        <v>2100</v>
      </c>
    </row>
    <row r="33" spans="1:5" ht="15.75">
      <c r="A33" s="484">
        <v>20</v>
      </c>
      <c r="B33" s="480" t="s">
        <v>607</v>
      </c>
      <c r="C33" s="500">
        <v>0</v>
      </c>
      <c r="D33" s="500">
        <v>0</v>
      </c>
      <c r="E33" s="500">
        <v>0</v>
      </c>
    </row>
    <row r="34" spans="1:5" ht="15.75">
      <c r="A34" s="473"/>
      <c r="B34" s="474" t="s">
        <v>608</v>
      </c>
      <c r="C34" s="496">
        <v>0</v>
      </c>
      <c r="D34" s="496">
        <v>0</v>
      </c>
      <c r="E34" s="496">
        <v>2100</v>
      </c>
    </row>
    <row r="35" spans="1:5">
      <c r="A35" s="488" t="s">
        <v>613</v>
      </c>
      <c r="B35" s="489" t="s">
        <v>193</v>
      </c>
      <c r="C35" s="500"/>
      <c r="D35" s="500"/>
      <c r="E35" s="500"/>
    </row>
    <row r="36" spans="1:5">
      <c r="A36" s="491">
        <v>1</v>
      </c>
      <c r="B36" s="492" t="s">
        <v>169</v>
      </c>
      <c r="C36" s="500">
        <v>0</v>
      </c>
      <c r="D36" s="500">
        <v>0</v>
      </c>
      <c r="E36" s="500">
        <v>0</v>
      </c>
    </row>
    <row r="37" spans="1:5">
      <c r="A37" s="491">
        <v>2</v>
      </c>
      <c r="B37" s="492" t="s">
        <v>916</v>
      </c>
      <c r="C37" s="500">
        <v>0</v>
      </c>
      <c r="D37" s="500">
        <v>0</v>
      </c>
      <c r="E37" s="500">
        <v>0</v>
      </c>
    </row>
    <row r="38" spans="1:5">
      <c r="A38" s="491">
        <v>3</v>
      </c>
      <c r="B38" s="492" t="s">
        <v>952</v>
      </c>
      <c r="C38" s="500">
        <v>0</v>
      </c>
      <c r="D38" s="500">
        <v>0</v>
      </c>
      <c r="E38" s="500">
        <v>0</v>
      </c>
    </row>
    <row r="39" spans="1:5">
      <c r="A39" s="500"/>
      <c r="B39" s="489" t="s">
        <v>703</v>
      </c>
      <c r="C39" s="496">
        <v>0</v>
      </c>
      <c r="D39" s="496">
        <v>0</v>
      </c>
      <c r="E39" s="496">
        <v>0</v>
      </c>
    </row>
    <row r="40" spans="1:5">
      <c r="A40" s="488" t="s">
        <v>629</v>
      </c>
      <c r="B40" s="489" t="s">
        <v>630</v>
      </c>
      <c r="C40" s="500"/>
      <c r="D40" s="500"/>
      <c r="E40" s="508"/>
    </row>
    <row r="41" spans="1:5" ht="15.75">
      <c r="A41" s="491"/>
      <c r="B41" s="462"/>
      <c r="C41" s="500"/>
      <c r="D41" s="500"/>
      <c r="E41" s="508"/>
    </row>
    <row r="42" spans="1:5">
      <c r="A42" s="491">
        <v>1</v>
      </c>
      <c r="B42" s="492" t="s">
        <v>704</v>
      </c>
      <c r="C42" s="500">
        <v>0</v>
      </c>
      <c r="D42" s="500">
        <v>0</v>
      </c>
      <c r="E42" s="500">
        <v>0</v>
      </c>
    </row>
    <row r="43" spans="1:5">
      <c r="A43" s="491">
        <v>2</v>
      </c>
      <c r="B43" s="492" t="s">
        <v>939</v>
      </c>
      <c r="C43" s="500">
        <v>434</v>
      </c>
      <c r="D43" s="500">
        <v>662</v>
      </c>
      <c r="E43" s="500">
        <v>923</v>
      </c>
    </row>
    <row r="44" spans="1:5">
      <c r="A44" s="491">
        <v>3</v>
      </c>
      <c r="B44" s="492" t="s">
        <v>634</v>
      </c>
      <c r="C44" s="500">
        <v>671</v>
      </c>
      <c r="D44" s="500">
        <v>0</v>
      </c>
      <c r="E44" s="500">
        <v>0</v>
      </c>
    </row>
    <row r="45" spans="1:5">
      <c r="A45" s="496"/>
      <c r="B45" s="489" t="s">
        <v>635</v>
      </c>
      <c r="C45" s="496">
        <v>1105</v>
      </c>
      <c r="D45" s="496">
        <v>662</v>
      </c>
      <c r="E45" s="496">
        <v>923</v>
      </c>
    </row>
    <row r="46" spans="1:5">
      <c r="A46" s="763" t="s">
        <v>941</v>
      </c>
      <c r="B46" s="764"/>
      <c r="C46" s="496">
        <v>8571</v>
      </c>
      <c r="D46" s="496">
        <v>9471</v>
      </c>
      <c r="E46" s="496">
        <v>5166</v>
      </c>
    </row>
    <row r="47" spans="1:5">
      <c r="A47" s="496"/>
      <c r="B47" s="489" t="s">
        <v>921</v>
      </c>
      <c r="C47" s="500"/>
      <c r="D47" s="500"/>
      <c r="E47" s="500"/>
    </row>
    <row r="48" spans="1:5">
      <c r="A48" s="491">
        <v>1</v>
      </c>
      <c r="B48" s="492" t="s">
        <v>640</v>
      </c>
      <c r="C48" s="500">
        <v>0</v>
      </c>
      <c r="D48" s="500">
        <v>0</v>
      </c>
      <c r="E48" s="500">
        <v>0</v>
      </c>
    </row>
    <row r="49" spans="1:5">
      <c r="A49" s="491">
        <v>2</v>
      </c>
      <c r="B49" s="492" t="s">
        <v>968</v>
      </c>
      <c r="C49" s="500">
        <v>0</v>
      </c>
      <c r="D49" s="500">
        <v>0</v>
      </c>
      <c r="E49" s="500">
        <v>0</v>
      </c>
    </row>
    <row r="50" spans="1:5">
      <c r="A50" s="491"/>
      <c r="B50" s="492"/>
      <c r="C50" s="500">
        <v>0</v>
      </c>
      <c r="D50" s="500">
        <v>0</v>
      </c>
      <c r="E50" s="500">
        <v>0</v>
      </c>
    </row>
    <row r="51" spans="1:5">
      <c r="A51" s="496"/>
      <c r="B51" s="489" t="s">
        <v>643</v>
      </c>
      <c r="C51" s="496">
        <v>0</v>
      </c>
      <c r="D51" s="496">
        <v>0</v>
      </c>
      <c r="E51" s="496">
        <v>0</v>
      </c>
    </row>
    <row r="52" spans="1:5" ht="17.25" customHeight="1">
      <c r="A52" s="496"/>
      <c r="B52" s="489" t="s">
        <v>291</v>
      </c>
      <c r="C52" s="496">
        <v>8571</v>
      </c>
      <c r="D52" s="496">
        <v>9471</v>
      </c>
      <c r="E52" s="496">
        <v>5166</v>
      </c>
    </row>
    <row r="53" spans="1:5" ht="12.75" hidden="1" customHeight="1">
      <c r="A53" s="491">
        <v>8</v>
      </c>
      <c r="B53" s="492" t="s">
        <v>618</v>
      </c>
      <c r="C53" s="500" t="e">
        <v>#REF!</v>
      </c>
      <c r="D53" s="500" t="e">
        <v>#REF!</v>
      </c>
      <c r="E53" s="500" t="e">
        <v>#REF!</v>
      </c>
    </row>
    <row r="54" spans="1:5" ht="12.75" hidden="1" customHeight="1">
      <c r="A54" s="491">
        <v>9</v>
      </c>
      <c r="B54" s="492" t="s">
        <v>218</v>
      </c>
      <c r="C54" s="500" t="e">
        <v>#REF!</v>
      </c>
      <c r="D54" s="500" t="e">
        <v>#REF!</v>
      </c>
      <c r="E54" s="500" t="e">
        <v>#REF!</v>
      </c>
    </row>
    <row r="55" spans="1:5" ht="12.75" hidden="1" customHeight="1">
      <c r="A55" s="491">
        <v>10</v>
      </c>
      <c r="B55" s="492" t="s">
        <v>619</v>
      </c>
      <c r="C55" s="500">
        <v>0</v>
      </c>
      <c r="D55" s="500">
        <v>0</v>
      </c>
      <c r="E55" s="500">
        <v>0</v>
      </c>
    </row>
    <row r="56" spans="1:5" ht="12.75" hidden="1" customHeight="1">
      <c r="A56" s="491">
        <v>11</v>
      </c>
      <c r="B56" s="492" t="s">
        <v>959</v>
      </c>
      <c r="C56" s="500">
        <v>0</v>
      </c>
      <c r="D56" s="500">
        <v>0</v>
      </c>
      <c r="E56" s="500">
        <v>0</v>
      </c>
    </row>
    <row r="57" spans="1:5" ht="12.75" hidden="1" customHeight="1">
      <c r="A57" s="491">
        <v>12</v>
      </c>
      <c r="B57" s="492" t="s">
        <v>170</v>
      </c>
      <c r="C57" s="500">
        <v>0</v>
      </c>
      <c r="D57" s="500">
        <v>0</v>
      </c>
      <c r="E57" s="500">
        <v>0</v>
      </c>
    </row>
    <row r="58" spans="1:5" ht="12.75" hidden="1" customHeight="1">
      <c r="A58" s="491">
        <v>13</v>
      </c>
      <c r="B58" s="492" t="s">
        <v>960</v>
      </c>
      <c r="C58" s="500">
        <v>0</v>
      </c>
      <c r="D58" s="500">
        <v>0</v>
      </c>
      <c r="E58" s="500">
        <v>0</v>
      </c>
    </row>
    <row r="59" spans="1:5" ht="12.75" hidden="1" customHeight="1">
      <c r="A59" s="491">
        <v>14</v>
      </c>
      <c r="B59" s="492" t="s">
        <v>620</v>
      </c>
      <c r="C59" s="500">
        <v>0</v>
      </c>
      <c r="D59" s="500">
        <v>0</v>
      </c>
      <c r="E59" s="500">
        <v>0</v>
      </c>
    </row>
    <row r="60" spans="1:5" ht="12.75" hidden="1" customHeight="1">
      <c r="A60" s="491">
        <v>15</v>
      </c>
      <c r="B60" s="492" t="s">
        <v>621</v>
      </c>
      <c r="C60" s="500">
        <v>0</v>
      </c>
      <c r="D60" s="500">
        <v>0</v>
      </c>
      <c r="E60" s="500">
        <v>0</v>
      </c>
    </row>
    <row r="61" spans="1:5" ht="12.75" hidden="1" customHeight="1">
      <c r="A61" s="491">
        <v>16</v>
      </c>
      <c r="B61" s="506" t="s">
        <v>961</v>
      </c>
      <c r="C61" s="500">
        <v>0</v>
      </c>
      <c r="D61" s="500">
        <v>0</v>
      </c>
      <c r="E61" s="500">
        <v>0</v>
      </c>
    </row>
    <row r="62" spans="1:5" ht="12.75" hidden="1" customHeight="1">
      <c r="A62" s="496"/>
      <c r="B62" s="489" t="s">
        <v>969</v>
      </c>
      <c r="C62" s="500">
        <v>0</v>
      </c>
      <c r="D62" s="500">
        <v>0</v>
      </c>
      <c r="E62" s="500">
        <v>0</v>
      </c>
    </row>
    <row r="63" spans="1:5" hidden="1">
      <c r="A63" s="491">
        <v>11</v>
      </c>
      <c r="B63" s="492" t="s">
        <v>959</v>
      </c>
      <c r="C63" s="500">
        <v>0</v>
      </c>
      <c r="D63" s="500">
        <v>0</v>
      </c>
      <c r="E63" s="500">
        <v>0</v>
      </c>
    </row>
    <row r="64" spans="1:5" hidden="1">
      <c r="A64" s="491">
        <v>12</v>
      </c>
      <c r="B64" s="492" t="s">
        <v>170</v>
      </c>
      <c r="C64" s="500">
        <v>0</v>
      </c>
      <c r="D64" s="500">
        <v>0</v>
      </c>
      <c r="E64" s="500">
        <v>0</v>
      </c>
    </row>
    <row r="65" spans="1:5" hidden="1">
      <c r="A65" s="491">
        <v>13</v>
      </c>
      <c r="B65" s="492" t="s">
        <v>960</v>
      </c>
      <c r="C65" s="500">
        <v>0</v>
      </c>
      <c r="D65" s="500">
        <v>0</v>
      </c>
      <c r="E65" s="500">
        <v>0</v>
      </c>
    </row>
    <row r="66" spans="1:5" hidden="1">
      <c r="A66" s="491">
        <v>14</v>
      </c>
      <c r="B66" s="492" t="s">
        <v>620</v>
      </c>
      <c r="C66" s="500">
        <v>0</v>
      </c>
      <c r="D66" s="500">
        <v>0</v>
      </c>
      <c r="E66" s="500">
        <v>0</v>
      </c>
    </row>
    <row r="67" spans="1:5" hidden="1">
      <c r="A67" s="491">
        <v>15</v>
      </c>
      <c r="B67" s="492" t="s">
        <v>621</v>
      </c>
      <c r="C67" s="500">
        <v>0</v>
      </c>
      <c r="D67" s="500">
        <v>0</v>
      </c>
      <c r="E67" s="500">
        <v>0</v>
      </c>
    </row>
    <row r="68" spans="1:5" hidden="1">
      <c r="A68" s="491">
        <v>16</v>
      </c>
      <c r="B68" s="506" t="s">
        <v>961</v>
      </c>
      <c r="C68" s="500" t="e">
        <v>#REF!</v>
      </c>
      <c r="D68" s="500" t="e">
        <v>#REF!</v>
      </c>
      <c r="E68" s="500" t="e">
        <v>#REF!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32" sqref="I32"/>
    </sheetView>
  </sheetViews>
  <sheetFormatPr defaultRowHeight="15"/>
  <cols>
    <col min="1" max="1" width="4.85546875" style="513" customWidth="1"/>
    <col min="2" max="4" width="9.140625" style="513"/>
    <col min="5" max="5" width="7" style="513" customWidth="1"/>
    <col min="6" max="6" width="12.42578125" style="513" customWidth="1"/>
    <col min="7" max="8" width="12.28515625" style="513" customWidth="1"/>
    <col min="9" max="9" width="13.42578125" style="513" customWidth="1"/>
    <col min="10" max="256" width="9.140625" style="513"/>
    <col min="257" max="257" width="4.85546875" style="513" customWidth="1"/>
    <col min="258" max="260" width="9.140625" style="513"/>
    <col min="261" max="261" width="7" style="513" customWidth="1"/>
    <col min="262" max="262" width="12.42578125" style="513" customWidth="1"/>
    <col min="263" max="264" width="12.28515625" style="513" customWidth="1"/>
    <col min="265" max="265" width="13.42578125" style="513" customWidth="1"/>
    <col min="266" max="512" width="9.140625" style="513"/>
    <col min="513" max="513" width="4.85546875" style="513" customWidth="1"/>
    <col min="514" max="516" width="9.140625" style="513"/>
    <col min="517" max="517" width="7" style="513" customWidth="1"/>
    <col min="518" max="518" width="12.42578125" style="513" customWidth="1"/>
    <col min="519" max="520" width="12.28515625" style="513" customWidth="1"/>
    <col min="521" max="521" width="13.42578125" style="513" customWidth="1"/>
    <col min="522" max="768" width="9.140625" style="513"/>
    <col min="769" max="769" width="4.85546875" style="513" customWidth="1"/>
    <col min="770" max="772" width="9.140625" style="513"/>
    <col min="773" max="773" width="7" style="513" customWidth="1"/>
    <col min="774" max="774" width="12.42578125" style="513" customWidth="1"/>
    <col min="775" max="776" width="12.28515625" style="513" customWidth="1"/>
    <col min="777" max="777" width="13.42578125" style="513" customWidth="1"/>
    <col min="778" max="1024" width="9.140625" style="513"/>
    <col min="1025" max="1025" width="4.85546875" style="513" customWidth="1"/>
    <col min="1026" max="1028" width="9.140625" style="513"/>
    <col min="1029" max="1029" width="7" style="513" customWidth="1"/>
    <col min="1030" max="1030" width="12.42578125" style="513" customWidth="1"/>
    <col min="1031" max="1032" width="12.28515625" style="513" customWidth="1"/>
    <col min="1033" max="1033" width="13.42578125" style="513" customWidth="1"/>
    <col min="1034" max="1280" width="9.140625" style="513"/>
    <col min="1281" max="1281" width="4.85546875" style="513" customWidth="1"/>
    <col min="1282" max="1284" width="9.140625" style="513"/>
    <col min="1285" max="1285" width="7" style="513" customWidth="1"/>
    <col min="1286" max="1286" width="12.42578125" style="513" customWidth="1"/>
    <col min="1287" max="1288" width="12.28515625" style="513" customWidth="1"/>
    <col min="1289" max="1289" width="13.42578125" style="513" customWidth="1"/>
    <col min="1290" max="1536" width="9.140625" style="513"/>
    <col min="1537" max="1537" width="4.85546875" style="513" customWidth="1"/>
    <col min="1538" max="1540" width="9.140625" style="513"/>
    <col min="1541" max="1541" width="7" style="513" customWidth="1"/>
    <col min="1542" max="1542" width="12.42578125" style="513" customWidth="1"/>
    <col min="1543" max="1544" width="12.28515625" style="513" customWidth="1"/>
    <col min="1545" max="1545" width="13.42578125" style="513" customWidth="1"/>
    <col min="1546" max="1792" width="9.140625" style="513"/>
    <col min="1793" max="1793" width="4.85546875" style="513" customWidth="1"/>
    <col min="1794" max="1796" width="9.140625" style="513"/>
    <col min="1797" max="1797" width="7" style="513" customWidth="1"/>
    <col min="1798" max="1798" width="12.42578125" style="513" customWidth="1"/>
    <col min="1799" max="1800" width="12.28515625" style="513" customWidth="1"/>
    <col min="1801" max="1801" width="13.42578125" style="513" customWidth="1"/>
    <col min="1802" max="2048" width="9.140625" style="513"/>
    <col min="2049" max="2049" width="4.85546875" style="513" customWidth="1"/>
    <col min="2050" max="2052" width="9.140625" style="513"/>
    <col min="2053" max="2053" width="7" style="513" customWidth="1"/>
    <col min="2054" max="2054" width="12.42578125" style="513" customWidth="1"/>
    <col min="2055" max="2056" width="12.28515625" style="513" customWidth="1"/>
    <col min="2057" max="2057" width="13.42578125" style="513" customWidth="1"/>
    <col min="2058" max="2304" width="9.140625" style="513"/>
    <col min="2305" max="2305" width="4.85546875" style="513" customWidth="1"/>
    <col min="2306" max="2308" width="9.140625" style="513"/>
    <col min="2309" max="2309" width="7" style="513" customWidth="1"/>
    <col min="2310" max="2310" width="12.42578125" style="513" customWidth="1"/>
    <col min="2311" max="2312" width="12.28515625" style="513" customWidth="1"/>
    <col min="2313" max="2313" width="13.42578125" style="513" customWidth="1"/>
    <col min="2314" max="2560" width="9.140625" style="513"/>
    <col min="2561" max="2561" width="4.85546875" style="513" customWidth="1"/>
    <col min="2562" max="2564" width="9.140625" style="513"/>
    <col min="2565" max="2565" width="7" style="513" customWidth="1"/>
    <col min="2566" max="2566" width="12.42578125" style="513" customWidth="1"/>
    <col min="2567" max="2568" width="12.28515625" style="513" customWidth="1"/>
    <col min="2569" max="2569" width="13.42578125" style="513" customWidth="1"/>
    <col min="2570" max="2816" width="9.140625" style="513"/>
    <col min="2817" max="2817" width="4.85546875" style="513" customWidth="1"/>
    <col min="2818" max="2820" width="9.140625" style="513"/>
    <col min="2821" max="2821" width="7" style="513" customWidth="1"/>
    <col min="2822" max="2822" width="12.42578125" style="513" customWidth="1"/>
    <col min="2823" max="2824" width="12.28515625" style="513" customWidth="1"/>
    <col min="2825" max="2825" width="13.42578125" style="513" customWidth="1"/>
    <col min="2826" max="3072" width="9.140625" style="513"/>
    <col min="3073" max="3073" width="4.85546875" style="513" customWidth="1"/>
    <col min="3074" max="3076" width="9.140625" style="513"/>
    <col min="3077" max="3077" width="7" style="513" customWidth="1"/>
    <col min="3078" max="3078" width="12.42578125" style="513" customWidth="1"/>
    <col min="3079" max="3080" width="12.28515625" style="513" customWidth="1"/>
    <col min="3081" max="3081" width="13.42578125" style="513" customWidth="1"/>
    <col min="3082" max="3328" width="9.140625" style="513"/>
    <col min="3329" max="3329" width="4.85546875" style="513" customWidth="1"/>
    <col min="3330" max="3332" width="9.140625" style="513"/>
    <col min="3333" max="3333" width="7" style="513" customWidth="1"/>
    <col min="3334" max="3334" width="12.42578125" style="513" customWidth="1"/>
    <col min="3335" max="3336" width="12.28515625" style="513" customWidth="1"/>
    <col min="3337" max="3337" width="13.42578125" style="513" customWidth="1"/>
    <col min="3338" max="3584" width="9.140625" style="513"/>
    <col min="3585" max="3585" width="4.85546875" style="513" customWidth="1"/>
    <col min="3586" max="3588" width="9.140625" style="513"/>
    <col min="3589" max="3589" width="7" style="513" customWidth="1"/>
    <col min="3590" max="3590" width="12.42578125" style="513" customWidth="1"/>
    <col min="3591" max="3592" width="12.28515625" style="513" customWidth="1"/>
    <col min="3593" max="3593" width="13.42578125" style="513" customWidth="1"/>
    <col min="3594" max="3840" width="9.140625" style="513"/>
    <col min="3841" max="3841" width="4.85546875" style="513" customWidth="1"/>
    <col min="3842" max="3844" width="9.140625" style="513"/>
    <col min="3845" max="3845" width="7" style="513" customWidth="1"/>
    <col min="3846" max="3846" width="12.42578125" style="513" customWidth="1"/>
    <col min="3847" max="3848" width="12.28515625" style="513" customWidth="1"/>
    <col min="3849" max="3849" width="13.42578125" style="513" customWidth="1"/>
    <col min="3850" max="4096" width="9.140625" style="513"/>
    <col min="4097" max="4097" width="4.85546875" style="513" customWidth="1"/>
    <col min="4098" max="4100" width="9.140625" style="513"/>
    <col min="4101" max="4101" width="7" style="513" customWidth="1"/>
    <col min="4102" max="4102" width="12.42578125" style="513" customWidth="1"/>
    <col min="4103" max="4104" width="12.28515625" style="513" customWidth="1"/>
    <col min="4105" max="4105" width="13.42578125" style="513" customWidth="1"/>
    <col min="4106" max="4352" width="9.140625" style="513"/>
    <col min="4353" max="4353" width="4.85546875" style="513" customWidth="1"/>
    <col min="4354" max="4356" width="9.140625" style="513"/>
    <col min="4357" max="4357" width="7" style="513" customWidth="1"/>
    <col min="4358" max="4358" width="12.42578125" style="513" customWidth="1"/>
    <col min="4359" max="4360" width="12.28515625" style="513" customWidth="1"/>
    <col min="4361" max="4361" width="13.42578125" style="513" customWidth="1"/>
    <col min="4362" max="4608" width="9.140625" style="513"/>
    <col min="4609" max="4609" width="4.85546875" style="513" customWidth="1"/>
    <col min="4610" max="4612" width="9.140625" style="513"/>
    <col min="4613" max="4613" width="7" style="513" customWidth="1"/>
    <col min="4614" max="4614" width="12.42578125" style="513" customWidth="1"/>
    <col min="4615" max="4616" width="12.28515625" style="513" customWidth="1"/>
    <col min="4617" max="4617" width="13.42578125" style="513" customWidth="1"/>
    <col min="4618" max="4864" width="9.140625" style="513"/>
    <col min="4865" max="4865" width="4.85546875" style="513" customWidth="1"/>
    <col min="4866" max="4868" width="9.140625" style="513"/>
    <col min="4869" max="4869" width="7" style="513" customWidth="1"/>
    <col min="4870" max="4870" width="12.42578125" style="513" customWidth="1"/>
    <col min="4871" max="4872" width="12.28515625" style="513" customWidth="1"/>
    <col min="4873" max="4873" width="13.42578125" style="513" customWidth="1"/>
    <col min="4874" max="5120" width="9.140625" style="513"/>
    <col min="5121" max="5121" width="4.85546875" style="513" customWidth="1"/>
    <col min="5122" max="5124" width="9.140625" style="513"/>
    <col min="5125" max="5125" width="7" style="513" customWidth="1"/>
    <col min="5126" max="5126" width="12.42578125" style="513" customWidth="1"/>
    <col min="5127" max="5128" width="12.28515625" style="513" customWidth="1"/>
    <col min="5129" max="5129" width="13.42578125" style="513" customWidth="1"/>
    <col min="5130" max="5376" width="9.140625" style="513"/>
    <col min="5377" max="5377" width="4.85546875" style="513" customWidth="1"/>
    <col min="5378" max="5380" width="9.140625" style="513"/>
    <col min="5381" max="5381" width="7" style="513" customWidth="1"/>
    <col min="5382" max="5382" width="12.42578125" style="513" customWidth="1"/>
    <col min="5383" max="5384" width="12.28515625" style="513" customWidth="1"/>
    <col min="5385" max="5385" width="13.42578125" style="513" customWidth="1"/>
    <col min="5386" max="5632" width="9.140625" style="513"/>
    <col min="5633" max="5633" width="4.85546875" style="513" customWidth="1"/>
    <col min="5634" max="5636" width="9.140625" style="513"/>
    <col min="5637" max="5637" width="7" style="513" customWidth="1"/>
    <col min="5638" max="5638" width="12.42578125" style="513" customWidth="1"/>
    <col min="5639" max="5640" width="12.28515625" style="513" customWidth="1"/>
    <col min="5641" max="5641" width="13.42578125" style="513" customWidth="1"/>
    <col min="5642" max="5888" width="9.140625" style="513"/>
    <col min="5889" max="5889" width="4.85546875" style="513" customWidth="1"/>
    <col min="5890" max="5892" width="9.140625" style="513"/>
    <col min="5893" max="5893" width="7" style="513" customWidth="1"/>
    <col min="5894" max="5894" width="12.42578125" style="513" customWidth="1"/>
    <col min="5895" max="5896" width="12.28515625" style="513" customWidth="1"/>
    <col min="5897" max="5897" width="13.42578125" style="513" customWidth="1"/>
    <col min="5898" max="6144" width="9.140625" style="513"/>
    <col min="6145" max="6145" width="4.85546875" style="513" customWidth="1"/>
    <col min="6146" max="6148" width="9.140625" style="513"/>
    <col min="6149" max="6149" width="7" style="513" customWidth="1"/>
    <col min="6150" max="6150" width="12.42578125" style="513" customWidth="1"/>
    <col min="6151" max="6152" width="12.28515625" style="513" customWidth="1"/>
    <col min="6153" max="6153" width="13.42578125" style="513" customWidth="1"/>
    <col min="6154" max="6400" width="9.140625" style="513"/>
    <col min="6401" max="6401" width="4.85546875" style="513" customWidth="1"/>
    <col min="6402" max="6404" width="9.140625" style="513"/>
    <col min="6405" max="6405" width="7" style="513" customWidth="1"/>
    <col min="6406" max="6406" width="12.42578125" style="513" customWidth="1"/>
    <col min="6407" max="6408" width="12.28515625" style="513" customWidth="1"/>
    <col min="6409" max="6409" width="13.42578125" style="513" customWidth="1"/>
    <col min="6410" max="6656" width="9.140625" style="513"/>
    <col min="6657" max="6657" width="4.85546875" style="513" customWidth="1"/>
    <col min="6658" max="6660" width="9.140625" style="513"/>
    <col min="6661" max="6661" width="7" style="513" customWidth="1"/>
    <col min="6662" max="6662" width="12.42578125" style="513" customWidth="1"/>
    <col min="6663" max="6664" width="12.28515625" style="513" customWidth="1"/>
    <col min="6665" max="6665" width="13.42578125" style="513" customWidth="1"/>
    <col min="6666" max="6912" width="9.140625" style="513"/>
    <col min="6913" max="6913" width="4.85546875" style="513" customWidth="1"/>
    <col min="6914" max="6916" width="9.140625" style="513"/>
    <col min="6917" max="6917" width="7" style="513" customWidth="1"/>
    <col min="6918" max="6918" width="12.42578125" style="513" customWidth="1"/>
    <col min="6919" max="6920" width="12.28515625" style="513" customWidth="1"/>
    <col min="6921" max="6921" width="13.42578125" style="513" customWidth="1"/>
    <col min="6922" max="7168" width="9.140625" style="513"/>
    <col min="7169" max="7169" width="4.85546875" style="513" customWidth="1"/>
    <col min="7170" max="7172" width="9.140625" style="513"/>
    <col min="7173" max="7173" width="7" style="513" customWidth="1"/>
    <col min="7174" max="7174" width="12.42578125" style="513" customWidth="1"/>
    <col min="7175" max="7176" width="12.28515625" style="513" customWidth="1"/>
    <col min="7177" max="7177" width="13.42578125" style="513" customWidth="1"/>
    <col min="7178" max="7424" width="9.140625" style="513"/>
    <col min="7425" max="7425" width="4.85546875" style="513" customWidth="1"/>
    <col min="7426" max="7428" width="9.140625" style="513"/>
    <col min="7429" max="7429" width="7" style="513" customWidth="1"/>
    <col min="7430" max="7430" width="12.42578125" style="513" customWidth="1"/>
    <col min="7431" max="7432" width="12.28515625" style="513" customWidth="1"/>
    <col min="7433" max="7433" width="13.42578125" style="513" customWidth="1"/>
    <col min="7434" max="7680" width="9.140625" style="513"/>
    <col min="7681" max="7681" width="4.85546875" style="513" customWidth="1"/>
    <col min="7682" max="7684" width="9.140625" style="513"/>
    <col min="7685" max="7685" width="7" style="513" customWidth="1"/>
    <col min="7686" max="7686" width="12.42578125" style="513" customWidth="1"/>
    <col min="7687" max="7688" width="12.28515625" style="513" customWidth="1"/>
    <col min="7689" max="7689" width="13.42578125" style="513" customWidth="1"/>
    <col min="7690" max="7936" width="9.140625" style="513"/>
    <col min="7937" max="7937" width="4.85546875" style="513" customWidth="1"/>
    <col min="7938" max="7940" width="9.140625" style="513"/>
    <col min="7941" max="7941" width="7" style="513" customWidth="1"/>
    <col min="7942" max="7942" width="12.42578125" style="513" customWidth="1"/>
    <col min="7943" max="7944" width="12.28515625" style="513" customWidth="1"/>
    <col min="7945" max="7945" width="13.42578125" style="513" customWidth="1"/>
    <col min="7946" max="8192" width="9.140625" style="513"/>
    <col min="8193" max="8193" width="4.85546875" style="513" customWidth="1"/>
    <col min="8194" max="8196" width="9.140625" style="513"/>
    <col min="8197" max="8197" width="7" style="513" customWidth="1"/>
    <col min="8198" max="8198" width="12.42578125" style="513" customWidth="1"/>
    <col min="8199" max="8200" width="12.28515625" style="513" customWidth="1"/>
    <col min="8201" max="8201" width="13.42578125" style="513" customWidth="1"/>
    <col min="8202" max="8448" width="9.140625" style="513"/>
    <col min="8449" max="8449" width="4.85546875" style="513" customWidth="1"/>
    <col min="8450" max="8452" width="9.140625" style="513"/>
    <col min="8453" max="8453" width="7" style="513" customWidth="1"/>
    <col min="8454" max="8454" width="12.42578125" style="513" customWidth="1"/>
    <col min="8455" max="8456" width="12.28515625" style="513" customWidth="1"/>
    <col min="8457" max="8457" width="13.42578125" style="513" customWidth="1"/>
    <col min="8458" max="8704" width="9.140625" style="513"/>
    <col min="8705" max="8705" width="4.85546875" style="513" customWidth="1"/>
    <col min="8706" max="8708" width="9.140625" style="513"/>
    <col min="8709" max="8709" width="7" style="513" customWidth="1"/>
    <col min="8710" max="8710" width="12.42578125" style="513" customWidth="1"/>
    <col min="8711" max="8712" width="12.28515625" style="513" customWidth="1"/>
    <col min="8713" max="8713" width="13.42578125" style="513" customWidth="1"/>
    <col min="8714" max="8960" width="9.140625" style="513"/>
    <col min="8961" max="8961" width="4.85546875" style="513" customWidth="1"/>
    <col min="8962" max="8964" width="9.140625" style="513"/>
    <col min="8965" max="8965" width="7" style="513" customWidth="1"/>
    <col min="8966" max="8966" width="12.42578125" style="513" customWidth="1"/>
    <col min="8967" max="8968" width="12.28515625" style="513" customWidth="1"/>
    <col min="8969" max="8969" width="13.42578125" style="513" customWidth="1"/>
    <col min="8970" max="9216" width="9.140625" style="513"/>
    <col min="9217" max="9217" width="4.85546875" style="513" customWidth="1"/>
    <col min="9218" max="9220" width="9.140625" style="513"/>
    <col min="9221" max="9221" width="7" style="513" customWidth="1"/>
    <col min="9222" max="9222" width="12.42578125" style="513" customWidth="1"/>
    <col min="9223" max="9224" width="12.28515625" style="513" customWidth="1"/>
    <col min="9225" max="9225" width="13.42578125" style="513" customWidth="1"/>
    <col min="9226" max="9472" width="9.140625" style="513"/>
    <col min="9473" max="9473" width="4.85546875" style="513" customWidth="1"/>
    <col min="9474" max="9476" width="9.140625" style="513"/>
    <col min="9477" max="9477" width="7" style="513" customWidth="1"/>
    <col min="9478" max="9478" width="12.42578125" style="513" customWidth="1"/>
    <col min="9479" max="9480" width="12.28515625" style="513" customWidth="1"/>
    <col min="9481" max="9481" width="13.42578125" style="513" customWidth="1"/>
    <col min="9482" max="9728" width="9.140625" style="513"/>
    <col min="9729" max="9729" width="4.85546875" style="513" customWidth="1"/>
    <col min="9730" max="9732" width="9.140625" style="513"/>
    <col min="9733" max="9733" width="7" style="513" customWidth="1"/>
    <col min="9734" max="9734" width="12.42578125" style="513" customWidth="1"/>
    <col min="9735" max="9736" width="12.28515625" style="513" customWidth="1"/>
    <col min="9737" max="9737" width="13.42578125" style="513" customWidth="1"/>
    <col min="9738" max="9984" width="9.140625" style="513"/>
    <col min="9985" max="9985" width="4.85546875" style="513" customWidth="1"/>
    <col min="9986" max="9988" width="9.140625" style="513"/>
    <col min="9989" max="9989" width="7" style="513" customWidth="1"/>
    <col min="9990" max="9990" width="12.42578125" style="513" customWidth="1"/>
    <col min="9991" max="9992" width="12.28515625" style="513" customWidth="1"/>
    <col min="9993" max="9993" width="13.42578125" style="513" customWidth="1"/>
    <col min="9994" max="10240" width="9.140625" style="513"/>
    <col min="10241" max="10241" width="4.85546875" style="513" customWidth="1"/>
    <col min="10242" max="10244" width="9.140625" style="513"/>
    <col min="10245" max="10245" width="7" style="513" customWidth="1"/>
    <col min="10246" max="10246" width="12.42578125" style="513" customWidth="1"/>
    <col min="10247" max="10248" width="12.28515625" style="513" customWidth="1"/>
    <col min="10249" max="10249" width="13.42578125" style="513" customWidth="1"/>
    <col min="10250" max="10496" width="9.140625" style="513"/>
    <col min="10497" max="10497" width="4.85546875" style="513" customWidth="1"/>
    <col min="10498" max="10500" width="9.140625" style="513"/>
    <col min="10501" max="10501" width="7" style="513" customWidth="1"/>
    <col min="10502" max="10502" width="12.42578125" style="513" customWidth="1"/>
    <col min="10503" max="10504" width="12.28515625" style="513" customWidth="1"/>
    <col min="10505" max="10505" width="13.42578125" style="513" customWidth="1"/>
    <col min="10506" max="10752" width="9.140625" style="513"/>
    <col min="10753" max="10753" width="4.85546875" style="513" customWidth="1"/>
    <col min="10754" max="10756" width="9.140625" style="513"/>
    <col min="10757" max="10757" width="7" style="513" customWidth="1"/>
    <col min="10758" max="10758" width="12.42578125" style="513" customWidth="1"/>
    <col min="10759" max="10760" width="12.28515625" style="513" customWidth="1"/>
    <col min="10761" max="10761" width="13.42578125" style="513" customWidth="1"/>
    <col min="10762" max="11008" width="9.140625" style="513"/>
    <col min="11009" max="11009" width="4.85546875" style="513" customWidth="1"/>
    <col min="11010" max="11012" width="9.140625" style="513"/>
    <col min="11013" max="11013" width="7" style="513" customWidth="1"/>
    <col min="11014" max="11014" width="12.42578125" style="513" customWidth="1"/>
    <col min="11015" max="11016" width="12.28515625" style="513" customWidth="1"/>
    <col min="11017" max="11017" width="13.42578125" style="513" customWidth="1"/>
    <col min="11018" max="11264" width="9.140625" style="513"/>
    <col min="11265" max="11265" width="4.85546875" style="513" customWidth="1"/>
    <col min="11266" max="11268" width="9.140625" style="513"/>
    <col min="11269" max="11269" width="7" style="513" customWidth="1"/>
    <col min="11270" max="11270" width="12.42578125" style="513" customWidth="1"/>
    <col min="11271" max="11272" width="12.28515625" style="513" customWidth="1"/>
    <col min="11273" max="11273" width="13.42578125" style="513" customWidth="1"/>
    <col min="11274" max="11520" width="9.140625" style="513"/>
    <col min="11521" max="11521" width="4.85546875" style="513" customWidth="1"/>
    <col min="11522" max="11524" width="9.140625" style="513"/>
    <col min="11525" max="11525" width="7" style="513" customWidth="1"/>
    <col min="11526" max="11526" width="12.42578125" style="513" customWidth="1"/>
    <col min="11527" max="11528" width="12.28515625" style="513" customWidth="1"/>
    <col min="11529" max="11529" width="13.42578125" style="513" customWidth="1"/>
    <col min="11530" max="11776" width="9.140625" style="513"/>
    <col min="11777" max="11777" width="4.85546875" style="513" customWidth="1"/>
    <col min="11778" max="11780" width="9.140625" style="513"/>
    <col min="11781" max="11781" width="7" style="513" customWidth="1"/>
    <col min="11782" max="11782" width="12.42578125" style="513" customWidth="1"/>
    <col min="11783" max="11784" width="12.28515625" style="513" customWidth="1"/>
    <col min="11785" max="11785" width="13.42578125" style="513" customWidth="1"/>
    <col min="11786" max="12032" width="9.140625" style="513"/>
    <col min="12033" max="12033" width="4.85546875" style="513" customWidth="1"/>
    <col min="12034" max="12036" width="9.140625" style="513"/>
    <col min="12037" max="12037" width="7" style="513" customWidth="1"/>
    <col min="12038" max="12038" width="12.42578125" style="513" customWidth="1"/>
    <col min="12039" max="12040" width="12.28515625" style="513" customWidth="1"/>
    <col min="12041" max="12041" width="13.42578125" style="513" customWidth="1"/>
    <col min="12042" max="12288" width="9.140625" style="513"/>
    <col min="12289" max="12289" width="4.85546875" style="513" customWidth="1"/>
    <col min="12290" max="12292" width="9.140625" style="513"/>
    <col min="12293" max="12293" width="7" style="513" customWidth="1"/>
    <col min="12294" max="12294" width="12.42578125" style="513" customWidth="1"/>
    <col min="12295" max="12296" width="12.28515625" style="513" customWidth="1"/>
    <col min="12297" max="12297" width="13.42578125" style="513" customWidth="1"/>
    <col min="12298" max="12544" width="9.140625" style="513"/>
    <col min="12545" max="12545" width="4.85546875" style="513" customWidth="1"/>
    <col min="12546" max="12548" width="9.140625" style="513"/>
    <col min="12549" max="12549" width="7" style="513" customWidth="1"/>
    <col min="12550" max="12550" width="12.42578125" style="513" customWidth="1"/>
    <col min="12551" max="12552" width="12.28515625" style="513" customWidth="1"/>
    <col min="12553" max="12553" width="13.42578125" style="513" customWidth="1"/>
    <col min="12554" max="12800" width="9.140625" style="513"/>
    <col min="12801" max="12801" width="4.85546875" style="513" customWidth="1"/>
    <col min="12802" max="12804" width="9.140625" style="513"/>
    <col min="12805" max="12805" width="7" style="513" customWidth="1"/>
    <col min="12806" max="12806" width="12.42578125" style="513" customWidth="1"/>
    <col min="12807" max="12808" width="12.28515625" style="513" customWidth="1"/>
    <col min="12809" max="12809" width="13.42578125" style="513" customWidth="1"/>
    <col min="12810" max="13056" width="9.140625" style="513"/>
    <col min="13057" max="13057" width="4.85546875" style="513" customWidth="1"/>
    <col min="13058" max="13060" width="9.140625" style="513"/>
    <col min="13061" max="13061" width="7" style="513" customWidth="1"/>
    <col min="13062" max="13062" width="12.42578125" style="513" customWidth="1"/>
    <col min="13063" max="13064" width="12.28515625" style="513" customWidth="1"/>
    <col min="13065" max="13065" width="13.42578125" style="513" customWidth="1"/>
    <col min="13066" max="13312" width="9.140625" style="513"/>
    <col min="13313" max="13313" width="4.85546875" style="513" customWidth="1"/>
    <col min="13314" max="13316" width="9.140625" style="513"/>
    <col min="13317" max="13317" width="7" style="513" customWidth="1"/>
    <col min="13318" max="13318" width="12.42578125" style="513" customWidth="1"/>
    <col min="13319" max="13320" width="12.28515625" style="513" customWidth="1"/>
    <col min="13321" max="13321" width="13.42578125" style="513" customWidth="1"/>
    <col min="13322" max="13568" width="9.140625" style="513"/>
    <col min="13569" max="13569" width="4.85546875" style="513" customWidth="1"/>
    <col min="13570" max="13572" width="9.140625" style="513"/>
    <col min="13573" max="13573" width="7" style="513" customWidth="1"/>
    <col min="13574" max="13574" width="12.42578125" style="513" customWidth="1"/>
    <col min="13575" max="13576" width="12.28515625" style="513" customWidth="1"/>
    <col min="13577" max="13577" width="13.42578125" style="513" customWidth="1"/>
    <col min="13578" max="13824" width="9.140625" style="513"/>
    <col min="13825" max="13825" width="4.85546875" style="513" customWidth="1"/>
    <col min="13826" max="13828" width="9.140625" style="513"/>
    <col min="13829" max="13829" width="7" style="513" customWidth="1"/>
    <col min="13830" max="13830" width="12.42578125" style="513" customWidth="1"/>
    <col min="13831" max="13832" width="12.28515625" style="513" customWidth="1"/>
    <col min="13833" max="13833" width="13.42578125" style="513" customWidth="1"/>
    <col min="13834" max="14080" width="9.140625" style="513"/>
    <col min="14081" max="14081" width="4.85546875" style="513" customWidth="1"/>
    <col min="14082" max="14084" width="9.140625" style="513"/>
    <col min="14085" max="14085" width="7" style="513" customWidth="1"/>
    <col min="14086" max="14086" width="12.42578125" style="513" customWidth="1"/>
    <col min="14087" max="14088" width="12.28515625" style="513" customWidth="1"/>
    <col min="14089" max="14089" width="13.42578125" style="513" customWidth="1"/>
    <col min="14090" max="14336" width="9.140625" style="513"/>
    <col min="14337" max="14337" width="4.85546875" style="513" customWidth="1"/>
    <col min="14338" max="14340" width="9.140625" style="513"/>
    <col min="14341" max="14341" width="7" style="513" customWidth="1"/>
    <col min="14342" max="14342" width="12.42578125" style="513" customWidth="1"/>
    <col min="14343" max="14344" width="12.28515625" style="513" customWidth="1"/>
    <col min="14345" max="14345" width="13.42578125" style="513" customWidth="1"/>
    <col min="14346" max="14592" width="9.140625" style="513"/>
    <col min="14593" max="14593" width="4.85546875" style="513" customWidth="1"/>
    <col min="14594" max="14596" width="9.140625" style="513"/>
    <col min="14597" max="14597" width="7" style="513" customWidth="1"/>
    <col min="14598" max="14598" width="12.42578125" style="513" customWidth="1"/>
    <col min="14599" max="14600" width="12.28515625" style="513" customWidth="1"/>
    <col min="14601" max="14601" width="13.42578125" style="513" customWidth="1"/>
    <col min="14602" max="14848" width="9.140625" style="513"/>
    <col min="14849" max="14849" width="4.85546875" style="513" customWidth="1"/>
    <col min="14850" max="14852" width="9.140625" style="513"/>
    <col min="14853" max="14853" width="7" style="513" customWidth="1"/>
    <col min="14854" max="14854" width="12.42578125" style="513" customWidth="1"/>
    <col min="14855" max="14856" width="12.28515625" style="513" customWidth="1"/>
    <col min="14857" max="14857" width="13.42578125" style="513" customWidth="1"/>
    <col min="14858" max="15104" width="9.140625" style="513"/>
    <col min="15105" max="15105" width="4.85546875" style="513" customWidth="1"/>
    <col min="15106" max="15108" width="9.140625" style="513"/>
    <col min="15109" max="15109" width="7" style="513" customWidth="1"/>
    <col min="15110" max="15110" width="12.42578125" style="513" customWidth="1"/>
    <col min="15111" max="15112" width="12.28515625" style="513" customWidth="1"/>
    <col min="15113" max="15113" width="13.42578125" style="513" customWidth="1"/>
    <col min="15114" max="15360" width="9.140625" style="513"/>
    <col min="15361" max="15361" width="4.85546875" style="513" customWidth="1"/>
    <col min="15362" max="15364" width="9.140625" style="513"/>
    <col min="15365" max="15365" width="7" style="513" customWidth="1"/>
    <col min="15366" max="15366" width="12.42578125" style="513" customWidth="1"/>
    <col min="15367" max="15368" width="12.28515625" style="513" customWidth="1"/>
    <col min="15369" max="15369" width="13.42578125" style="513" customWidth="1"/>
    <col min="15370" max="15616" width="9.140625" style="513"/>
    <col min="15617" max="15617" width="4.85546875" style="513" customWidth="1"/>
    <col min="15618" max="15620" width="9.140625" style="513"/>
    <col min="15621" max="15621" width="7" style="513" customWidth="1"/>
    <col min="15622" max="15622" width="12.42578125" style="513" customWidth="1"/>
    <col min="15623" max="15624" width="12.28515625" style="513" customWidth="1"/>
    <col min="15625" max="15625" width="13.42578125" style="513" customWidth="1"/>
    <col min="15626" max="15872" width="9.140625" style="513"/>
    <col min="15873" max="15873" width="4.85546875" style="513" customWidth="1"/>
    <col min="15874" max="15876" width="9.140625" style="513"/>
    <col min="15877" max="15877" width="7" style="513" customWidth="1"/>
    <col min="15878" max="15878" width="12.42578125" style="513" customWidth="1"/>
    <col min="15879" max="15880" width="12.28515625" style="513" customWidth="1"/>
    <col min="15881" max="15881" width="13.42578125" style="513" customWidth="1"/>
    <col min="15882" max="16128" width="9.140625" style="513"/>
    <col min="16129" max="16129" width="4.85546875" style="513" customWidth="1"/>
    <col min="16130" max="16132" width="9.140625" style="513"/>
    <col min="16133" max="16133" width="7" style="513" customWidth="1"/>
    <col min="16134" max="16134" width="12.42578125" style="513" customWidth="1"/>
    <col min="16135" max="16136" width="12.28515625" style="513" customWidth="1"/>
    <col min="16137" max="16137" width="13.42578125" style="513" customWidth="1"/>
    <col min="16138" max="16384" width="9.140625" style="513"/>
  </cols>
  <sheetData>
    <row r="1" spans="1:9" ht="15.75">
      <c r="A1" s="509"/>
      <c r="B1" s="509"/>
      <c r="C1" s="794" t="s">
        <v>987</v>
      </c>
      <c r="D1" s="794"/>
      <c r="E1" s="794"/>
      <c r="F1" s="509"/>
      <c r="G1" s="510"/>
      <c r="H1" s="509"/>
      <c r="I1" s="509"/>
    </row>
    <row r="2" spans="1:9" ht="15.75">
      <c r="A2" s="509"/>
      <c r="B2" s="509"/>
      <c r="C2" s="509"/>
      <c r="D2" s="509"/>
      <c r="E2" s="509"/>
      <c r="F2" s="509"/>
      <c r="G2" s="509"/>
      <c r="H2" s="510" t="s">
        <v>988</v>
      </c>
      <c r="I2" s="509"/>
    </row>
    <row r="3" spans="1:9" ht="15.75">
      <c r="A3" s="795" t="s">
        <v>989</v>
      </c>
      <c r="B3" s="795"/>
      <c r="C3" s="795"/>
      <c r="D3" s="795"/>
      <c r="E3" s="795"/>
      <c r="F3" s="795"/>
      <c r="G3" s="795"/>
      <c r="H3" s="795"/>
      <c r="I3" s="795"/>
    </row>
    <row r="4" spans="1:9">
      <c r="A4" s="509"/>
      <c r="B4" s="509"/>
      <c r="C4" s="509"/>
      <c r="D4" s="509"/>
      <c r="E4" s="509"/>
      <c r="F4" s="509"/>
      <c r="G4" s="509"/>
      <c r="H4" s="509"/>
      <c r="I4" s="509"/>
    </row>
    <row r="5" spans="1:9">
      <c r="A5" s="509"/>
      <c r="B5" s="509"/>
      <c r="C5" s="509"/>
      <c r="D5" s="509"/>
      <c r="E5" s="509"/>
      <c r="F5" s="796" t="s">
        <v>970</v>
      </c>
      <c r="G5" s="796"/>
      <c r="H5" s="796"/>
      <c r="I5" s="796"/>
    </row>
    <row r="6" spans="1:9" ht="15.75">
      <c r="A6" s="797" t="s">
        <v>990</v>
      </c>
      <c r="B6" s="797"/>
      <c r="C6" s="797"/>
      <c r="D6" s="797"/>
      <c r="E6" s="797"/>
      <c r="F6" s="798" t="s">
        <v>971</v>
      </c>
      <c r="G6" s="799"/>
      <c r="H6" s="799"/>
      <c r="I6" s="799"/>
    </row>
    <row r="7" spans="1:9" ht="45.75" customHeight="1">
      <c r="A7" s="511" t="s">
        <v>972</v>
      </c>
      <c r="B7" s="511" t="s">
        <v>973</v>
      </c>
      <c r="C7" s="776" t="s">
        <v>974</v>
      </c>
      <c r="D7" s="777"/>
      <c r="E7" s="778"/>
      <c r="F7" s="800" t="s">
        <v>991</v>
      </c>
      <c r="G7" s="800"/>
      <c r="H7" s="800" t="s">
        <v>992</v>
      </c>
      <c r="I7" s="800"/>
    </row>
    <row r="8" spans="1:9" ht="21.95" customHeight="1">
      <c r="A8" s="514"/>
      <c r="B8" s="514"/>
      <c r="C8" s="785"/>
      <c r="D8" s="786"/>
      <c r="E8" s="787"/>
      <c r="F8" s="514" t="s">
        <v>993</v>
      </c>
      <c r="G8" s="514" t="s">
        <v>690</v>
      </c>
      <c r="H8" s="514" t="s">
        <v>975</v>
      </c>
      <c r="I8" s="514" t="s">
        <v>690</v>
      </c>
    </row>
    <row r="9" spans="1:9" ht="21.95" customHeight="1">
      <c r="A9" s="514">
        <v>1</v>
      </c>
      <c r="B9" s="779" t="s">
        <v>976</v>
      </c>
      <c r="C9" s="514" t="s">
        <v>977</v>
      </c>
      <c r="D9" s="514"/>
      <c r="E9" s="514"/>
      <c r="F9" s="514">
        <v>4738335</v>
      </c>
      <c r="G9" s="514">
        <v>3993287</v>
      </c>
      <c r="H9" s="514">
        <v>6791824</v>
      </c>
      <c r="I9" s="514">
        <v>6426425</v>
      </c>
    </row>
    <row r="10" spans="1:9" ht="21.95" customHeight="1">
      <c r="A10" s="514">
        <v>2</v>
      </c>
      <c r="B10" s="780"/>
      <c r="C10" s="514" t="s">
        <v>978</v>
      </c>
      <c r="D10" s="514"/>
      <c r="E10" s="514"/>
      <c r="F10" s="514">
        <v>159058</v>
      </c>
      <c r="G10" s="514">
        <v>607728</v>
      </c>
      <c r="H10" s="514">
        <v>154113</v>
      </c>
      <c r="I10" s="514">
        <v>822753</v>
      </c>
    </row>
    <row r="11" spans="1:9" ht="37.5" customHeight="1">
      <c r="A11" s="514">
        <v>3</v>
      </c>
      <c r="B11" s="780"/>
      <c r="C11" s="788" t="s">
        <v>994</v>
      </c>
      <c r="D11" s="789"/>
      <c r="E11" s="790"/>
      <c r="F11" s="514">
        <v>4897393</v>
      </c>
      <c r="G11" s="514">
        <v>4601015</v>
      </c>
      <c r="H11" s="514">
        <v>6945937</v>
      </c>
      <c r="I11" s="514">
        <v>7249178</v>
      </c>
    </row>
    <row r="12" spans="1:9" ht="21.95" customHeight="1">
      <c r="A12" s="514">
        <v>4</v>
      </c>
      <c r="B12" s="780"/>
      <c r="C12" s="782" t="s">
        <v>979</v>
      </c>
      <c r="D12" s="783"/>
      <c r="E12" s="784"/>
      <c r="F12" s="514">
        <v>323981</v>
      </c>
      <c r="G12" s="514">
        <v>1813887</v>
      </c>
      <c r="H12" s="514">
        <v>924973</v>
      </c>
      <c r="I12" s="514">
        <v>4541914</v>
      </c>
    </row>
    <row r="13" spans="1:9" ht="21.95" customHeight="1">
      <c r="A13" s="514">
        <v>5</v>
      </c>
      <c r="B13" s="780"/>
      <c r="C13" s="782" t="s">
        <v>980</v>
      </c>
      <c r="D13" s="783"/>
      <c r="E13" s="784"/>
      <c r="F13" s="514">
        <v>47260</v>
      </c>
      <c r="G13" s="514">
        <v>75411</v>
      </c>
      <c r="H13" s="514">
        <v>218677</v>
      </c>
      <c r="I13" s="514">
        <v>459922</v>
      </c>
    </row>
    <row r="14" spans="1:9" ht="21.95" customHeight="1">
      <c r="A14" s="514">
        <v>6</v>
      </c>
      <c r="B14" s="780"/>
      <c r="C14" s="782" t="s">
        <v>981</v>
      </c>
      <c r="D14" s="783"/>
      <c r="E14" s="784"/>
      <c r="F14" s="514">
        <v>86624</v>
      </c>
      <c r="G14" s="514">
        <v>492953</v>
      </c>
      <c r="H14" s="514">
        <v>403538</v>
      </c>
      <c r="I14" s="514">
        <v>2708853</v>
      </c>
    </row>
    <row r="15" spans="1:9" ht="21.95" customHeight="1">
      <c r="A15" s="514">
        <v>7</v>
      </c>
      <c r="B15" s="780"/>
      <c r="C15" s="782" t="s">
        <v>952</v>
      </c>
      <c r="D15" s="783"/>
      <c r="E15" s="784"/>
      <c r="F15" s="514">
        <v>326365</v>
      </c>
      <c r="G15" s="514">
        <v>589355</v>
      </c>
      <c r="H15" s="514">
        <v>298291</v>
      </c>
      <c r="I15" s="514">
        <v>609493</v>
      </c>
    </row>
    <row r="16" spans="1:9" ht="21.95" customHeight="1">
      <c r="A16" s="514">
        <v>8</v>
      </c>
      <c r="B16" s="781"/>
      <c r="C16" s="791" t="s">
        <v>995</v>
      </c>
      <c r="D16" s="792"/>
      <c r="E16" s="793"/>
      <c r="F16" s="514">
        <v>784230</v>
      </c>
      <c r="G16" s="514">
        <v>2971606</v>
      </c>
      <c r="H16" s="514">
        <v>1845479</v>
      </c>
      <c r="I16" s="514">
        <v>8320182</v>
      </c>
    </row>
    <row r="17" spans="1:9" ht="21.95" customHeight="1">
      <c r="A17" s="514">
        <v>9</v>
      </c>
      <c r="B17" s="779" t="s">
        <v>982</v>
      </c>
      <c r="C17" s="515" t="s">
        <v>983</v>
      </c>
      <c r="D17" s="516"/>
      <c r="E17" s="517"/>
      <c r="F17" s="514">
        <v>5874</v>
      </c>
      <c r="G17" s="514">
        <v>3081358</v>
      </c>
      <c r="H17" s="514">
        <v>6758</v>
      </c>
      <c r="I17" s="514">
        <v>4558618</v>
      </c>
    </row>
    <row r="18" spans="1:9" ht="21.95" customHeight="1">
      <c r="A18" s="514">
        <v>10</v>
      </c>
      <c r="B18" s="780"/>
      <c r="C18" s="782" t="s">
        <v>984</v>
      </c>
      <c r="D18" s="783"/>
      <c r="E18" s="784"/>
      <c r="F18" s="514">
        <v>4385</v>
      </c>
      <c r="G18" s="514">
        <v>442895</v>
      </c>
      <c r="H18" s="514">
        <v>17375</v>
      </c>
      <c r="I18" s="514">
        <v>2132212</v>
      </c>
    </row>
    <row r="19" spans="1:9" ht="21.95" customHeight="1">
      <c r="A19" s="514">
        <v>11</v>
      </c>
      <c r="B19" s="780"/>
      <c r="C19" s="782" t="s">
        <v>980</v>
      </c>
      <c r="D19" s="783"/>
      <c r="E19" s="784"/>
      <c r="F19" s="514">
        <v>1304</v>
      </c>
      <c r="G19" s="514">
        <v>8731</v>
      </c>
      <c r="H19" s="514">
        <v>2780</v>
      </c>
      <c r="I19" s="514">
        <v>35229</v>
      </c>
    </row>
    <row r="20" spans="1:9" ht="21.95" customHeight="1">
      <c r="A20" s="514">
        <v>12</v>
      </c>
      <c r="B20" s="780"/>
      <c r="C20" s="782" t="s">
        <v>981</v>
      </c>
      <c r="D20" s="783"/>
      <c r="E20" s="784"/>
      <c r="F20" s="514">
        <v>39878</v>
      </c>
      <c r="G20" s="514">
        <v>759333</v>
      </c>
      <c r="H20" s="514">
        <v>93201</v>
      </c>
      <c r="I20" s="514">
        <v>2568423</v>
      </c>
    </row>
    <row r="21" spans="1:9" ht="21.95" customHeight="1">
      <c r="A21" s="514">
        <v>13</v>
      </c>
      <c r="B21" s="780"/>
      <c r="C21" s="782" t="s">
        <v>985</v>
      </c>
      <c r="D21" s="783"/>
      <c r="E21" s="784"/>
      <c r="F21" s="514">
        <v>866283</v>
      </c>
      <c r="G21" s="514">
        <v>4224735</v>
      </c>
      <c r="H21" s="514">
        <v>2320313</v>
      </c>
      <c r="I21" s="514">
        <v>11558851</v>
      </c>
    </row>
    <row r="22" spans="1:9" ht="21.95" customHeight="1">
      <c r="A22" s="514">
        <v>14</v>
      </c>
      <c r="B22" s="781"/>
      <c r="C22" s="776" t="s">
        <v>996</v>
      </c>
      <c r="D22" s="777"/>
      <c r="E22" s="778"/>
      <c r="F22" s="514">
        <v>917724</v>
      </c>
      <c r="G22" s="514">
        <v>8517052</v>
      </c>
      <c r="H22" s="514">
        <v>2440427</v>
      </c>
      <c r="I22" s="514">
        <v>20853333</v>
      </c>
    </row>
    <row r="23" spans="1:9" ht="21.95" customHeight="1">
      <c r="A23" s="514">
        <v>15</v>
      </c>
      <c r="B23" s="776" t="s">
        <v>986</v>
      </c>
      <c r="C23" s="777"/>
      <c r="D23" s="777"/>
      <c r="E23" s="778"/>
      <c r="F23" s="514">
        <v>6599347</v>
      </c>
      <c r="G23" s="514">
        <v>16089673</v>
      </c>
      <c r="H23" s="514">
        <v>11231843</v>
      </c>
      <c r="I23" s="514">
        <v>36422693</v>
      </c>
    </row>
    <row r="24" spans="1:9">
      <c r="A24" s="509"/>
      <c r="B24" s="509"/>
      <c r="C24" s="509"/>
      <c r="D24" s="509"/>
      <c r="E24" s="509"/>
      <c r="F24" s="509"/>
      <c r="G24" s="509"/>
      <c r="H24" s="509"/>
      <c r="I24" s="509"/>
    </row>
    <row r="25" spans="1:9">
      <c r="A25" s="509"/>
      <c r="B25" s="509"/>
      <c r="C25" s="509"/>
      <c r="D25" s="509"/>
      <c r="E25" s="509"/>
      <c r="F25" s="509"/>
      <c r="G25" s="509"/>
      <c r="H25" s="509"/>
      <c r="I25" s="509"/>
    </row>
    <row r="26" spans="1:9">
      <c r="A26" s="512"/>
      <c r="B26" s="512"/>
      <c r="C26" s="512"/>
      <c r="D26" s="512"/>
      <c r="E26" s="512"/>
      <c r="F26" s="512"/>
      <c r="G26" s="512"/>
      <c r="H26" s="512"/>
      <c r="I26" s="512"/>
    </row>
  </sheetData>
  <mergeCells count="23">
    <mergeCell ref="C7:E7"/>
    <mergeCell ref="F7:G7"/>
    <mergeCell ref="H7:I7"/>
    <mergeCell ref="C1:E1"/>
    <mergeCell ref="A3:I3"/>
    <mergeCell ref="F5:I5"/>
    <mergeCell ref="A6:E6"/>
    <mergeCell ref="F6:I6"/>
    <mergeCell ref="C8:E8"/>
    <mergeCell ref="B9:B16"/>
    <mergeCell ref="C11:E11"/>
    <mergeCell ref="C12:E12"/>
    <mergeCell ref="C13:E13"/>
    <mergeCell ref="C14:E14"/>
    <mergeCell ref="C15:E15"/>
    <mergeCell ref="C16:E16"/>
    <mergeCell ref="B23:E23"/>
    <mergeCell ref="B17:B22"/>
    <mergeCell ref="C18:E18"/>
    <mergeCell ref="C19:E19"/>
    <mergeCell ref="C20:E20"/>
    <mergeCell ref="C21:E21"/>
    <mergeCell ref="C22:E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E5" sqref="E5"/>
    </sheetView>
  </sheetViews>
  <sheetFormatPr defaultColWidth="24.7109375" defaultRowHeight="33.75" customHeight="1"/>
  <cols>
    <col min="1" max="1" width="10" style="526" customWidth="1"/>
    <col min="2" max="2" width="37.28515625" style="526" customWidth="1"/>
    <col min="3" max="3" width="30.42578125" style="526" customWidth="1"/>
    <col min="4" max="4" width="24.140625" style="526" customWidth="1"/>
    <col min="5" max="5" width="27.5703125" style="526" customWidth="1"/>
    <col min="6" max="6" width="25.5703125" style="526" customWidth="1"/>
    <col min="7" max="7" width="27.85546875" style="526" customWidth="1"/>
    <col min="8" max="16384" width="24.7109375" style="526"/>
  </cols>
  <sheetData>
    <row r="1" spans="1:7" s="525" customFormat="1" ht="33.75" customHeight="1">
      <c r="A1" s="806" t="s">
        <v>997</v>
      </c>
      <c r="B1" s="806"/>
      <c r="C1" s="806"/>
      <c r="D1" s="806"/>
      <c r="E1" s="806"/>
      <c r="F1" s="806"/>
      <c r="G1" s="807"/>
    </row>
    <row r="2" spans="1:7" ht="24" customHeight="1">
      <c r="A2" s="808" t="s">
        <v>998</v>
      </c>
      <c r="B2" s="809"/>
      <c r="C2" s="809"/>
      <c r="D2" s="809"/>
      <c r="E2" s="809"/>
      <c r="F2" s="809"/>
      <c r="G2" s="810"/>
    </row>
    <row r="3" spans="1:7" ht="63.75" customHeight="1">
      <c r="A3" s="518" t="s">
        <v>203</v>
      </c>
      <c r="B3" s="518" t="s">
        <v>2</v>
      </c>
      <c r="C3" s="519" t="s">
        <v>999</v>
      </c>
      <c r="D3" s="520" t="s">
        <v>1000</v>
      </c>
      <c r="E3" s="520" t="s">
        <v>1001</v>
      </c>
      <c r="F3" s="520" t="s">
        <v>1002</v>
      </c>
      <c r="G3" s="520" t="s">
        <v>1003</v>
      </c>
    </row>
    <row r="4" spans="1:7" ht="27.95" customHeight="1">
      <c r="A4" s="521">
        <v>1</v>
      </c>
      <c r="B4" s="518" t="s">
        <v>1004</v>
      </c>
      <c r="C4" s="521"/>
      <c r="D4" s="522">
        <v>7514</v>
      </c>
      <c r="E4" s="522">
        <v>8541</v>
      </c>
      <c r="F4" s="522">
        <v>9386</v>
      </c>
      <c r="G4" s="522">
        <v>10327</v>
      </c>
    </row>
    <row r="5" spans="1:7" ht="41.25" customHeight="1">
      <c r="A5" s="521">
        <v>2</v>
      </c>
      <c r="B5" s="518" t="s">
        <v>1005</v>
      </c>
      <c r="C5" s="521"/>
      <c r="D5" s="522">
        <v>2777</v>
      </c>
      <c r="E5" s="522">
        <v>3154</v>
      </c>
      <c r="F5" s="522">
        <v>3516.7</v>
      </c>
      <c r="G5" s="522">
        <v>3936</v>
      </c>
    </row>
    <row r="6" spans="1:7" ht="40.5" customHeight="1">
      <c r="A6" s="521">
        <v>3</v>
      </c>
      <c r="B6" s="518" t="s">
        <v>1006</v>
      </c>
      <c r="C6" s="521"/>
      <c r="D6" s="522">
        <v>415</v>
      </c>
      <c r="E6" s="522">
        <v>637</v>
      </c>
      <c r="F6" s="522">
        <v>863</v>
      </c>
      <c r="G6" s="522">
        <v>1075</v>
      </c>
    </row>
    <row r="7" spans="1:7" ht="39.75" customHeight="1">
      <c r="A7" s="521">
        <v>4</v>
      </c>
      <c r="B7" s="518" t="s">
        <v>1007</v>
      </c>
      <c r="C7" s="521"/>
      <c r="D7" s="522">
        <v>6854</v>
      </c>
      <c r="E7" s="522">
        <v>11124</v>
      </c>
      <c r="F7" s="522">
        <v>13515.7</v>
      </c>
      <c r="G7" s="522">
        <v>14554</v>
      </c>
    </row>
    <row r="8" spans="1:7" ht="27.95" customHeight="1">
      <c r="A8" s="521">
        <v>5</v>
      </c>
      <c r="B8" s="801" t="s">
        <v>1008</v>
      </c>
      <c r="C8" s="521" t="s">
        <v>1009</v>
      </c>
      <c r="D8" s="522">
        <v>2671</v>
      </c>
      <c r="E8" s="522">
        <v>2860</v>
      </c>
      <c r="F8" s="522">
        <v>3045</v>
      </c>
      <c r="G8" s="522">
        <v>3238</v>
      </c>
    </row>
    <row r="9" spans="1:7" ht="27.95" customHeight="1">
      <c r="A9" s="521">
        <v>6</v>
      </c>
      <c r="B9" s="805"/>
      <c r="C9" s="521" t="s">
        <v>1010</v>
      </c>
      <c r="D9" s="522">
        <v>4238</v>
      </c>
      <c r="E9" s="522">
        <v>4293</v>
      </c>
      <c r="F9" s="522">
        <v>4328</v>
      </c>
      <c r="G9" s="522">
        <v>4353</v>
      </c>
    </row>
    <row r="10" spans="1:7" ht="27.95" customHeight="1">
      <c r="A10" s="521">
        <v>7</v>
      </c>
      <c r="B10" s="805"/>
      <c r="C10" s="521" t="s">
        <v>1011</v>
      </c>
      <c r="D10" s="522">
        <v>35</v>
      </c>
      <c r="E10" s="522">
        <v>165</v>
      </c>
      <c r="F10" s="522">
        <v>257</v>
      </c>
      <c r="G10" s="522">
        <v>387</v>
      </c>
    </row>
    <row r="11" spans="1:7" ht="27.95" customHeight="1">
      <c r="A11" s="521">
        <v>8</v>
      </c>
      <c r="B11" s="804"/>
      <c r="C11" s="521" t="s">
        <v>1012</v>
      </c>
      <c r="D11" s="522">
        <v>6944</v>
      </c>
      <c r="E11" s="522">
        <v>7318</v>
      </c>
      <c r="F11" s="522">
        <v>7630</v>
      </c>
      <c r="G11" s="522">
        <v>7978</v>
      </c>
    </row>
    <row r="12" spans="1:7" ht="27.95" customHeight="1">
      <c r="A12" s="521">
        <v>9</v>
      </c>
      <c r="B12" s="801" t="s">
        <v>1013</v>
      </c>
      <c r="C12" s="521" t="s">
        <v>1009</v>
      </c>
      <c r="D12" s="522">
        <v>56</v>
      </c>
      <c r="E12" s="522">
        <v>448</v>
      </c>
      <c r="F12" s="522">
        <v>798</v>
      </c>
      <c r="G12" s="522">
        <v>1154</v>
      </c>
    </row>
    <row r="13" spans="1:7" ht="27.95" customHeight="1">
      <c r="A13" s="521">
        <v>10</v>
      </c>
      <c r="B13" s="805"/>
      <c r="C13" s="521" t="s">
        <v>1010</v>
      </c>
      <c r="D13" s="522">
        <v>3700</v>
      </c>
      <c r="E13" s="522">
        <v>13345</v>
      </c>
      <c r="F13" s="522">
        <v>21164</v>
      </c>
      <c r="G13" s="522">
        <v>21954</v>
      </c>
    </row>
    <row r="14" spans="1:7" ht="27.95" customHeight="1">
      <c r="A14" s="521">
        <v>11</v>
      </c>
      <c r="B14" s="805"/>
      <c r="C14" s="521" t="s">
        <v>1011</v>
      </c>
      <c r="D14" s="522">
        <v>19</v>
      </c>
      <c r="E14" s="522">
        <v>17</v>
      </c>
      <c r="F14" s="522">
        <v>42</v>
      </c>
      <c r="G14" s="522">
        <v>57</v>
      </c>
    </row>
    <row r="15" spans="1:7" ht="27.95" customHeight="1">
      <c r="A15" s="521">
        <v>12</v>
      </c>
      <c r="B15" s="804"/>
      <c r="C15" s="521" t="s">
        <v>1014</v>
      </c>
      <c r="D15" s="522">
        <v>3775</v>
      </c>
      <c r="E15" s="522">
        <v>13810</v>
      </c>
      <c r="F15" s="522">
        <v>22004</v>
      </c>
      <c r="G15" s="522">
        <v>23165</v>
      </c>
    </row>
    <row r="16" spans="1:7" ht="36.75" customHeight="1">
      <c r="A16" s="521">
        <v>13</v>
      </c>
      <c r="B16" s="518" t="s">
        <v>1015</v>
      </c>
      <c r="C16" s="521"/>
      <c r="D16" s="522">
        <v>10719</v>
      </c>
      <c r="E16" s="522">
        <v>21128</v>
      </c>
      <c r="F16" s="522">
        <v>29634</v>
      </c>
      <c r="G16" s="522">
        <v>31143</v>
      </c>
    </row>
    <row r="17" spans="1:7" ht="39" customHeight="1">
      <c r="A17" s="521">
        <v>14</v>
      </c>
      <c r="B17" s="518" t="s">
        <v>1016</v>
      </c>
      <c r="C17" s="521"/>
      <c r="D17" s="522">
        <v>510</v>
      </c>
      <c r="E17" s="522">
        <v>999</v>
      </c>
      <c r="F17" s="522">
        <v>1104.6470588235293</v>
      </c>
      <c r="G17" s="522">
        <v>1340</v>
      </c>
    </row>
    <row r="18" spans="1:7" ht="27.95" customHeight="1">
      <c r="A18" s="521">
        <v>15</v>
      </c>
      <c r="B18" s="801" t="s">
        <v>1017</v>
      </c>
      <c r="C18" s="518" t="s">
        <v>1018</v>
      </c>
      <c r="D18" s="522">
        <v>7456567</v>
      </c>
      <c r="E18" s="522">
        <v>7949227</v>
      </c>
      <c r="F18" s="522">
        <v>9029801.1483746134</v>
      </c>
      <c r="G18" s="522">
        <v>10288440.37125</v>
      </c>
    </row>
    <row r="19" spans="1:7" ht="42" customHeight="1">
      <c r="A19" s="521">
        <v>16</v>
      </c>
      <c r="B19" s="804"/>
      <c r="C19" s="518" t="s">
        <v>1019</v>
      </c>
      <c r="D19" s="522">
        <v>11190800</v>
      </c>
      <c r="E19" s="522">
        <v>12239811.859999999</v>
      </c>
      <c r="F19" s="522">
        <v>14872987.279260222</v>
      </c>
      <c r="G19" s="522">
        <v>18931433.370000001</v>
      </c>
    </row>
    <row r="20" spans="1:7" ht="27.95" customHeight="1">
      <c r="A20" s="521">
        <v>17</v>
      </c>
      <c r="B20" s="801" t="s">
        <v>1020</v>
      </c>
      <c r="C20" s="518" t="s">
        <v>1018</v>
      </c>
      <c r="D20" s="522">
        <v>2509865</v>
      </c>
      <c r="E20" s="522">
        <v>3990309</v>
      </c>
      <c r="F20" s="522">
        <v>5061863.0529919397</v>
      </c>
      <c r="G20" s="522">
        <v>5942134.0360000003</v>
      </c>
    </row>
    <row r="21" spans="1:7" ht="39" customHeight="1">
      <c r="A21" s="521">
        <v>18</v>
      </c>
      <c r="B21" s="804"/>
      <c r="C21" s="518" t="s">
        <v>1019</v>
      </c>
      <c r="D21" s="522">
        <v>2187677</v>
      </c>
      <c r="E21" s="522">
        <v>3153741.44</v>
      </c>
      <c r="F21" s="522">
        <v>4384670.6238427851</v>
      </c>
      <c r="G21" s="522">
        <v>5637606.6456249999</v>
      </c>
    </row>
    <row r="22" spans="1:7" ht="27.95" customHeight="1">
      <c r="A22" s="521">
        <v>19</v>
      </c>
      <c r="B22" s="801" t="s">
        <v>1021</v>
      </c>
      <c r="C22" s="518" t="s">
        <v>1018</v>
      </c>
      <c r="D22" s="522">
        <v>9966432</v>
      </c>
      <c r="E22" s="522">
        <v>11939536</v>
      </c>
      <c r="F22" s="522">
        <v>14091664.201366551</v>
      </c>
      <c r="G22" s="522">
        <v>16230574.40725</v>
      </c>
    </row>
    <row r="23" spans="1:7" ht="42" customHeight="1">
      <c r="A23" s="521">
        <v>20</v>
      </c>
      <c r="B23" s="804"/>
      <c r="C23" s="518" t="s">
        <v>1019</v>
      </c>
      <c r="D23" s="522">
        <v>13378477</v>
      </c>
      <c r="E23" s="522">
        <v>15393553.300000001</v>
      </c>
      <c r="F23" s="522">
        <v>19257657.903103005</v>
      </c>
      <c r="G23" s="522">
        <v>24569040.015625</v>
      </c>
    </row>
    <row r="24" spans="1:7" ht="27.95" customHeight="1">
      <c r="A24" s="521">
        <v>21</v>
      </c>
      <c r="B24" s="801" t="s">
        <v>1022</v>
      </c>
      <c r="C24" s="518" t="s">
        <v>1018</v>
      </c>
      <c r="D24" s="522">
        <v>1223291</v>
      </c>
      <c r="E24" s="522">
        <v>1530704.325</v>
      </c>
      <c r="F24" s="522">
        <v>1755541</v>
      </c>
      <c r="G24" s="522">
        <v>2118996</v>
      </c>
    </row>
    <row r="25" spans="1:7" ht="27.95" customHeight="1">
      <c r="A25" s="521">
        <v>22</v>
      </c>
      <c r="B25" s="803"/>
      <c r="C25" s="518" t="s">
        <v>1019</v>
      </c>
      <c r="D25" s="522">
        <v>397732</v>
      </c>
      <c r="E25" s="522">
        <v>809182</v>
      </c>
      <c r="F25" s="522">
        <v>928701.73919999995</v>
      </c>
      <c r="G25" s="522">
        <v>1180629</v>
      </c>
    </row>
    <row r="26" spans="1:7" ht="27.95" customHeight="1">
      <c r="A26" s="521">
        <v>23</v>
      </c>
      <c r="B26" s="801" t="s">
        <v>1023</v>
      </c>
      <c r="C26" s="518" t="s">
        <v>1018</v>
      </c>
      <c r="D26" s="522">
        <v>1693497</v>
      </c>
      <c r="E26" s="522">
        <v>2165021.25</v>
      </c>
      <c r="F26" s="522">
        <v>2461065</v>
      </c>
      <c r="G26" s="522">
        <v>2860677</v>
      </c>
    </row>
    <row r="27" spans="1:7" ht="30" customHeight="1">
      <c r="A27" s="521">
        <v>24</v>
      </c>
      <c r="B27" s="804"/>
      <c r="C27" s="518" t="s">
        <v>1019</v>
      </c>
      <c r="D27" s="522">
        <v>156917934</v>
      </c>
      <c r="E27" s="522">
        <v>211240057.5</v>
      </c>
      <c r="F27" s="522">
        <v>243980244.44999999</v>
      </c>
      <c r="G27" s="522">
        <v>284807937.35000002</v>
      </c>
    </row>
    <row r="28" spans="1:7" ht="27.95" customHeight="1">
      <c r="A28" s="521">
        <v>25</v>
      </c>
      <c r="B28" s="801" t="s">
        <v>1024</v>
      </c>
      <c r="C28" s="518" t="s">
        <v>1018</v>
      </c>
      <c r="D28" s="522">
        <v>24534</v>
      </c>
      <c r="E28" s="522">
        <v>77003.75</v>
      </c>
      <c r="F28" s="522">
        <v>107301</v>
      </c>
      <c r="G28" s="522">
        <v>131809</v>
      </c>
    </row>
    <row r="29" spans="1:7" ht="27.95" customHeight="1">
      <c r="A29" s="521">
        <v>26</v>
      </c>
      <c r="B29" s="804"/>
      <c r="C29" s="518" t="s">
        <v>1019</v>
      </c>
      <c r="D29" s="522">
        <v>1038414</v>
      </c>
      <c r="E29" s="522">
        <v>1484541.5</v>
      </c>
      <c r="F29" s="522">
        <v>2139384.96</v>
      </c>
      <c r="G29" s="522">
        <v>2822932.48</v>
      </c>
    </row>
    <row r="30" spans="1:7" ht="37.5" customHeight="1">
      <c r="A30" s="521">
        <v>27</v>
      </c>
      <c r="B30" s="523" t="s">
        <v>1025</v>
      </c>
      <c r="C30" s="518" t="s">
        <v>1018</v>
      </c>
      <c r="D30" s="522">
        <v>1718031</v>
      </c>
      <c r="E30" s="522">
        <v>2242025</v>
      </c>
      <c r="F30" s="522">
        <v>2568366</v>
      </c>
      <c r="G30" s="522">
        <v>2992486</v>
      </c>
    </row>
    <row r="31" spans="1:7" ht="39" customHeight="1">
      <c r="A31" s="521">
        <v>28</v>
      </c>
      <c r="B31" s="523" t="s">
        <v>1025</v>
      </c>
      <c r="C31" s="518" t="s">
        <v>1019</v>
      </c>
      <c r="D31" s="522">
        <v>157956348</v>
      </c>
      <c r="E31" s="522">
        <v>212724599</v>
      </c>
      <c r="F31" s="522">
        <v>246119629.41</v>
      </c>
      <c r="G31" s="522">
        <v>287630869.82999998</v>
      </c>
    </row>
    <row r="32" spans="1:7" ht="42.75" customHeight="1">
      <c r="A32" s="521">
        <v>29</v>
      </c>
      <c r="B32" s="523" t="s">
        <v>1026</v>
      </c>
      <c r="C32" s="518" t="s">
        <v>1018</v>
      </c>
      <c r="D32" s="522">
        <v>193610</v>
      </c>
      <c r="E32" s="522">
        <v>378339</v>
      </c>
      <c r="F32" s="522">
        <v>463340.43400000001</v>
      </c>
      <c r="G32" s="522">
        <v>560354</v>
      </c>
    </row>
    <row r="33" spans="1:7" ht="31.5" customHeight="1">
      <c r="A33" s="521">
        <v>30</v>
      </c>
      <c r="B33" s="523" t="s">
        <v>1027</v>
      </c>
      <c r="C33" s="518" t="s">
        <v>1019</v>
      </c>
      <c r="D33" s="522">
        <v>5412871</v>
      </c>
      <c r="E33" s="522">
        <v>48159686</v>
      </c>
      <c r="F33" s="522">
        <v>50457596</v>
      </c>
      <c r="G33" s="522">
        <v>53553968</v>
      </c>
    </row>
    <row r="34" spans="1:7" ht="37.5" customHeight="1">
      <c r="A34" s="521">
        <v>31</v>
      </c>
      <c r="B34" s="523" t="s">
        <v>1028</v>
      </c>
      <c r="C34" s="518" t="s">
        <v>1018</v>
      </c>
      <c r="D34" s="522">
        <v>24586</v>
      </c>
      <c r="E34" s="522">
        <v>47479</v>
      </c>
      <c r="F34" s="522">
        <v>57176.565999999999</v>
      </c>
      <c r="G34" s="522">
        <v>70418</v>
      </c>
    </row>
    <row r="35" spans="1:7" ht="32.25" customHeight="1">
      <c r="A35" s="521">
        <v>32</v>
      </c>
      <c r="B35" s="523" t="s">
        <v>1029</v>
      </c>
      <c r="C35" s="518" t="s">
        <v>1019</v>
      </c>
      <c r="D35" s="522">
        <v>318925</v>
      </c>
      <c r="E35" s="522">
        <v>670308.5</v>
      </c>
      <c r="F35" s="522">
        <v>755276</v>
      </c>
      <c r="G35" s="522">
        <v>866350.5</v>
      </c>
    </row>
    <row r="36" spans="1:7" ht="41.25" customHeight="1">
      <c r="A36" s="521">
        <v>33</v>
      </c>
      <c r="B36" s="523" t="s">
        <v>1030</v>
      </c>
      <c r="C36" s="518" t="s">
        <v>1018</v>
      </c>
      <c r="D36" s="522">
        <v>218196</v>
      </c>
      <c r="E36" s="522">
        <v>425818</v>
      </c>
      <c r="F36" s="522">
        <v>520517</v>
      </c>
      <c r="G36" s="522">
        <v>630772</v>
      </c>
    </row>
    <row r="37" spans="1:7" ht="39" customHeight="1">
      <c r="A37" s="521">
        <v>34</v>
      </c>
      <c r="B37" s="523" t="s">
        <v>1030</v>
      </c>
      <c r="C37" s="518" t="s">
        <v>1019</v>
      </c>
      <c r="D37" s="522">
        <v>5731796</v>
      </c>
      <c r="E37" s="522">
        <v>48829994.5</v>
      </c>
      <c r="F37" s="522">
        <v>51212872</v>
      </c>
      <c r="G37" s="522">
        <v>54420318.5</v>
      </c>
    </row>
    <row r="38" spans="1:7" ht="45" customHeight="1">
      <c r="A38" s="521">
        <v>35</v>
      </c>
      <c r="B38" s="801" t="s">
        <v>1031</v>
      </c>
      <c r="C38" s="518" t="s">
        <v>1032</v>
      </c>
      <c r="D38" s="522">
        <v>5338333</v>
      </c>
      <c r="E38" s="522">
        <v>7865637</v>
      </c>
      <c r="F38" s="522">
        <v>10236737</v>
      </c>
      <c r="G38" s="522">
        <v>12811303</v>
      </c>
    </row>
    <row r="39" spans="1:7" ht="41.25" customHeight="1">
      <c r="A39" s="521">
        <v>36</v>
      </c>
      <c r="B39" s="802"/>
      <c r="C39" s="518" t="s">
        <v>1033</v>
      </c>
      <c r="D39" s="522">
        <v>6638513</v>
      </c>
      <c r="E39" s="522">
        <v>5623924</v>
      </c>
      <c r="F39" s="522">
        <v>6716071</v>
      </c>
      <c r="G39" s="522">
        <v>8051178</v>
      </c>
    </row>
    <row r="40" spans="1:7" ht="38.25" customHeight="1">
      <c r="A40" s="521">
        <v>37</v>
      </c>
      <c r="B40" s="802"/>
      <c r="C40" s="518" t="s">
        <v>1034</v>
      </c>
      <c r="D40" s="522">
        <v>19797</v>
      </c>
      <c r="E40" s="522">
        <v>435800</v>
      </c>
      <c r="F40" s="522">
        <v>678348</v>
      </c>
      <c r="G40" s="522">
        <v>960908</v>
      </c>
    </row>
    <row r="41" spans="1:7" ht="55.5" customHeight="1">
      <c r="A41" s="521">
        <v>38</v>
      </c>
      <c r="B41" s="802"/>
      <c r="C41" s="518" t="s">
        <v>1035</v>
      </c>
      <c r="D41" s="522">
        <v>89300</v>
      </c>
      <c r="E41" s="522">
        <v>461549</v>
      </c>
      <c r="F41" s="522">
        <v>673183.43658823997</v>
      </c>
      <c r="G41" s="522">
        <v>965312.69704</v>
      </c>
    </row>
    <row r="42" spans="1:7" ht="41.25" customHeight="1">
      <c r="A42" s="521">
        <v>39</v>
      </c>
      <c r="B42" s="802"/>
      <c r="C42" s="518" t="s">
        <v>1036</v>
      </c>
      <c r="D42" s="522">
        <v>764</v>
      </c>
      <c r="E42" s="522">
        <v>102133</v>
      </c>
      <c r="F42" s="522">
        <v>206000</v>
      </c>
      <c r="G42" s="522">
        <v>319736</v>
      </c>
    </row>
    <row r="43" spans="1:7" ht="42" customHeight="1">
      <c r="A43" s="521">
        <v>40</v>
      </c>
      <c r="B43" s="802"/>
      <c r="C43" s="518" t="s">
        <v>1037</v>
      </c>
      <c r="D43" s="522">
        <v>255</v>
      </c>
      <c r="E43" s="522">
        <v>108294</v>
      </c>
      <c r="F43" s="522">
        <v>296709</v>
      </c>
      <c r="G43" s="522">
        <v>521594.8</v>
      </c>
    </row>
    <row r="44" spans="1:7" ht="39" customHeight="1">
      <c r="A44" s="521">
        <v>41</v>
      </c>
      <c r="B44" s="802"/>
      <c r="C44" s="518" t="s">
        <v>1038</v>
      </c>
      <c r="D44" s="522">
        <v>2427760</v>
      </c>
      <c r="E44" s="522">
        <v>5916705</v>
      </c>
      <c r="F44" s="522">
        <v>7536921</v>
      </c>
      <c r="G44" s="522">
        <v>10060247</v>
      </c>
    </row>
    <row r="45" spans="1:7" ht="37.5" customHeight="1">
      <c r="A45" s="521">
        <v>42</v>
      </c>
      <c r="B45" s="802"/>
      <c r="C45" s="518" t="s">
        <v>1039</v>
      </c>
      <c r="D45" s="522">
        <v>5108738</v>
      </c>
      <c r="E45" s="522">
        <v>5262234</v>
      </c>
      <c r="F45" s="522">
        <v>6237012</v>
      </c>
      <c r="G45" s="522">
        <v>7585768</v>
      </c>
    </row>
    <row r="46" spans="1:7" ht="37.5" customHeight="1">
      <c r="A46" s="521">
        <v>43</v>
      </c>
      <c r="B46" s="802"/>
      <c r="C46" s="518" t="s">
        <v>1040</v>
      </c>
      <c r="D46" s="522">
        <v>0</v>
      </c>
      <c r="E46" s="522">
        <v>6841</v>
      </c>
      <c r="F46" s="522">
        <v>9969</v>
      </c>
      <c r="G46" s="522">
        <v>18091</v>
      </c>
    </row>
    <row r="47" spans="1:7" ht="39" customHeight="1">
      <c r="A47" s="521">
        <v>44</v>
      </c>
      <c r="B47" s="803"/>
      <c r="C47" s="518" t="s">
        <v>1041</v>
      </c>
      <c r="D47" s="522">
        <v>0</v>
      </c>
      <c r="E47" s="522">
        <v>105056</v>
      </c>
      <c r="F47" s="522">
        <v>160733</v>
      </c>
      <c r="G47" s="522">
        <v>223719</v>
      </c>
    </row>
    <row r="48" spans="1:7" ht="27.95" customHeight="1">
      <c r="A48" s="524">
        <v>45</v>
      </c>
      <c r="B48" s="801" t="s">
        <v>1042</v>
      </c>
      <c r="C48" s="518" t="s">
        <v>1018</v>
      </c>
      <c r="D48" s="522">
        <v>7786654</v>
      </c>
      <c r="E48" s="522">
        <v>14327116</v>
      </c>
      <c r="F48" s="522">
        <v>18667975</v>
      </c>
      <c r="G48" s="522">
        <v>24170285</v>
      </c>
    </row>
    <row r="49" spans="1:7" ht="29.25" customHeight="1">
      <c r="A49" s="524">
        <v>46</v>
      </c>
      <c r="B49" s="804"/>
      <c r="C49" s="518" t="s">
        <v>1019</v>
      </c>
      <c r="D49" s="522">
        <v>11836806</v>
      </c>
      <c r="E49" s="522">
        <v>11561057</v>
      </c>
      <c r="F49" s="522">
        <v>14083708.436588239</v>
      </c>
      <c r="G49" s="522">
        <v>17347572.49704</v>
      </c>
    </row>
  </sheetData>
  <mergeCells count="12">
    <mergeCell ref="B18:B19"/>
    <mergeCell ref="B20:B21"/>
    <mergeCell ref="B8:B11"/>
    <mergeCell ref="B12:B15"/>
    <mergeCell ref="A1:G1"/>
    <mergeCell ref="A2:G2"/>
    <mergeCell ref="B38:B47"/>
    <mergeCell ref="B48:B49"/>
    <mergeCell ref="B26:B27"/>
    <mergeCell ref="B28:B29"/>
    <mergeCell ref="B22:B23"/>
    <mergeCell ref="B24:B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90"/>
  <sheetViews>
    <sheetView topLeftCell="A46" workbookViewId="0">
      <selection activeCell="G44" sqref="G44"/>
    </sheetView>
  </sheetViews>
  <sheetFormatPr defaultColWidth="32.7109375" defaultRowHeight="36.75" customHeight="1"/>
  <cols>
    <col min="1" max="1" width="13.42578125" style="528" customWidth="1"/>
    <col min="2" max="2" width="36.28515625" style="528" customWidth="1"/>
    <col min="3" max="3" width="32.7109375" style="528"/>
    <col min="4" max="4" width="30.5703125" style="528" customWidth="1"/>
    <col min="5" max="5" width="25" style="528" customWidth="1"/>
    <col min="6" max="6" width="26.7109375" style="528" customWidth="1"/>
    <col min="7" max="16384" width="32.7109375" style="528"/>
  </cols>
  <sheetData>
    <row r="1" spans="1:13" s="527" customFormat="1" ht="36.75" customHeight="1">
      <c r="A1" s="813" t="s">
        <v>1043</v>
      </c>
      <c r="B1" s="806"/>
      <c r="C1" s="806"/>
      <c r="D1" s="806"/>
      <c r="E1" s="806"/>
      <c r="F1" s="807"/>
    </row>
    <row r="2" spans="1:13" ht="27" customHeight="1">
      <c r="A2" s="814" t="s">
        <v>1044</v>
      </c>
      <c r="B2" s="815"/>
      <c r="C2" s="815"/>
      <c r="D2" s="815"/>
      <c r="E2" s="815"/>
      <c r="F2" s="816"/>
      <c r="L2" s="528">
        <v>1</v>
      </c>
      <c r="M2" s="528">
        <v>1</v>
      </c>
    </row>
    <row r="3" spans="1:13" ht="111" customHeight="1">
      <c r="A3" s="529" t="s">
        <v>203</v>
      </c>
      <c r="B3" s="529" t="s">
        <v>2</v>
      </c>
      <c r="C3" s="530" t="s">
        <v>1045</v>
      </c>
      <c r="D3" s="529" t="s">
        <v>1046</v>
      </c>
      <c r="E3" s="529" t="s">
        <v>1047</v>
      </c>
      <c r="F3" s="529" t="s">
        <v>1048</v>
      </c>
    </row>
    <row r="4" spans="1:13" ht="48.75" customHeight="1">
      <c r="A4" s="531">
        <v>1</v>
      </c>
      <c r="B4" s="532" t="s">
        <v>1004</v>
      </c>
      <c r="D4" s="533">
        <v>7514</v>
      </c>
      <c r="E4" s="533">
        <v>8541</v>
      </c>
      <c r="F4" s="533">
        <v>8389</v>
      </c>
      <c r="H4" s="534"/>
      <c r="I4" s="534"/>
      <c r="K4" s="534"/>
    </row>
    <row r="5" spans="1:13" ht="46.5" customHeight="1">
      <c r="A5" s="531">
        <v>2</v>
      </c>
      <c r="B5" s="532" t="s">
        <v>1005</v>
      </c>
      <c r="D5" s="533">
        <v>2777</v>
      </c>
      <c r="E5" s="533">
        <v>3154</v>
      </c>
      <c r="F5" s="533">
        <v>3180</v>
      </c>
      <c r="H5" s="534"/>
      <c r="I5" s="534"/>
      <c r="K5" s="534"/>
    </row>
    <row r="6" spans="1:13" ht="45.75" customHeight="1">
      <c r="A6" s="531">
        <v>3</v>
      </c>
      <c r="B6" s="532" t="s">
        <v>1006</v>
      </c>
      <c r="D6" s="533">
        <v>415</v>
      </c>
      <c r="E6" s="533">
        <v>637</v>
      </c>
      <c r="F6" s="533">
        <v>640</v>
      </c>
      <c r="H6" s="534"/>
      <c r="I6" s="534"/>
      <c r="K6" s="534"/>
    </row>
    <row r="7" spans="1:13" ht="47.25" customHeight="1">
      <c r="A7" s="531">
        <v>4</v>
      </c>
      <c r="B7" s="532" t="s">
        <v>1007</v>
      </c>
      <c r="D7" s="533">
        <v>6854</v>
      </c>
      <c r="E7" s="533">
        <v>11124</v>
      </c>
      <c r="F7" s="533">
        <v>9837</v>
      </c>
      <c r="H7" s="534"/>
      <c r="I7" s="534"/>
      <c r="K7" s="534"/>
    </row>
    <row r="8" spans="1:13" ht="20.100000000000001" customHeight="1">
      <c r="A8" s="531">
        <v>5</v>
      </c>
      <c r="B8" s="811" t="s">
        <v>1008</v>
      </c>
      <c r="C8" s="535" t="s">
        <v>1009</v>
      </c>
      <c r="D8" s="533">
        <v>2671</v>
      </c>
      <c r="E8" s="533">
        <v>2860</v>
      </c>
      <c r="F8" s="533">
        <v>2820</v>
      </c>
      <c r="H8" s="534"/>
      <c r="I8" s="534"/>
      <c r="K8" s="534"/>
    </row>
    <row r="9" spans="1:13" ht="20.100000000000001" customHeight="1">
      <c r="A9" s="531">
        <v>6</v>
      </c>
      <c r="B9" s="811"/>
      <c r="C9" s="535" t="s">
        <v>1010</v>
      </c>
      <c r="D9" s="533">
        <v>4238</v>
      </c>
      <c r="E9" s="533">
        <v>4293</v>
      </c>
      <c r="F9" s="533">
        <v>3809</v>
      </c>
      <c r="H9" s="534"/>
      <c r="I9" s="534"/>
      <c r="K9" s="534"/>
    </row>
    <row r="10" spans="1:13" ht="20.100000000000001" customHeight="1">
      <c r="A10" s="531">
        <v>7</v>
      </c>
      <c r="B10" s="811"/>
      <c r="C10" s="535" t="s">
        <v>1011</v>
      </c>
      <c r="D10" s="533">
        <v>35</v>
      </c>
      <c r="E10" s="533">
        <v>165</v>
      </c>
      <c r="F10" s="533">
        <v>182</v>
      </c>
      <c r="H10" s="534"/>
      <c r="I10" s="534"/>
      <c r="K10" s="534"/>
    </row>
    <row r="11" spans="1:13" ht="20.100000000000001" customHeight="1">
      <c r="A11" s="531">
        <v>8</v>
      </c>
      <c r="B11" s="811"/>
      <c r="C11" s="530" t="s">
        <v>1012</v>
      </c>
      <c r="D11" s="533">
        <v>6944</v>
      </c>
      <c r="E11" s="533">
        <v>7318</v>
      </c>
      <c r="F11" s="533">
        <v>6811</v>
      </c>
      <c r="H11" s="534"/>
      <c r="I11" s="534"/>
      <c r="K11" s="534"/>
    </row>
    <row r="12" spans="1:13" ht="20.100000000000001" customHeight="1">
      <c r="A12" s="531">
        <v>9</v>
      </c>
      <c r="B12" s="811" t="s">
        <v>1013</v>
      </c>
      <c r="C12" s="535" t="s">
        <v>1009</v>
      </c>
      <c r="D12" s="533">
        <v>56</v>
      </c>
      <c r="E12" s="533">
        <v>448</v>
      </c>
      <c r="F12" s="533">
        <v>321</v>
      </c>
      <c r="H12" s="534"/>
      <c r="I12" s="534"/>
      <c r="K12" s="534"/>
    </row>
    <row r="13" spans="1:13" ht="20.100000000000001" customHeight="1">
      <c r="A13" s="531">
        <v>10</v>
      </c>
      <c r="B13" s="811"/>
      <c r="C13" s="535" t="s">
        <v>1010</v>
      </c>
      <c r="D13" s="533">
        <v>3700</v>
      </c>
      <c r="E13" s="533">
        <v>13345</v>
      </c>
      <c r="F13" s="533">
        <v>15438</v>
      </c>
      <c r="H13" s="534"/>
      <c r="I13" s="534"/>
      <c r="K13" s="534"/>
    </row>
    <row r="14" spans="1:13" ht="20.100000000000001" customHeight="1">
      <c r="A14" s="531">
        <v>11</v>
      </c>
      <c r="B14" s="811"/>
      <c r="C14" s="535" t="s">
        <v>1011</v>
      </c>
      <c r="D14" s="533">
        <v>19</v>
      </c>
      <c r="E14" s="533">
        <v>17</v>
      </c>
      <c r="F14" s="533">
        <v>24</v>
      </c>
      <c r="H14" s="534"/>
      <c r="I14" s="534"/>
      <c r="K14" s="534"/>
    </row>
    <row r="15" spans="1:13" ht="20.100000000000001" customHeight="1">
      <c r="A15" s="531">
        <v>12</v>
      </c>
      <c r="B15" s="811"/>
      <c r="C15" s="536" t="s">
        <v>1014</v>
      </c>
      <c r="D15" s="533">
        <v>3775</v>
      </c>
      <c r="E15" s="533">
        <v>13810</v>
      </c>
      <c r="F15" s="533">
        <v>15783</v>
      </c>
      <c r="H15" s="534"/>
      <c r="I15" s="534"/>
      <c r="K15" s="534"/>
    </row>
    <row r="16" spans="1:13" ht="42" customHeight="1">
      <c r="A16" s="531">
        <v>13</v>
      </c>
      <c r="B16" s="532" t="s">
        <v>1015</v>
      </c>
      <c r="D16" s="533">
        <v>10719</v>
      </c>
      <c r="E16" s="533">
        <v>21128</v>
      </c>
      <c r="F16" s="533">
        <v>22594</v>
      </c>
      <c r="H16" s="534"/>
      <c r="I16" s="534"/>
      <c r="K16" s="534"/>
    </row>
    <row r="17" spans="1:11" ht="40.5">
      <c r="A17" s="531">
        <v>14</v>
      </c>
      <c r="B17" s="532" t="s">
        <v>1016</v>
      </c>
      <c r="D17" s="533">
        <v>510</v>
      </c>
      <c r="E17" s="533">
        <v>999</v>
      </c>
      <c r="F17" s="533">
        <v>795</v>
      </c>
      <c r="H17" s="534"/>
      <c r="I17" s="534"/>
      <c r="K17" s="534"/>
    </row>
    <row r="18" spans="1:11" ht="20.25" customHeight="1">
      <c r="A18" s="531">
        <v>15</v>
      </c>
      <c r="B18" s="811" t="s">
        <v>1017</v>
      </c>
      <c r="C18" s="537" t="s">
        <v>1018</v>
      </c>
      <c r="D18" s="533">
        <v>7456567</v>
      </c>
      <c r="E18" s="533">
        <v>7949227</v>
      </c>
      <c r="F18" s="533">
        <v>8894054.4000000004</v>
      </c>
      <c r="H18" s="534"/>
      <c r="I18" s="534"/>
      <c r="K18" s="534"/>
    </row>
    <row r="19" spans="1:11" ht="20.25">
      <c r="A19" s="531">
        <v>16</v>
      </c>
      <c r="B19" s="811"/>
      <c r="C19" s="537" t="s">
        <v>1019</v>
      </c>
      <c r="D19" s="533">
        <v>11190800</v>
      </c>
      <c r="E19" s="533">
        <v>12239811.859999999</v>
      </c>
      <c r="F19" s="533">
        <v>15971979.934</v>
      </c>
      <c r="H19" s="534"/>
      <c r="I19" s="534"/>
      <c r="K19" s="534"/>
    </row>
    <row r="20" spans="1:11" ht="20.25" customHeight="1">
      <c r="A20" s="531">
        <v>17</v>
      </c>
      <c r="B20" s="811" t="s">
        <v>1020</v>
      </c>
      <c r="C20" s="537" t="s">
        <v>1018</v>
      </c>
      <c r="D20" s="533">
        <v>2509865</v>
      </c>
      <c r="E20" s="533">
        <v>3990309</v>
      </c>
      <c r="F20" s="533">
        <v>3518992</v>
      </c>
      <c r="H20" s="534"/>
      <c r="I20" s="534"/>
      <c r="K20" s="534"/>
    </row>
    <row r="21" spans="1:11" ht="20.25">
      <c r="A21" s="531">
        <v>18</v>
      </c>
      <c r="B21" s="811"/>
      <c r="C21" s="537" t="s">
        <v>1019</v>
      </c>
      <c r="D21" s="533">
        <v>2187677</v>
      </c>
      <c r="E21" s="533">
        <v>3153741.44</v>
      </c>
      <c r="F21" s="533">
        <v>3689638.42</v>
      </c>
      <c r="H21" s="534"/>
      <c r="I21" s="534"/>
      <c r="K21" s="534"/>
    </row>
    <row r="22" spans="1:11" ht="20.25" customHeight="1">
      <c r="A22" s="531">
        <v>19</v>
      </c>
      <c r="B22" s="811" t="s">
        <v>1021</v>
      </c>
      <c r="C22" s="537" t="s">
        <v>1018</v>
      </c>
      <c r="D22" s="533">
        <v>9966432</v>
      </c>
      <c r="E22" s="533">
        <v>11939536</v>
      </c>
      <c r="F22" s="533">
        <v>12413046.4</v>
      </c>
      <c r="H22" s="534"/>
      <c r="I22" s="534"/>
      <c r="K22" s="534"/>
    </row>
    <row r="23" spans="1:11" ht="20.25">
      <c r="A23" s="531">
        <v>20</v>
      </c>
      <c r="B23" s="811"/>
      <c r="C23" s="537" t="s">
        <v>1019</v>
      </c>
      <c r="D23" s="533">
        <v>13378477</v>
      </c>
      <c r="E23" s="533">
        <v>15393553.300000001</v>
      </c>
      <c r="F23" s="533">
        <v>19661618.354000002</v>
      </c>
      <c r="H23" s="534"/>
      <c r="I23" s="534"/>
      <c r="K23" s="534"/>
    </row>
    <row r="24" spans="1:11" ht="20.25" customHeight="1">
      <c r="A24" s="531">
        <v>21</v>
      </c>
      <c r="B24" s="811" t="s">
        <v>1022</v>
      </c>
      <c r="C24" s="537" t="s">
        <v>1018</v>
      </c>
      <c r="D24" s="533">
        <v>1223291</v>
      </c>
      <c r="E24" s="533">
        <v>1530704.325</v>
      </c>
      <c r="F24" s="533">
        <v>1124010</v>
      </c>
      <c r="H24" s="534"/>
      <c r="I24" s="534"/>
      <c r="K24" s="534"/>
    </row>
    <row r="25" spans="1:11" ht="20.25">
      <c r="A25" s="531">
        <v>22</v>
      </c>
      <c r="B25" s="812"/>
      <c r="C25" s="537" t="s">
        <v>1019</v>
      </c>
      <c r="D25" s="533">
        <v>397732</v>
      </c>
      <c r="E25" s="533">
        <v>809182</v>
      </c>
      <c r="F25" s="533">
        <v>621161.25714999996</v>
      </c>
      <c r="H25" s="534"/>
      <c r="I25" s="534"/>
      <c r="K25" s="534"/>
    </row>
    <row r="26" spans="1:11" ht="20.25" customHeight="1">
      <c r="A26" s="531">
        <v>23</v>
      </c>
      <c r="B26" s="811" t="s">
        <v>1023</v>
      </c>
      <c r="C26" s="537" t="s">
        <v>1018</v>
      </c>
      <c r="D26" s="533">
        <v>1693497</v>
      </c>
      <c r="E26" s="533">
        <v>2165021.25</v>
      </c>
      <c r="F26" s="533">
        <v>2133475</v>
      </c>
      <c r="H26" s="534"/>
      <c r="I26" s="534"/>
      <c r="K26" s="534"/>
    </row>
    <row r="27" spans="1:11" ht="20.25">
      <c r="A27" s="531">
        <v>24</v>
      </c>
      <c r="B27" s="811"/>
      <c r="C27" s="537" t="s">
        <v>1019</v>
      </c>
      <c r="D27" s="533">
        <v>156917934</v>
      </c>
      <c r="E27" s="533">
        <v>211240057.5</v>
      </c>
      <c r="F27" s="533">
        <v>231268598</v>
      </c>
      <c r="H27" s="534"/>
      <c r="I27" s="534"/>
      <c r="K27" s="534"/>
    </row>
    <row r="28" spans="1:11" ht="20.25" customHeight="1">
      <c r="A28" s="531">
        <v>25</v>
      </c>
      <c r="B28" s="811" t="s">
        <v>1024</v>
      </c>
      <c r="C28" s="537" t="s">
        <v>1018</v>
      </c>
      <c r="D28" s="533">
        <v>24534</v>
      </c>
      <c r="E28" s="533">
        <v>77003.75</v>
      </c>
      <c r="F28" s="533">
        <v>43282</v>
      </c>
      <c r="H28" s="534"/>
      <c r="I28" s="534"/>
      <c r="K28" s="534"/>
    </row>
    <row r="29" spans="1:11" ht="20.25">
      <c r="A29" s="531">
        <v>26</v>
      </c>
      <c r="B29" s="811"/>
      <c r="C29" s="537" t="s">
        <v>1019</v>
      </c>
      <c r="D29" s="533">
        <v>1038414</v>
      </c>
      <c r="E29" s="533">
        <v>1484541.5</v>
      </c>
      <c r="F29" s="533">
        <v>1427429.8629999999</v>
      </c>
      <c r="H29" s="534"/>
      <c r="I29" s="534"/>
      <c r="K29" s="534"/>
    </row>
    <row r="30" spans="1:11" ht="20.25" customHeight="1">
      <c r="A30" s="531">
        <v>27</v>
      </c>
      <c r="B30" s="811" t="s">
        <v>1025</v>
      </c>
      <c r="C30" s="537" t="s">
        <v>1018</v>
      </c>
      <c r="D30" s="533">
        <v>1718031</v>
      </c>
      <c r="E30" s="533">
        <v>2242025</v>
      </c>
      <c r="F30" s="533">
        <v>2176757</v>
      </c>
      <c r="H30" s="534"/>
      <c r="I30" s="534"/>
      <c r="K30" s="534"/>
    </row>
    <row r="31" spans="1:11" ht="20.25" customHeight="1">
      <c r="A31" s="531">
        <v>28</v>
      </c>
      <c r="B31" s="811" t="s">
        <v>1049</v>
      </c>
      <c r="C31" s="537" t="s">
        <v>1019</v>
      </c>
      <c r="D31" s="533">
        <v>157956348</v>
      </c>
      <c r="E31" s="533">
        <v>212724599</v>
      </c>
      <c r="F31" s="533">
        <v>232696027.86300001</v>
      </c>
      <c r="H31" s="534"/>
      <c r="I31" s="534"/>
      <c r="K31" s="534"/>
    </row>
    <row r="32" spans="1:11" ht="20.25" customHeight="1">
      <c r="A32" s="531">
        <v>29</v>
      </c>
      <c r="B32" s="811" t="s">
        <v>1026</v>
      </c>
      <c r="C32" s="537" t="s">
        <v>1018</v>
      </c>
      <c r="D32" s="533">
        <v>193610</v>
      </c>
      <c r="E32" s="533">
        <v>378339</v>
      </c>
      <c r="F32" s="533">
        <v>428000</v>
      </c>
      <c r="H32" s="534"/>
      <c r="I32" s="534"/>
      <c r="K32" s="534"/>
    </row>
    <row r="33" spans="1:11" ht="20.25" customHeight="1">
      <c r="A33" s="531">
        <v>30</v>
      </c>
      <c r="B33" s="811" t="s">
        <v>1050</v>
      </c>
      <c r="C33" s="537" t="s">
        <v>1019</v>
      </c>
      <c r="D33" s="533">
        <v>5412871</v>
      </c>
      <c r="E33" s="533">
        <v>48159686</v>
      </c>
      <c r="F33" s="533">
        <v>53186021</v>
      </c>
      <c r="H33" s="534"/>
      <c r="I33" s="534"/>
      <c r="K33" s="534"/>
    </row>
    <row r="34" spans="1:11" ht="20.25" customHeight="1">
      <c r="A34" s="531">
        <v>31</v>
      </c>
      <c r="B34" s="811" t="s">
        <v>1028</v>
      </c>
      <c r="C34" s="537" t="s">
        <v>1018</v>
      </c>
      <c r="D34" s="533">
        <v>24586</v>
      </c>
      <c r="E34" s="533">
        <v>47479</v>
      </c>
      <c r="F34" s="533">
        <v>52159</v>
      </c>
      <c r="H34" s="534"/>
      <c r="I34" s="534"/>
      <c r="K34" s="534"/>
    </row>
    <row r="35" spans="1:11" ht="20.25" customHeight="1">
      <c r="A35" s="531">
        <v>32</v>
      </c>
      <c r="B35" s="811" t="s">
        <v>1050</v>
      </c>
      <c r="C35" s="537" t="s">
        <v>1019</v>
      </c>
      <c r="D35" s="533">
        <v>318925</v>
      </c>
      <c r="E35" s="533">
        <v>670308.5</v>
      </c>
      <c r="F35" s="533">
        <v>845705</v>
      </c>
      <c r="H35" s="534"/>
      <c r="I35" s="534"/>
      <c r="K35" s="534"/>
    </row>
    <row r="36" spans="1:11" ht="20.25" customHeight="1">
      <c r="A36" s="531">
        <v>33</v>
      </c>
      <c r="B36" s="811" t="s">
        <v>1030</v>
      </c>
      <c r="C36" s="537" t="s">
        <v>1018</v>
      </c>
      <c r="D36" s="533">
        <v>218196</v>
      </c>
      <c r="E36" s="533">
        <v>425818</v>
      </c>
      <c r="F36" s="533">
        <v>456133</v>
      </c>
      <c r="H36" s="534"/>
      <c r="I36" s="534"/>
      <c r="K36" s="534"/>
    </row>
    <row r="37" spans="1:11" ht="20.25" customHeight="1">
      <c r="A37" s="531">
        <v>34</v>
      </c>
      <c r="B37" s="811" t="s">
        <v>1051</v>
      </c>
      <c r="C37" s="537" t="s">
        <v>1019</v>
      </c>
      <c r="D37" s="533">
        <v>5731796</v>
      </c>
      <c r="E37" s="533">
        <v>48829994.5</v>
      </c>
      <c r="F37" s="533">
        <v>53597696</v>
      </c>
      <c r="H37" s="534"/>
      <c r="I37" s="534"/>
      <c r="K37" s="534"/>
    </row>
    <row r="38" spans="1:11" ht="40.5" customHeight="1">
      <c r="A38" s="531">
        <v>35</v>
      </c>
      <c r="B38" s="811" t="s">
        <v>1052</v>
      </c>
      <c r="C38" s="538" t="s">
        <v>1032</v>
      </c>
      <c r="D38" s="533">
        <v>5338333</v>
      </c>
      <c r="E38" s="533">
        <v>7865637</v>
      </c>
      <c r="F38" s="533">
        <v>7845063</v>
      </c>
      <c r="H38" s="534"/>
      <c r="I38" s="534"/>
      <c r="K38" s="534"/>
    </row>
    <row r="39" spans="1:11" ht="60.75">
      <c r="A39" s="539">
        <v>36</v>
      </c>
      <c r="B39" s="812"/>
      <c r="C39" s="538" t="s">
        <v>1033</v>
      </c>
      <c r="D39" s="533">
        <v>6638513</v>
      </c>
      <c r="E39" s="533">
        <v>5623924</v>
      </c>
      <c r="F39" s="533">
        <v>7369760</v>
      </c>
      <c r="H39" s="534"/>
      <c r="I39" s="534"/>
      <c r="K39" s="534"/>
    </row>
    <row r="40" spans="1:11" ht="40.5">
      <c r="A40" s="539">
        <v>37</v>
      </c>
      <c r="B40" s="812"/>
      <c r="C40" s="538" t="s">
        <v>1034</v>
      </c>
      <c r="D40" s="533">
        <v>19797</v>
      </c>
      <c r="E40" s="533">
        <v>435800</v>
      </c>
      <c r="F40" s="533">
        <v>273341</v>
      </c>
      <c r="H40" s="534"/>
      <c r="I40" s="534"/>
      <c r="K40" s="534"/>
    </row>
    <row r="41" spans="1:11" ht="40.5">
      <c r="A41" s="539">
        <v>38</v>
      </c>
      <c r="B41" s="812"/>
      <c r="C41" s="538" t="s">
        <v>1035</v>
      </c>
      <c r="D41" s="533">
        <v>89300</v>
      </c>
      <c r="E41" s="533">
        <v>461549</v>
      </c>
      <c r="F41" s="533">
        <v>744163</v>
      </c>
      <c r="H41" s="534"/>
      <c r="I41" s="534"/>
      <c r="K41" s="534"/>
    </row>
    <row r="42" spans="1:11" ht="40.5">
      <c r="A42" s="539">
        <v>39</v>
      </c>
      <c r="B42" s="812"/>
      <c r="C42" s="532" t="s">
        <v>1036</v>
      </c>
      <c r="D42" s="533">
        <v>764</v>
      </c>
      <c r="E42" s="533">
        <v>102133</v>
      </c>
      <c r="F42" s="533">
        <v>8484</v>
      </c>
      <c r="H42" s="534"/>
      <c r="I42" s="534"/>
      <c r="K42" s="534"/>
    </row>
    <row r="43" spans="1:11" ht="40.5">
      <c r="A43" s="539">
        <v>40</v>
      </c>
      <c r="B43" s="812"/>
      <c r="C43" s="538" t="s">
        <v>1037</v>
      </c>
      <c r="D43" s="533">
        <v>255.00001</v>
      </c>
      <c r="E43" s="533">
        <v>108294</v>
      </c>
      <c r="F43" s="533">
        <v>7378</v>
      </c>
      <c r="H43" s="534"/>
      <c r="I43" s="534"/>
      <c r="K43" s="534"/>
    </row>
    <row r="44" spans="1:11" ht="40.5">
      <c r="A44" s="539">
        <v>41</v>
      </c>
      <c r="B44" s="812"/>
      <c r="C44" s="538" t="s">
        <v>1038</v>
      </c>
      <c r="D44" s="533">
        <v>2427760</v>
      </c>
      <c r="E44" s="533">
        <v>5916705</v>
      </c>
      <c r="F44" s="533">
        <v>6954604</v>
      </c>
      <c r="H44" s="534"/>
      <c r="I44" s="534"/>
      <c r="K44" s="534"/>
    </row>
    <row r="45" spans="1:11" ht="60.75">
      <c r="A45" s="539">
        <v>42</v>
      </c>
      <c r="B45" s="812"/>
      <c r="C45" s="538" t="s">
        <v>1039</v>
      </c>
      <c r="D45" s="533">
        <v>5108738</v>
      </c>
      <c r="E45" s="533">
        <v>5262234</v>
      </c>
      <c r="F45" s="533">
        <v>9790716</v>
      </c>
      <c r="H45" s="534"/>
      <c r="I45" s="534"/>
      <c r="K45" s="534"/>
    </row>
    <row r="46" spans="1:11" ht="40.5">
      <c r="A46" s="539">
        <v>43</v>
      </c>
      <c r="B46" s="812"/>
      <c r="C46" s="532" t="s">
        <v>1040</v>
      </c>
      <c r="D46" s="533">
        <v>0</v>
      </c>
      <c r="E46" s="533">
        <v>6841</v>
      </c>
      <c r="F46" s="533">
        <v>33</v>
      </c>
      <c r="H46" s="534"/>
      <c r="I46" s="534"/>
      <c r="K46" s="534"/>
    </row>
    <row r="47" spans="1:11" ht="40.5">
      <c r="A47" s="539">
        <v>44</v>
      </c>
      <c r="B47" s="812"/>
      <c r="C47" s="538" t="s">
        <v>1041</v>
      </c>
      <c r="D47" s="533">
        <v>0</v>
      </c>
      <c r="E47" s="533">
        <v>105056</v>
      </c>
      <c r="F47" s="533">
        <v>6377</v>
      </c>
      <c r="H47" s="534"/>
      <c r="I47" s="534"/>
      <c r="K47" s="534"/>
    </row>
    <row r="48" spans="1:11" ht="20.25" customHeight="1">
      <c r="A48" s="540">
        <v>45</v>
      </c>
      <c r="B48" s="811" t="s">
        <v>1042</v>
      </c>
      <c r="C48" s="541" t="s">
        <v>1018</v>
      </c>
      <c r="D48" s="533">
        <v>7786654</v>
      </c>
      <c r="E48" s="533">
        <v>14327116</v>
      </c>
      <c r="F48" s="533">
        <v>15081525</v>
      </c>
      <c r="H48" s="534"/>
      <c r="I48" s="534"/>
      <c r="K48" s="534"/>
    </row>
    <row r="49" spans="1:11" ht="40.5">
      <c r="A49" s="540">
        <v>46</v>
      </c>
      <c r="B49" s="811"/>
      <c r="C49" s="541" t="s">
        <v>1019</v>
      </c>
      <c r="D49" s="533">
        <v>11836806.000009999</v>
      </c>
      <c r="E49" s="533">
        <v>11561057</v>
      </c>
      <c r="F49" s="533">
        <v>17918394</v>
      </c>
      <c r="H49" s="534"/>
      <c r="I49" s="534"/>
      <c r="K49" s="534"/>
    </row>
    <row r="50" spans="1:11" ht="20.25"/>
    <row r="51" spans="1:11" ht="20.25"/>
    <row r="52" spans="1:11" ht="20.25"/>
    <row r="53" spans="1:11" ht="20.25"/>
    <row r="54" spans="1:11" ht="20.25"/>
    <row r="55" spans="1:11" ht="20.25"/>
    <row r="56" spans="1:11" ht="20.25"/>
    <row r="57" spans="1:11" ht="20.25"/>
    <row r="58" spans="1:11" ht="20.25"/>
    <row r="59" spans="1:11" ht="20.25"/>
    <row r="60" spans="1:11" ht="20.25"/>
    <row r="61" spans="1:11" ht="20.25"/>
    <row r="62" spans="1:11" ht="20.25"/>
    <row r="63" spans="1:11" ht="20.25"/>
    <row r="64" spans="1:11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</sheetData>
  <mergeCells count="16">
    <mergeCell ref="B8:B11"/>
    <mergeCell ref="B12:B15"/>
    <mergeCell ref="A1:F1"/>
    <mergeCell ref="A2:F2"/>
    <mergeCell ref="B26:B27"/>
    <mergeCell ref="B28:B29"/>
    <mergeCell ref="B22:B23"/>
    <mergeCell ref="B24:B25"/>
    <mergeCell ref="B18:B19"/>
    <mergeCell ref="B20:B21"/>
    <mergeCell ref="B38:B47"/>
    <mergeCell ref="B48:B49"/>
    <mergeCell ref="B34:B35"/>
    <mergeCell ref="B36:B37"/>
    <mergeCell ref="B30:B31"/>
    <mergeCell ref="B32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22" workbookViewId="0">
      <selection activeCell="E4" sqref="E4"/>
    </sheetView>
  </sheetViews>
  <sheetFormatPr defaultRowHeight="15"/>
  <cols>
    <col min="2" max="2" width="35" customWidth="1"/>
    <col min="3" max="3" width="29.140625" customWidth="1"/>
  </cols>
  <sheetData>
    <row r="1" spans="1:3" ht="15.75" customHeight="1">
      <c r="A1" s="556" t="s">
        <v>130</v>
      </c>
      <c r="B1" s="556"/>
      <c r="C1" s="556"/>
    </row>
    <row r="2" spans="1:3" ht="15.75">
      <c r="A2" s="29" t="s">
        <v>102</v>
      </c>
      <c r="B2" s="30" t="s">
        <v>103</v>
      </c>
      <c r="C2" s="30" t="s">
        <v>104</v>
      </c>
    </row>
    <row r="3" spans="1:3" ht="15.75">
      <c r="A3" s="31">
        <v>1</v>
      </c>
      <c r="B3" s="32" t="s">
        <v>105</v>
      </c>
      <c r="C3" s="33">
        <v>2</v>
      </c>
    </row>
    <row r="4" spans="1:3" ht="15.75">
      <c r="A4" s="31">
        <v>2</v>
      </c>
      <c r="B4" s="32" t="s">
        <v>106</v>
      </c>
      <c r="C4" s="33">
        <v>25</v>
      </c>
    </row>
    <row r="5" spans="1:3" ht="15.75">
      <c r="A5" s="31">
        <v>3</v>
      </c>
      <c r="B5" s="32" t="s">
        <v>107</v>
      </c>
      <c r="C5" s="33">
        <v>1</v>
      </c>
    </row>
    <row r="6" spans="1:3" ht="15.75">
      <c r="A6" s="31">
        <v>4</v>
      </c>
      <c r="B6" s="32" t="s">
        <v>108</v>
      </c>
      <c r="C6" s="33">
        <v>1</v>
      </c>
    </row>
    <row r="7" spans="1:3" ht="15.75">
      <c r="A7" s="31">
        <v>5</v>
      </c>
      <c r="B7" s="32" t="s">
        <v>109</v>
      </c>
      <c r="C7" s="33">
        <v>29471</v>
      </c>
    </row>
    <row r="8" spans="1:3" ht="15.75">
      <c r="A8" s="31">
        <v>6</v>
      </c>
      <c r="B8" s="32" t="s">
        <v>110</v>
      </c>
      <c r="C8" s="33">
        <v>1111</v>
      </c>
    </row>
    <row r="9" spans="1:3" ht="15.75">
      <c r="A9" s="31">
        <v>7</v>
      </c>
      <c r="B9" s="32" t="s">
        <v>111</v>
      </c>
      <c r="C9" s="33">
        <v>3</v>
      </c>
    </row>
    <row r="10" spans="1:3" ht="15.75">
      <c r="A10" s="31">
        <v>8</v>
      </c>
      <c r="B10" s="32" t="s">
        <v>112</v>
      </c>
      <c r="C10" s="33">
        <v>118</v>
      </c>
    </row>
    <row r="11" spans="1:3" ht="15.75">
      <c r="A11" s="31">
        <v>9</v>
      </c>
      <c r="B11" s="32" t="s">
        <v>113</v>
      </c>
      <c r="C11" s="33">
        <v>72</v>
      </c>
    </row>
    <row r="12" spans="1:3" ht="15.75">
      <c r="A12" s="31">
        <v>10</v>
      </c>
      <c r="B12" s="32" t="s">
        <v>114</v>
      </c>
      <c r="C12" s="33">
        <v>26</v>
      </c>
    </row>
    <row r="13" spans="1:3" ht="15.75">
      <c r="A13" s="31">
        <v>11</v>
      </c>
      <c r="B13" s="32" t="s">
        <v>115</v>
      </c>
      <c r="C13" s="33">
        <v>20</v>
      </c>
    </row>
    <row r="14" spans="1:3" ht="15.75">
      <c r="A14" s="31">
        <v>12</v>
      </c>
      <c r="B14" s="32" t="s">
        <v>116</v>
      </c>
      <c r="C14" s="33">
        <v>1037</v>
      </c>
    </row>
    <row r="15" spans="1:3" ht="30">
      <c r="A15" s="31">
        <v>13</v>
      </c>
      <c r="B15" s="32" t="s">
        <v>117</v>
      </c>
      <c r="C15" s="33">
        <v>7390</v>
      </c>
    </row>
    <row r="16" spans="1:3" ht="15.75">
      <c r="A16" s="31">
        <v>14</v>
      </c>
      <c r="B16" s="32" t="s">
        <v>118</v>
      </c>
      <c r="C16" s="33">
        <v>251</v>
      </c>
    </row>
    <row r="17" spans="1:3" ht="30">
      <c r="A17" s="31">
        <v>15</v>
      </c>
      <c r="B17" s="32" t="s">
        <v>119</v>
      </c>
      <c r="C17" s="33">
        <v>324</v>
      </c>
    </row>
    <row r="18" spans="1:3" ht="15.75">
      <c r="A18" s="31">
        <v>16</v>
      </c>
      <c r="B18" s="32" t="s">
        <v>120</v>
      </c>
      <c r="C18" s="33">
        <v>24654</v>
      </c>
    </row>
    <row r="19" spans="1:3" ht="15.75">
      <c r="A19" s="31">
        <v>17</v>
      </c>
      <c r="B19" s="32" t="s">
        <v>121</v>
      </c>
      <c r="C19" s="33">
        <v>80</v>
      </c>
    </row>
    <row r="20" spans="1:3" ht="15.75">
      <c r="A20" s="31">
        <v>18</v>
      </c>
      <c r="B20" s="32" t="s">
        <v>122</v>
      </c>
      <c r="C20" s="33">
        <v>59428</v>
      </c>
    </row>
    <row r="21" spans="1:3" ht="15.75">
      <c r="A21" s="31">
        <v>19</v>
      </c>
      <c r="B21" s="32" t="s">
        <v>123</v>
      </c>
      <c r="C21" s="33">
        <v>797</v>
      </c>
    </row>
    <row r="22" spans="1:3" ht="15.75">
      <c r="A22" s="31">
        <v>20</v>
      </c>
      <c r="B22" s="32" t="s">
        <v>124</v>
      </c>
      <c r="C22" s="33">
        <v>6482</v>
      </c>
    </row>
    <row r="23" spans="1:3" ht="15.75">
      <c r="A23" s="31">
        <v>21</v>
      </c>
      <c r="B23" s="32" t="s">
        <v>125</v>
      </c>
      <c r="C23" s="33">
        <v>2</v>
      </c>
    </row>
    <row r="24" spans="1:3" ht="15.75">
      <c r="A24" s="31">
        <v>22</v>
      </c>
      <c r="B24" s="32" t="s">
        <v>126</v>
      </c>
      <c r="C24" s="33">
        <v>6907</v>
      </c>
    </row>
    <row r="25" spans="1:3" ht="15.75">
      <c r="A25" s="31">
        <v>23</v>
      </c>
      <c r="B25" s="34" t="s">
        <v>127</v>
      </c>
      <c r="C25" s="34">
        <v>561</v>
      </c>
    </row>
    <row r="26" spans="1:3" ht="15.75">
      <c r="A26" s="31">
        <v>24</v>
      </c>
      <c r="B26" s="34" t="s">
        <v>128</v>
      </c>
      <c r="C26" s="34">
        <v>914</v>
      </c>
    </row>
    <row r="27" spans="1:3" ht="15.75">
      <c r="A27" s="35"/>
      <c r="B27" s="36" t="s">
        <v>129</v>
      </c>
      <c r="C27" s="37">
        <f>SUM(C3:C26)</f>
        <v>139677</v>
      </c>
    </row>
  </sheetData>
  <mergeCells count="1">
    <mergeCell ref="A1:C1"/>
  </mergeCells>
  <hyperlinks>
    <hyperlink ref="C3" r:id="rId1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4" r:id="rId2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5" r:id="rId3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6" r:id="rId4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7" r:id="rId5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8" r:id="rId6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9" r:id="rId7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0" r:id="rId8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1" r:id="rId9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2" r:id="rId10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3" r:id="rId11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4" r:id="rId12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5" r:id="rId13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7" r:id="rId14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19" r:id="rId15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PageNumber=1&amp;ZoomMode=Percent&amp;ZoomPct=100&amp;ReloadDocMap=true&amp;SearchStartPage=0&amp;LinkTarget=_top"/>
    <hyperlink ref="C20" r:id="rId16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/>
    <hyperlink ref="C21" r:id="rId17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/>
    <hyperlink ref="C22" r:id="rId18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/>
    <hyperlink ref="C23" r:id="rId19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/>
    <hyperlink ref="C24" r:id="rId20" display="http://www.bhoomi.karnataka.gov.in/bankreports/Reserved.ReportViewerWebControl.axd?ReportSession=matoldi0mogx5b34gnrea555&amp;ControlID=00f3de4ebe3b479b95b2b1f572bcec13&amp;Culture=2057&amp;UICulture=2057&amp;ReportStack=1&amp;OpType=ReportArea&amp;Controller=ctl00_ContentPlaceHolder1_rptviewer&amp;LinkTarget=_top&amp;&amp;ZoomMode=Percent&amp;ZoomPct=100&amp;ActionType=PageNav&amp;ActionParam=2&amp;PageNumber=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topLeftCell="A28" workbookViewId="0">
      <selection activeCell="E44" sqref="E44"/>
    </sheetView>
  </sheetViews>
  <sheetFormatPr defaultRowHeight="15"/>
  <cols>
    <col min="2" max="2" width="7.5703125" customWidth="1"/>
    <col min="3" max="3" width="37" style="54" customWidth="1"/>
    <col min="4" max="4" width="18.5703125" customWidth="1"/>
    <col min="5" max="5" width="20.42578125" customWidth="1"/>
    <col min="6" max="6" width="18.5703125" customWidth="1"/>
    <col min="7" max="8" width="21.42578125" customWidth="1"/>
    <col min="258" max="258" width="7.5703125" customWidth="1"/>
    <col min="259" max="259" width="37" customWidth="1"/>
    <col min="260" max="260" width="18.5703125" customWidth="1"/>
    <col min="261" max="261" width="20.42578125" customWidth="1"/>
    <col min="262" max="262" width="18.5703125" customWidth="1"/>
    <col min="263" max="264" width="21.42578125" customWidth="1"/>
    <col min="514" max="514" width="7.5703125" customWidth="1"/>
    <col min="515" max="515" width="37" customWidth="1"/>
    <col min="516" max="516" width="18.5703125" customWidth="1"/>
    <col min="517" max="517" width="20.42578125" customWidth="1"/>
    <col min="518" max="518" width="18.5703125" customWidth="1"/>
    <col min="519" max="520" width="21.42578125" customWidth="1"/>
    <col min="770" max="770" width="7.5703125" customWidth="1"/>
    <col min="771" max="771" width="37" customWidth="1"/>
    <col min="772" max="772" width="18.5703125" customWidth="1"/>
    <col min="773" max="773" width="20.42578125" customWidth="1"/>
    <col min="774" max="774" width="18.5703125" customWidth="1"/>
    <col min="775" max="776" width="21.42578125" customWidth="1"/>
    <col min="1026" max="1026" width="7.5703125" customWidth="1"/>
    <col min="1027" max="1027" width="37" customWidth="1"/>
    <col min="1028" max="1028" width="18.5703125" customWidth="1"/>
    <col min="1029" max="1029" width="20.42578125" customWidth="1"/>
    <col min="1030" max="1030" width="18.5703125" customWidth="1"/>
    <col min="1031" max="1032" width="21.42578125" customWidth="1"/>
    <col min="1282" max="1282" width="7.5703125" customWidth="1"/>
    <col min="1283" max="1283" width="37" customWidth="1"/>
    <col min="1284" max="1284" width="18.5703125" customWidth="1"/>
    <col min="1285" max="1285" width="20.42578125" customWidth="1"/>
    <col min="1286" max="1286" width="18.5703125" customWidth="1"/>
    <col min="1287" max="1288" width="21.42578125" customWidth="1"/>
    <col min="1538" max="1538" width="7.5703125" customWidth="1"/>
    <col min="1539" max="1539" width="37" customWidth="1"/>
    <col min="1540" max="1540" width="18.5703125" customWidth="1"/>
    <col min="1541" max="1541" width="20.42578125" customWidth="1"/>
    <col min="1542" max="1542" width="18.5703125" customWidth="1"/>
    <col min="1543" max="1544" width="21.42578125" customWidth="1"/>
    <col min="1794" max="1794" width="7.5703125" customWidth="1"/>
    <col min="1795" max="1795" width="37" customWidth="1"/>
    <col min="1796" max="1796" width="18.5703125" customWidth="1"/>
    <col min="1797" max="1797" width="20.42578125" customWidth="1"/>
    <col min="1798" max="1798" width="18.5703125" customWidth="1"/>
    <col min="1799" max="1800" width="21.42578125" customWidth="1"/>
    <col min="2050" max="2050" width="7.5703125" customWidth="1"/>
    <col min="2051" max="2051" width="37" customWidth="1"/>
    <col min="2052" max="2052" width="18.5703125" customWidth="1"/>
    <col min="2053" max="2053" width="20.42578125" customWidth="1"/>
    <col min="2054" max="2054" width="18.5703125" customWidth="1"/>
    <col min="2055" max="2056" width="21.42578125" customWidth="1"/>
    <col min="2306" max="2306" width="7.5703125" customWidth="1"/>
    <col min="2307" max="2307" width="37" customWidth="1"/>
    <col min="2308" max="2308" width="18.5703125" customWidth="1"/>
    <col min="2309" max="2309" width="20.42578125" customWidth="1"/>
    <col min="2310" max="2310" width="18.5703125" customWidth="1"/>
    <col min="2311" max="2312" width="21.42578125" customWidth="1"/>
    <col min="2562" max="2562" width="7.5703125" customWidth="1"/>
    <col min="2563" max="2563" width="37" customWidth="1"/>
    <col min="2564" max="2564" width="18.5703125" customWidth="1"/>
    <col min="2565" max="2565" width="20.42578125" customWidth="1"/>
    <col min="2566" max="2566" width="18.5703125" customWidth="1"/>
    <col min="2567" max="2568" width="21.42578125" customWidth="1"/>
    <col min="2818" max="2818" width="7.5703125" customWidth="1"/>
    <col min="2819" max="2819" width="37" customWidth="1"/>
    <col min="2820" max="2820" width="18.5703125" customWidth="1"/>
    <col min="2821" max="2821" width="20.42578125" customWidth="1"/>
    <col min="2822" max="2822" width="18.5703125" customWidth="1"/>
    <col min="2823" max="2824" width="21.42578125" customWidth="1"/>
    <col min="3074" max="3074" width="7.5703125" customWidth="1"/>
    <col min="3075" max="3075" width="37" customWidth="1"/>
    <col min="3076" max="3076" width="18.5703125" customWidth="1"/>
    <col min="3077" max="3077" width="20.42578125" customWidth="1"/>
    <col min="3078" max="3078" width="18.5703125" customWidth="1"/>
    <col min="3079" max="3080" width="21.42578125" customWidth="1"/>
    <col min="3330" max="3330" width="7.5703125" customWidth="1"/>
    <col min="3331" max="3331" width="37" customWidth="1"/>
    <col min="3332" max="3332" width="18.5703125" customWidth="1"/>
    <col min="3333" max="3333" width="20.42578125" customWidth="1"/>
    <col min="3334" max="3334" width="18.5703125" customWidth="1"/>
    <col min="3335" max="3336" width="21.42578125" customWidth="1"/>
    <col min="3586" max="3586" width="7.5703125" customWidth="1"/>
    <col min="3587" max="3587" width="37" customWidth="1"/>
    <col min="3588" max="3588" width="18.5703125" customWidth="1"/>
    <col min="3589" max="3589" width="20.42578125" customWidth="1"/>
    <col min="3590" max="3590" width="18.5703125" customWidth="1"/>
    <col min="3591" max="3592" width="21.42578125" customWidth="1"/>
    <col min="3842" max="3842" width="7.5703125" customWidth="1"/>
    <col min="3843" max="3843" width="37" customWidth="1"/>
    <col min="3844" max="3844" width="18.5703125" customWidth="1"/>
    <col min="3845" max="3845" width="20.42578125" customWidth="1"/>
    <col min="3846" max="3846" width="18.5703125" customWidth="1"/>
    <col min="3847" max="3848" width="21.42578125" customWidth="1"/>
    <col min="4098" max="4098" width="7.5703125" customWidth="1"/>
    <col min="4099" max="4099" width="37" customWidth="1"/>
    <col min="4100" max="4100" width="18.5703125" customWidth="1"/>
    <col min="4101" max="4101" width="20.42578125" customWidth="1"/>
    <col min="4102" max="4102" width="18.5703125" customWidth="1"/>
    <col min="4103" max="4104" width="21.42578125" customWidth="1"/>
    <col min="4354" max="4354" width="7.5703125" customWidth="1"/>
    <col min="4355" max="4355" width="37" customWidth="1"/>
    <col min="4356" max="4356" width="18.5703125" customWidth="1"/>
    <col min="4357" max="4357" width="20.42578125" customWidth="1"/>
    <col min="4358" max="4358" width="18.5703125" customWidth="1"/>
    <col min="4359" max="4360" width="21.42578125" customWidth="1"/>
    <col min="4610" max="4610" width="7.5703125" customWidth="1"/>
    <col min="4611" max="4611" width="37" customWidth="1"/>
    <col min="4612" max="4612" width="18.5703125" customWidth="1"/>
    <col min="4613" max="4613" width="20.42578125" customWidth="1"/>
    <col min="4614" max="4614" width="18.5703125" customWidth="1"/>
    <col min="4615" max="4616" width="21.42578125" customWidth="1"/>
    <col min="4866" max="4866" width="7.5703125" customWidth="1"/>
    <col min="4867" max="4867" width="37" customWidth="1"/>
    <col min="4868" max="4868" width="18.5703125" customWidth="1"/>
    <col min="4869" max="4869" width="20.42578125" customWidth="1"/>
    <col min="4870" max="4870" width="18.5703125" customWidth="1"/>
    <col min="4871" max="4872" width="21.42578125" customWidth="1"/>
    <col min="5122" max="5122" width="7.5703125" customWidth="1"/>
    <col min="5123" max="5123" width="37" customWidth="1"/>
    <col min="5124" max="5124" width="18.5703125" customWidth="1"/>
    <col min="5125" max="5125" width="20.42578125" customWidth="1"/>
    <col min="5126" max="5126" width="18.5703125" customWidth="1"/>
    <col min="5127" max="5128" width="21.42578125" customWidth="1"/>
    <col min="5378" max="5378" width="7.5703125" customWidth="1"/>
    <col min="5379" max="5379" width="37" customWidth="1"/>
    <col min="5380" max="5380" width="18.5703125" customWidth="1"/>
    <col min="5381" max="5381" width="20.42578125" customWidth="1"/>
    <col min="5382" max="5382" width="18.5703125" customWidth="1"/>
    <col min="5383" max="5384" width="21.42578125" customWidth="1"/>
    <col min="5634" max="5634" width="7.5703125" customWidth="1"/>
    <col min="5635" max="5635" width="37" customWidth="1"/>
    <col min="5636" max="5636" width="18.5703125" customWidth="1"/>
    <col min="5637" max="5637" width="20.42578125" customWidth="1"/>
    <col min="5638" max="5638" width="18.5703125" customWidth="1"/>
    <col min="5639" max="5640" width="21.42578125" customWidth="1"/>
    <col min="5890" max="5890" width="7.5703125" customWidth="1"/>
    <col min="5891" max="5891" width="37" customWidth="1"/>
    <col min="5892" max="5892" width="18.5703125" customWidth="1"/>
    <col min="5893" max="5893" width="20.42578125" customWidth="1"/>
    <col min="5894" max="5894" width="18.5703125" customWidth="1"/>
    <col min="5895" max="5896" width="21.42578125" customWidth="1"/>
    <col min="6146" max="6146" width="7.5703125" customWidth="1"/>
    <col min="6147" max="6147" width="37" customWidth="1"/>
    <col min="6148" max="6148" width="18.5703125" customWidth="1"/>
    <col min="6149" max="6149" width="20.42578125" customWidth="1"/>
    <col min="6150" max="6150" width="18.5703125" customWidth="1"/>
    <col min="6151" max="6152" width="21.42578125" customWidth="1"/>
    <col min="6402" max="6402" width="7.5703125" customWidth="1"/>
    <col min="6403" max="6403" width="37" customWidth="1"/>
    <col min="6404" max="6404" width="18.5703125" customWidth="1"/>
    <col min="6405" max="6405" width="20.42578125" customWidth="1"/>
    <col min="6406" max="6406" width="18.5703125" customWidth="1"/>
    <col min="6407" max="6408" width="21.42578125" customWidth="1"/>
    <col min="6658" max="6658" width="7.5703125" customWidth="1"/>
    <col min="6659" max="6659" width="37" customWidth="1"/>
    <col min="6660" max="6660" width="18.5703125" customWidth="1"/>
    <col min="6661" max="6661" width="20.42578125" customWidth="1"/>
    <col min="6662" max="6662" width="18.5703125" customWidth="1"/>
    <col min="6663" max="6664" width="21.42578125" customWidth="1"/>
    <col min="6914" max="6914" width="7.5703125" customWidth="1"/>
    <col min="6915" max="6915" width="37" customWidth="1"/>
    <col min="6916" max="6916" width="18.5703125" customWidth="1"/>
    <col min="6917" max="6917" width="20.42578125" customWidth="1"/>
    <col min="6918" max="6918" width="18.5703125" customWidth="1"/>
    <col min="6919" max="6920" width="21.42578125" customWidth="1"/>
    <col min="7170" max="7170" width="7.5703125" customWidth="1"/>
    <col min="7171" max="7171" width="37" customWidth="1"/>
    <col min="7172" max="7172" width="18.5703125" customWidth="1"/>
    <col min="7173" max="7173" width="20.42578125" customWidth="1"/>
    <col min="7174" max="7174" width="18.5703125" customWidth="1"/>
    <col min="7175" max="7176" width="21.42578125" customWidth="1"/>
    <col min="7426" max="7426" width="7.5703125" customWidth="1"/>
    <col min="7427" max="7427" width="37" customWidth="1"/>
    <col min="7428" max="7428" width="18.5703125" customWidth="1"/>
    <col min="7429" max="7429" width="20.42578125" customWidth="1"/>
    <col min="7430" max="7430" width="18.5703125" customWidth="1"/>
    <col min="7431" max="7432" width="21.42578125" customWidth="1"/>
    <col min="7682" max="7682" width="7.5703125" customWidth="1"/>
    <col min="7683" max="7683" width="37" customWidth="1"/>
    <col min="7684" max="7684" width="18.5703125" customWidth="1"/>
    <col min="7685" max="7685" width="20.42578125" customWidth="1"/>
    <col min="7686" max="7686" width="18.5703125" customWidth="1"/>
    <col min="7687" max="7688" width="21.42578125" customWidth="1"/>
    <col min="7938" max="7938" width="7.5703125" customWidth="1"/>
    <col min="7939" max="7939" width="37" customWidth="1"/>
    <col min="7940" max="7940" width="18.5703125" customWidth="1"/>
    <col min="7941" max="7941" width="20.42578125" customWidth="1"/>
    <col min="7942" max="7942" width="18.5703125" customWidth="1"/>
    <col min="7943" max="7944" width="21.42578125" customWidth="1"/>
    <col min="8194" max="8194" width="7.5703125" customWidth="1"/>
    <col min="8195" max="8195" width="37" customWidth="1"/>
    <col min="8196" max="8196" width="18.5703125" customWidth="1"/>
    <col min="8197" max="8197" width="20.42578125" customWidth="1"/>
    <col min="8198" max="8198" width="18.5703125" customWidth="1"/>
    <col min="8199" max="8200" width="21.42578125" customWidth="1"/>
    <col min="8450" max="8450" width="7.5703125" customWidth="1"/>
    <col min="8451" max="8451" width="37" customWidth="1"/>
    <col min="8452" max="8452" width="18.5703125" customWidth="1"/>
    <col min="8453" max="8453" width="20.42578125" customWidth="1"/>
    <col min="8454" max="8454" width="18.5703125" customWidth="1"/>
    <col min="8455" max="8456" width="21.42578125" customWidth="1"/>
    <col min="8706" max="8706" width="7.5703125" customWidth="1"/>
    <col min="8707" max="8707" width="37" customWidth="1"/>
    <col min="8708" max="8708" width="18.5703125" customWidth="1"/>
    <col min="8709" max="8709" width="20.42578125" customWidth="1"/>
    <col min="8710" max="8710" width="18.5703125" customWidth="1"/>
    <col min="8711" max="8712" width="21.42578125" customWidth="1"/>
    <col min="8962" max="8962" width="7.5703125" customWidth="1"/>
    <col min="8963" max="8963" width="37" customWidth="1"/>
    <col min="8964" max="8964" width="18.5703125" customWidth="1"/>
    <col min="8965" max="8965" width="20.42578125" customWidth="1"/>
    <col min="8966" max="8966" width="18.5703125" customWidth="1"/>
    <col min="8967" max="8968" width="21.42578125" customWidth="1"/>
    <col min="9218" max="9218" width="7.5703125" customWidth="1"/>
    <col min="9219" max="9219" width="37" customWidth="1"/>
    <col min="9220" max="9220" width="18.5703125" customWidth="1"/>
    <col min="9221" max="9221" width="20.42578125" customWidth="1"/>
    <col min="9222" max="9222" width="18.5703125" customWidth="1"/>
    <col min="9223" max="9224" width="21.42578125" customWidth="1"/>
    <col min="9474" max="9474" width="7.5703125" customWidth="1"/>
    <col min="9475" max="9475" width="37" customWidth="1"/>
    <col min="9476" max="9476" width="18.5703125" customWidth="1"/>
    <col min="9477" max="9477" width="20.42578125" customWidth="1"/>
    <col min="9478" max="9478" width="18.5703125" customWidth="1"/>
    <col min="9479" max="9480" width="21.42578125" customWidth="1"/>
    <col min="9730" max="9730" width="7.5703125" customWidth="1"/>
    <col min="9731" max="9731" width="37" customWidth="1"/>
    <col min="9732" max="9732" width="18.5703125" customWidth="1"/>
    <col min="9733" max="9733" width="20.42578125" customWidth="1"/>
    <col min="9734" max="9734" width="18.5703125" customWidth="1"/>
    <col min="9735" max="9736" width="21.42578125" customWidth="1"/>
    <col min="9986" max="9986" width="7.5703125" customWidth="1"/>
    <col min="9987" max="9987" width="37" customWidth="1"/>
    <col min="9988" max="9988" width="18.5703125" customWidth="1"/>
    <col min="9989" max="9989" width="20.42578125" customWidth="1"/>
    <col min="9990" max="9990" width="18.5703125" customWidth="1"/>
    <col min="9991" max="9992" width="21.42578125" customWidth="1"/>
    <col min="10242" max="10242" width="7.5703125" customWidth="1"/>
    <col min="10243" max="10243" width="37" customWidth="1"/>
    <col min="10244" max="10244" width="18.5703125" customWidth="1"/>
    <col min="10245" max="10245" width="20.42578125" customWidth="1"/>
    <col min="10246" max="10246" width="18.5703125" customWidth="1"/>
    <col min="10247" max="10248" width="21.42578125" customWidth="1"/>
    <col min="10498" max="10498" width="7.5703125" customWidth="1"/>
    <col min="10499" max="10499" width="37" customWidth="1"/>
    <col min="10500" max="10500" width="18.5703125" customWidth="1"/>
    <col min="10501" max="10501" width="20.42578125" customWidth="1"/>
    <col min="10502" max="10502" width="18.5703125" customWidth="1"/>
    <col min="10503" max="10504" width="21.42578125" customWidth="1"/>
    <col min="10754" max="10754" width="7.5703125" customWidth="1"/>
    <col min="10755" max="10755" width="37" customWidth="1"/>
    <col min="10756" max="10756" width="18.5703125" customWidth="1"/>
    <col min="10757" max="10757" width="20.42578125" customWidth="1"/>
    <col min="10758" max="10758" width="18.5703125" customWidth="1"/>
    <col min="10759" max="10760" width="21.42578125" customWidth="1"/>
    <col min="11010" max="11010" width="7.5703125" customWidth="1"/>
    <col min="11011" max="11011" width="37" customWidth="1"/>
    <col min="11012" max="11012" width="18.5703125" customWidth="1"/>
    <col min="11013" max="11013" width="20.42578125" customWidth="1"/>
    <col min="11014" max="11014" width="18.5703125" customWidth="1"/>
    <col min="11015" max="11016" width="21.42578125" customWidth="1"/>
    <col min="11266" max="11266" width="7.5703125" customWidth="1"/>
    <col min="11267" max="11267" width="37" customWidth="1"/>
    <col min="11268" max="11268" width="18.5703125" customWidth="1"/>
    <col min="11269" max="11269" width="20.42578125" customWidth="1"/>
    <col min="11270" max="11270" width="18.5703125" customWidth="1"/>
    <col min="11271" max="11272" width="21.42578125" customWidth="1"/>
    <col min="11522" max="11522" width="7.5703125" customWidth="1"/>
    <col min="11523" max="11523" width="37" customWidth="1"/>
    <col min="11524" max="11524" width="18.5703125" customWidth="1"/>
    <col min="11525" max="11525" width="20.42578125" customWidth="1"/>
    <col min="11526" max="11526" width="18.5703125" customWidth="1"/>
    <col min="11527" max="11528" width="21.42578125" customWidth="1"/>
    <col min="11778" max="11778" width="7.5703125" customWidth="1"/>
    <col min="11779" max="11779" width="37" customWidth="1"/>
    <col min="11780" max="11780" width="18.5703125" customWidth="1"/>
    <col min="11781" max="11781" width="20.42578125" customWidth="1"/>
    <col min="11782" max="11782" width="18.5703125" customWidth="1"/>
    <col min="11783" max="11784" width="21.42578125" customWidth="1"/>
    <col min="12034" max="12034" width="7.5703125" customWidth="1"/>
    <col min="12035" max="12035" width="37" customWidth="1"/>
    <col min="12036" max="12036" width="18.5703125" customWidth="1"/>
    <col min="12037" max="12037" width="20.42578125" customWidth="1"/>
    <col min="12038" max="12038" width="18.5703125" customWidth="1"/>
    <col min="12039" max="12040" width="21.42578125" customWidth="1"/>
    <col min="12290" max="12290" width="7.5703125" customWidth="1"/>
    <col min="12291" max="12291" width="37" customWidth="1"/>
    <col min="12292" max="12292" width="18.5703125" customWidth="1"/>
    <col min="12293" max="12293" width="20.42578125" customWidth="1"/>
    <col min="12294" max="12294" width="18.5703125" customWidth="1"/>
    <col min="12295" max="12296" width="21.42578125" customWidth="1"/>
    <col min="12546" max="12546" width="7.5703125" customWidth="1"/>
    <col min="12547" max="12547" width="37" customWidth="1"/>
    <col min="12548" max="12548" width="18.5703125" customWidth="1"/>
    <col min="12549" max="12549" width="20.42578125" customWidth="1"/>
    <col min="12550" max="12550" width="18.5703125" customWidth="1"/>
    <col min="12551" max="12552" width="21.42578125" customWidth="1"/>
    <col min="12802" max="12802" width="7.5703125" customWidth="1"/>
    <col min="12803" max="12803" width="37" customWidth="1"/>
    <col min="12804" max="12804" width="18.5703125" customWidth="1"/>
    <col min="12805" max="12805" width="20.42578125" customWidth="1"/>
    <col min="12806" max="12806" width="18.5703125" customWidth="1"/>
    <col min="12807" max="12808" width="21.42578125" customWidth="1"/>
    <col min="13058" max="13058" width="7.5703125" customWidth="1"/>
    <col min="13059" max="13059" width="37" customWidth="1"/>
    <col min="13060" max="13060" width="18.5703125" customWidth="1"/>
    <col min="13061" max="13061" width="20.42578125" customWidth="1"/>
    <col min="13062" max="13062" width="18.5703125" customWidth="1"/>
    <col min="13063" max="13064" width="21.42578125" customWidth="1"/>
    <col min="13314" max="13314" width="7.5703125" customWidth="1"/>
    <col min="13315" max="13315" width="37" customWidth="1"/>
    <col min="13316" max="13316" width="18.5703125" customWidth="1"/>
    <col min="13317" max="13317" width="20.42578125" customWidth="1"/>
    <col min="13318" max="13318" width="18.5703125" customWidth="1"/>
    <col min="13319" max="13320" width="21.42578125" customWidth="1"/>
    <col min="13570" max="13570" width="7.5703125" customWidth="1"/>
    <col min="13571" max="13571" width="37" customWidth="1"/>
    <col min="13572" max="13572" width="18.5703125" customWidth="1"/>
    <col min="13573" max="13573" width="20.42578125" customWidth="1"/>
    <col min="13574" max="13574" width="18.5703125" customWidth="1"/>
    <col min="13575" max="13576" width="21.42578125" customWidth="1"/>
    <col min="13826" max="13826" width="7.5703125" customWidth="1"/>
    <col min="13827" max="13827" width="37" customWidth="1"/>
    <col min="13828" max="13828" width="18.5703125" customWidth="1"/>
    <col min="13829" max="13829" width="20.42578125" customWidth="1"/>
    <col min="13830" max="13830" width="18.5703125" customWidth="1"/>
    <col min="13831" max="13832" width="21.42578125" customWidth="1"/>
    <col min="14082" max="14082" width="7.5703125" customWidth="1"/>
    <col min="14083" max="14083" width="37" customWidth="1"/>
    <col min="14084" max="14084" width="18.5703125" customWidth="1"/>
    <col min="14085" max="14085" width="20.42578125" customWidth="1"/>
    <col min="14086" max="14086" width="18.5703125" customWidth="1"/>
    <col min="14087" max="14088" width="21.42578125" customWidth="1"/>
    <col min="14338" max="14338" width="7.5703125" customWidth="1"/>
    <col min="14339" max="14339" width="37" customWidth="1"/>
    <col min="14340" max="14340" width="18.5703125" customWidth="1"/>
    <col min="14341" max="14341" width="20.42578125" customWidth="1"/>
    <col min="14342" max="14342" width="18.5703125" customWidth="1"/>
    <col min="14343" max="14344" width="21.42578125" customWidth="1"/>
    <col min="14594" max="14594" width="7.5703125" customWidth="1"/>
    <col min="14595" max="14595" width="37" customWidth="1"/>
    <col min="14596" max="14596" width="18.5703125" customWidth="1"/>
    <col min="14597" max="14597" width="20.42578125" customWidth="1"/>
    <col min="14598" max="14598" width="18.5703125" customWidth="1"/>
    <col min="14599" max="14600" width="21.42578125" customWidth="1"/>
    <col min="14850" max="14850" width="7.5703125" customWidth="1"/>
    <col min="14851" max="14851" width="37" customWidth="1"/>
    <col min="14852" max="14852" width="18.5703125" customWidth="1"/>
    <col min="14853" max="14853" width="20.42578125" customWidth="1"/>
    <col min="14854" max="14854" width="18.5703125" customWidth="1"/>
    <col min="14855" max="14856" width="21.42578125" customWidth="1"/>
    <col min="15106" max="15106" width="7.5703125" customWidth="1"/>
    <col min="15107" max="15107" width="37" customWidth="1"/>
    <col min="15108" max="15108" width="18.5703125" customWidth="1"/>
    <col min="15109" max="15109" width="20.42578125" customWidth="1"/>
    <col min="15110" max="15110" width="18.5703125" customWidth="1"/>
    <col min="15111" max="15112" width="21.42578125" customWidth="1"/>
    <col min="15362" max="15362" width="7.5703125" customWidth="1"/>
    <col min="15363" max="15363" width="37" customWidth="1"/>
    <col min="15364" max="15364" width="18.5703125" customWidth="1"/>
    <col min="15365" max="15365" width="20.42578125" customWidth="1"/>
    <col min="15366" max="15366" width="18.5703125" customWidth="1"/>
    <col min="15367" max="15368" width="21.42578125" customWidth="1"/>
    <col min="15618" max="15618" width="7.5703125" customWidth="1"/>
    <col min="15619" max="15619" width="37" customWidth="1"/>
    <col min="15620" max="15620" width="18.5703125" customWidth="1"/>
    <col min="15621" max="15621" width="20.42578125" customWidth="1"/>
    <col min="15622" max="15622" width="18.5703125" customWidth="1"/>
    <col min="15623" max="15624" width="21.42578125" customWidth="1"/>
    <col min="15874" max="15874" width="7.5703125" customWidth="1"/>
    <col min="15875" max="15875" width="37" customWidth="1"/>
    <col min="15876" max="15876" width="18.5703125" customWidth="1"/>
    <col min="15877" max="15877" width="20.42578125" customWidth="1"/>
    <col min="15878" max="15878" width="18.5703125" customWidth="1"/>
    <col min="15879" max="15880" width="21.42578125" customWidth="1"/>
    <col min="16130" max="16130" width="7.5703125" customWidth="1"/>
    <col min="16131" max="16131" width="37" customWidth="1"/>
    <col min="16132" max="16132" width="18.5703125" customWidth="1"/>
    <col min="16133" max="16133" width="20.42578125" customWidth="1"/>
    <col min="16134" max="16134" width="18.5703125" customWidth="1"/>
    <col min="16135" max="16136" width="21.42578125" customWidth="1"/>
  </cols>
  <sheetData>
    <row r="1" spans="2:8" ht="15" customHeight="1">
      <c r="B1" s="38" t="s">
        <v>131</v>
      </c>
      <c r="C1" s="39"/>
      <c r="D1" s="39"/>
      <c r="E1" s="39"/>
      <c r="F1" s="39"/>
      <c r="G1" s="39"/>
      <c r="H1" s="40"/>
    </row>
    <row r="2" spans="2:8" ht="15" customHeight="1">
      <c r="B2" s="559" t="s">
        <v>132</v>
      </c>
      <c r="C2" s="560"/>
      <c r="D2" s="560"/>
      <c r="E2" s="560"/>
      <c r="F2" s="560"/>
      <c r="G2" s="560"/>
      <c r="H2" s="560"/>
    </row>
    <row r="3" spans="2:8" ht="15" customHeight="1">
      <c r="B3" s="41" t="s">
        <v>133</v>
      </c>
      <c r="C3" s="42"/>
      <c r="D3" s="43" t="s">
        <v>134</v>
      </c>
      <c r="E3" s="41" t="s">
        <v>135</v>
      </c>
      <c r="F3" s="44"/>
      <c r="G3" s="44"/>
      <c r="H3" s="42"/>
    </row>
    <row r="4" spans="2:8" ht="78" customHeight="1">
      <c r="B4" s="561" t="s">
        <v>102</v>
      </c>
      <c r="C4" s="561" t="s">
        <v>136</v>
      </c>
      <c r="D4" s="561" t="s">
        <v>137</v>
      </c>
      <c r="E4" s="561" t="s">
        <v>138</v>
      </c>
      <c r="F4" s="561"/>
      <c r="G4" s="561"/>
      <c r="H4" s="561"/>
    </row>
    <row r="5" spans="2:8" ht="45">
      <c r="B5" s="561"/>
      <c r="C5" s="561"/>
      <c r="D5" s="561"/>
      <c r="E5" s="45" t="s">
        <v>139</v>
      </c>
      <c r="F5" s="45" t="s">
        <v>140</v>
      </c>
      <c r="G5" s="45" t="s">
        <v>141</v>
      </c>
      <c r="H5" s="45" t="s">
        <v>142</v>
      </c>
    </row>
    <row r="6" spans="2:8" ht="24.95" customHeight="1">
      <c r="B6" s="45" t="s">
        <v>143</v>
      </c>
      <c r="C6" s="46" t="s">
        <v>144</v>
      </c>
      <c r="D6" s="45"/>
      <c r="E6" s="45"/>
      <c r="F6" s="45"/>
      <c r="G6" s="45"/>
      <c r="H6" s="45"/>
    </row>
    <row r="7" spans="2:8" ht="24.95" customHeight="1">
      <c r="B7" s="47">
        <v>1</v>
      </c>
      <c r="C7" s="48" t="s">
        <v>145</v>
      </c>
      <c r="D7" s="49">
        <v>5</v>
      </c>
      <c r="E7" s="49"/>
      <c r="F7" s="49"/>
      <c r="G7" s="49">
        <v>5</v>
      </c>
      <c r="H7" s="49"/>
    </row>
    <row r="8" spans="2:8" ht="24.95" customHeight="1">
      <c r="B8" s="47">
        <v>2</v>
      </c>
      <c r="C8" s="48" t="s">
        <v>146</v>
      </c>
      <c r="D8" s="49">
        <v>16</v>
      </c>
      <c r="E8" s="49">
        <v>3</v>
      </c>
      <c r="F8" s="49">
        <v>7</v>
      </c>
      <c r="G8" s="49">
        <v>6</v>
      </c>
      <c r="H8" s="49"/>
    </row>
    <row r="9" spans="2:8" ht="24.95" customHeight="1">
      <c r="B9" s="47">
        <v>3</v>
      </c>
      <c r="C9" s="48" t="s">
        <v>147</v>
      </c>
      <c r="D9" s="49">
        <v>53</v>
      </c>
      <c r="E9" s="49">
        <v>2</v>
      </c>
      <c r="F9" s="49"/>
      <c r="G9" s="49">
        <v>51</v>
      </c>
      <c r="H9" s="49"/>
    </row>
    <row r="10" spans="2:8" ht="24.95" customHeight="1">
      <c r="B10" s="47">
        <v>4</v>
      </c>
      <c r="C10" s="48" t="s">
        <v>148</v>
      </c>
      <c r="D10" s="49">
        <v>9</v>
      </c>
      <c r="E10" s="49"/>
      <c r="F10" s="49"/>
      <c r="G10" s="49">
        <v>9</v>
      </c>
      <c r="H10" s="49"/>
    </row>
    <row r="11" spans="2:8" ht="24.95" customHeight="1">
      <c r="B11" s="47">
        <v>5</v>
      </c>
      <c r="C11" s="48" t="s">
        <v>109</v>
      </c>
      <c r="D11" s="49">
        <v>295</v>
      </c>
      <c r="E11" s="49">
        <v>55</v>
      </c>
      <c r="F11" s="49">
        <v>116</v>
      </c>
      <c r="G11" s="49">
        <v>124</v>
      </c>
      <c r="H11" s="49"/>
    </row>
    <row r="12" spans="2:8" ht="24.95" customHeight="1">
      <c r="B12" s="47">
        <v>6</v>
      </c>
      <c r="C12" s="48" t="s">
        <v>149</v>
      </c>
      <c r="D12" s="49">
        <v>28</v>
      </c>
      <c r="E12" s="49">
        <v>3</v>
      </c>
      <c r="F12" s="49"/>
      <c r="G12" s="49">
        <v>25</v>
      </c>
      <c r="H12" s="49"/>
    </row>
    <row r="13" spans="2:8" ht="24.95" customHeight="1">
      <c r="B13" s="47">
        <v>7</v>
      </c>
      <c r="C13" s="48" t="s">
        <v>150</v>
      </c>
      <c r="D13" s="49">
        <v>131</v>
      </c>
      <c r="E13" s="49">
        <v>36</v>
      </c>
      <c r="F13" s="49">
        <v>79</v>
      </c>
      <c r="G13" s="49">
        <v>16</v>
      </c>
      <c r="H13" s="49"/>
    </row>
    <row r="14" spans="2:8" ht="24.95" customHeight="1">
      <c r="B14" s="47">
        <v>8</v>
      </c>
      <c r="C14" s="48" t="s">
        <v>114</v>
      </c>
      <c r="D14" s="49">
        <v>23</v>
      </c>
      <c r="E14" s="49">
        <v>2</v>
      </c>
      <c r="F14" s="49">
        <v>4</v>
      </c>
      <c r="G14" s="49">
        <v>12</v>
      </c>
      <c r="H14" s="49">
        <v>5</v>
      </c>
    </row>
    <row r="15" spans="2:8" ht="24.95" customHeight="1">
      <c r="B15" s="47">
        <v>9</v>
      </c>
      <c r="C15" s="48" t="s">
        <v>151</v>
      </c>
      <c r="D15" s="49">
        <v>24</v>
      </c>
      <c r="E15" s="49">
        <v>4</v>
      </c>
      <c r="F15" s="49">
        <v>13</v>
      </c>
      <c r="G15" s="49">
        <v>7</v>
      </c>
      <c r="H15" s="49"/>
    </row>
    <row r="16" spans="2:8" ht="24.95" customHeight="1">
      <c r="B16" s="47">
        <v>10</v>
      </c>
      <c r="C16" s="48" t="s">
        <v>152</v>
      </c>
      <c r="D16" s="49">
        <v>2</v>
      </c>
      <c r="E16" s="49"/>
      <c r="F16" s="49"/>
      <c r="G16" s="49">
        <v>2</v>
      </c>
      <c r="H16" s="49"/>
    </row>
    <row r="17" spans="2:8" ht="24.95" customHeight="1">
      <c r="B17" s="47">
        <v>11</v>
      </c>
      <c r="C17" s="48" t="s">
        <v>153</v>
      </c>
      <c r="D17" s="49">
        <v>119</v>
      </c>
      <c r="E17" s="49">
        <v>12</v>
      </c>
      <c r="F17" s="49">
        <v>107</v>
      </c>
      <c r="G17" s="49"/>
      <c r="H17" s="49"/>
    </row>
    <row r="18" spans="2:8" ht="24.95" customHeight="1">
      <c r="B18" s="47">
        <v>12</v>
      </c>
      <c r="C18" s="48" t="s">
        <v>154</v>
      </c>
      <c r="D18" s="49">
        <v>277</v>
      </c>
      <c r="E18" s="49">
        <v>8</v>
      </c>
      <c r="F18" s="49"/>
      <c r="G18" s="49">
        <v>248</v>
      </c>
      <c r="H18" s="49">
        <v>21</v>
      </c>
    </row>
    <row r="19" spans="2:8" ht="24.95" customHeight="1">
      <c r="B19" s="47">
        <v>13</v>
      </c>
      <c r="C19" s="48" t="s">
        <v>155</v>
      </c>
      <c r="D19" s="49">
        <v>254</v>
      </c>
      <c r="E19" s="49">
        <v>38</v>
      </c>
      <c r="F19" s="49">
        <v>97</v>
      </c>
      <c r="G19" s="49">
        <v>119</v>
      </c>
      <c r="H19" s="49"/>
    </row>
    <row r="20" spans="2:8" ht="24.95" customHeight="1">
      <c r="B20" s="47">
        <v>14</v>
      </c>
      <c r="C20" s="48" t="s">
        <v>156</v>
      </c>
      <c r="D20" s="49">
        <v>452</v>
      </c>
      <c r="E20" s="49">
        <v>102</v>
      </c>
      <c r="F20" s="49">
        <v>204</v>
      </c>
      <c r="G20" s="49">
        <v>146</v>
      </c>
      <c r="H20" s="49"/>
    </row>
    <row r="21" spans="2:8" ht="24.95" customHeight="1">
      <c r="B21" s="47">
        <v>15</v>
      </c>
      <c r="C21" s="50" t="s">
        <v>157</v>
      </c>
      <c r="D21" s="49">
        <v>12</v>
      </c>
      <c r="E21" s="49">
        <v>2</v>
      </c>
      <c r="F21" s="49"/>
      <c r="G21" s="49">
        <v>10</v>
      </c>
      <c r="H21" s="49"/>
    </row>
    <row r="22" spans="2:8" ht="24.95" customHeight="1">
      <c r="B22" s="47">
        <v>16</v>
      </c>
      <c r="C22" s="50" t="s">
        <v>158</v>
      </c>
      <c r="D22" s="49">
        <v>55</v>
      </c>
      <c r="E22" s="49">
        <v>4</v>
      </c>
      <c r="F22" s="49">
        <v>1</v>
      </c>
      <c r="G22" s="49">
        <v>50</v>
      </c>
      <c r="H22" s="49"/>
    </row>
    <row r="23" spans="2:8" ht="24.95" customHeight="1">
      <c r="B23" s="47">
        <v>17</v>
      </c>
      <c r="C23" s="48" t="s">
        <v>126</v>
      </c>
      <c r="D23" s="49">
        <v>325</v>
      </c>
      <c r="E23" s="49">
        <v>69</v>
      </c>
      <c r="F23" s="49">
        <v>240</v>
      </c>
      <c r="G23" s="49">
        <v>16</v>
      </c>
      <c r="H23" s="49"/>
    </row>
    <row r="24" spans="2:8" ht="24.95" customHeight="1">
      <c r="B24" s="47"/>
      <c r="C24" s="51" t="s">
        <v>159</v>
      </c>
      <c r="D24" s="52">
        <f>SUM(D7:D23)</f>
        <v>2080</v>
      </c>
      <c r="E24" s="52">
        <f>SUM(E7:E23)</f>
        <v>340</v>
      </c>
      <c r="F24" s="52">
        <f>SUM(F7:F23)</f>
        <v>868</v>
      </c>
      <c r="G24" s="52">
        <f>SUM(G7:G23)</f>
        <v>846</v>
      </c>
      <c r="H24" s="52">
        <f>SUM(H7:H23)</f>
        <v>26</v>
      </c>
    </row>
    <row r="25" spans="2:8" ht="24.95" customHeight="1">
      <c r="B25" s="53" t="s">
        <v>160</v>
      </c>
      <c r="C25" s="51" t="s">
        <v>161</v>
      </c>
      <c r="D25" s="49"/>
      <c r="E25" s="49"/>
      <c r="F25" s="49"/>
      <c r="G25" s="49"/>
      <c r="H25" s="49"/>
    </row>
    <row r="26" spans="2:8" ht="34.5" customHeight="1">
      <c r="B26" s="47">
        <v>1</v>
      </c>
      <c r="C26" s="48" t="s">
        <v>162</v>
      </c>
      <c r="D26" s="49">
        <v>245</v>
      </c>
      <c r="E26" s="49">
        <v>18</v>
      </c>
      <c r="F26" s="49">
        <v>105</v>
      </c>
      <c r="G26" s="49">
        <v>122</v>
      </c>
      <c r="H26" s="49"/>
    </row>
    <row r="27" spans="2:8" ht="24.95" customHeight="1">
      <c r="B27" s="47">
        <v>3</v>
      </c>
      <c r="C27" s="48" t="s">
        <v>163</v>
      </c>
      <c r="D27" s="49">
        <v>418</v>
      </c>
      <c r="E27" s="49">
        <v>53</v>
      </c>
      <c r="F27" s="49">
        <v>75</v>
      </c>
      <c r="G27" s="49">
        <v>290</v>
      </c>
      <c r="H27" s="49"/>
    </row>
    <row r="28" spans="2:8" ht="32.25" customHeight="1">
      <c r="B28" s="47">
        <v>5</v>
      </c>
      <c r="C28" s="48" t="s">
        <v>164</v>
      </c>
      <c r="D28" s="49">
        <v>538</v>
      </c>
      <c r="E28" s="49">
        <v>33</v>
      </c>
      <c r="F28" s="49">
        <v>495</v>
      </c>
      <c r="G28" s="49">
        <v>10</v>
      </c>
      <c r="H28" s="49"/>
    </row>
    <row r="29" spans="2:8" ht="24.95" customHeight="1">
      <c r="B29" s="47"/>
      <c r="C29" s="51" t="s">
        <v>165</v>
      </c>
      <c r="D29" s="52">
        <f>SUM(D26:D28)</f>
        <v>1201</v>
      </c>
      <c r="E29" s="52">
        <f>SUM(E26:E28)</f>
        <v>104</v>
      </c>
      <c r="F29" s="52">
        <f>SUM(F26:F28)</f>
        <v>675</v>
      </c>
      <c r="G29" s="52">
        <f>SUM(G26:G28)</f>
        <v>422</v>
      </c>
      <c r="H29" s="52">
        <f>SUM(H26:H28)</f>
        <v>0</v>
      </c>
    </row>
    <row r="30" spans="2:8" ht="24.95" customHeight="1">
      <c r="B30" s="53" t="s">
        <v>166</v>
      </c>
      <c r="C30" s="51" t="s">
        <v>167</v>
      </c>
      <c r="D30" s="49"/>
      <c r="E30" s="49"/>
      <c r="F30" s="49"/>
      <c r="G30" s="49"/>
      <c r="H30" s="49"/>
    </row>
    <row r="31" spans="2:8" ht="24.95" customHeight="1">
      <c r="B31" s="47">
        <v>1</v>
      </c>
      <c r="C31" s="48" t="s">
        <v>168</v>
      </c>
      <c r="D31" s="49">
        <v>44</v>
      </c>
      <c r="E31" s="49">
        <v>3</v>
      </c>
      <c r="F31" s="49"/>
      <c r="G31" s="49">
        <v>41</v>
      </c>
      <c r="H31" s="49"/>
    </row>
    <row r="32" spans="2:8" ht="24.95" customHeight="1">
      <c r="B32" s="47">
        <v>2</v>
      </c>
      <c r="C32" s="48" t="s">
        <v>169</v>
      </c>
      <c r="D32" s="49">
        <v>69</v>
      </c>
      <c r="E32" s="49">
        <v>19</v>
      </c>
      <c r="F32" s="49">
        <v>8</v>
      </c>
      <c r="G32" s="49">
        <v>42</v>
      </c>
      <c r="H32" s="49"/>
    </row>
    <row r="33" spans="2:8" ht="24.95" customHeight="1">
      <c r="B33" s="47">
        <v>3</v>
      </c>
      <c r="C33" s="48" t="s">
        <v>170</v>
      </c>
      <c r="D33" s="49">
        <v>1</v>
      </c>
      <c r="E33" s="49"/>
      <c r="F33" s="49"/>
      <c r="G33" s="49">
        <v>1</v>
      </c>
      <c r="H33" s="49"/>
    </row>
    <row r="34" spans="2:8" ht="24.95" customHeight="1">
      <c r="B34" s="47"/>
      <c r="C34" s="51" t="s">
        <v>171</v>
      </c>
      <c r="D34" s="52">
        <f>SUM(D31:D33)</f>
        <v>114</v>
      </c>
      <c r="E34" s="52">
        <f>SUM(E31:E33)</f>
        <v>22</v>
      </c>
      <c r="F34" s="52">
        <f>SUM(F31:F33)</f>
        <v>8</v>
      </c>
      <c r="G34" s="52">
        <f>SUM(G31:G33)</f>
        <v>84</v>
      </c>
      <c r="H34" s="52">
        <f>SUM(H31:H33)</f>
        <v>0</v>
      </c>
    </row>
    <row r="35" spans="2:8" ht="24.95" customHeight="1">
      <c r="B35" s="562" t="s">
        <v>172</v>
      </c>
      <c r="C35" s="562"/>
      <c r="D35" s="4">
        <f>SUM(D24,D29,D34)</f>
        <v>3395</v>
      </c>
      <c r="E35" s="4">
        <f>SUM(E24,E29,E34)</f>
        <v>466</v>
      </c>
      <c r="F35" s="4">
        <f>SUM(F24,F29,F34)</f>
        <v>1551</v>
      </c>
      <c r="G35" s="4">
        <f>SUM(G24,G29,G34)</f>
        <v>1352</v>
      </c>
      <c r="H35" s="4">
        <f>SUM(H24,H29,H34)</f>
        <v>26</v>
      </c>
    </row>
    <row r="36" spans="2:8" ht="30.75" customHeight="1">
      <c r="B36" s="563" t="s">
        <v>173</v>
      </c>
      <c r="C36" s="564"/>
      <c r="D36" s="564"/>
      <c r="E36" s="564"/>
      <c r="F36" s="564"/>
      <c r="G36" s="564"/>
      <c r="H36" s="564"/>
    </row>
    <row r="37" spans="2:8" ht="57.75" hidden="1" customHeight="1">
      <c r="B37" s="557" t="s">
        <v>174</v>
      </c>
      <c r="C37" s="558"/>
      <c r="D37" s="558"/>
      <c r="E37" s="558"/>
      <c r="F37" s="558"/>
      <c r="G37" s="558"/>
      <c r="H37" s="558"/>
    </row>
  </sheetData>
  <mergeCells count="8">
    <mergeCell ref="B37:H37"/>
    <mergeCell ref="B2:H2"/>
    <mergeCell ref="D4:D5"/>
    <mergeCell ref="E4:H4"/>
    <mergeCell ref="B35:C35"/>
    <mergeCell ref="B36:H36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opLeftCell="A37" workbookViewId="0">
      <selection activeCell="D10" sqref="D10"/>
    </sheetView>
  </sheetViews>
  <sheetFormatPr defaultRowHeight="14.25"/>
  <cols>
    <col min="1" max="1" width="10.28515625" style="56" customWidth="1"/>
    <col min="2" max="2" width="41.140625" style="56" customWidth="1"/>
    <col min="3" max="3" width="17.140625" style="56" customWidth="1"/>
    <col min="4" max="4" width="15" style="56" customWidth="1"/>
    <col min="5" max="5" width="13.42578125" style="56" customWidth="1"/>
    <col min="6" max="6" width="9.7109375" style="56" customWidth="1"/>
    <col min="7" max="7" width="16.28515625" style="56" customWidth="1"/>
    <col min="8" max="8" width="21.85546875" style="56" customWidth="1"/>
    <col min="9" max="256" width="9.140625" style="56"/>
    <col min="257" max="257" width="10.28515625" style="56" customWidth="1"/>
    <col min="258" max="258" width="41.140625" style="56" customWidth="1"/>
    <col min="259" max="259" width="17.140625" style="56" customWidth="1"/>
    <col min="260" max="260" width="15" style="56" customWidth="1"/>
    <col min="261" max="261" width="13.42578125" style="56" customWidth="1"/>
    <col min="262" max="262" width="9.7109375" style="56" customWidth="1"/>
    <col min="263" max="263" width="16.28515625" style="56" customWidth="1"/>
    <col min="264" max="264" width="21.85546875" style="56" customWidth="1"/>
    <col min="265" max="512" width="9.140625" style="56"/>
    <col min="513" max="513" width="10.28515625" style="56" customWidth="1"/>
    <col min="514" max="514" width="41.140625" style="56" customWidth="1"/>
    <col min="515" max="515" width="17.140625" style="56" customWidth="1"/>
    <col min="516" max="516" width="15" style="56" customWidth="1"/>
    <col min="517" max="517" width="13.42578125" style="56" customWidth="1"/>
    <col min="518" max="518" width="9.7109375" style="56" customWidth="1"/>
    <col min="519" max="519" width="16.28515625" style="56" customWidth="1"/>
    <col min="520" max="520" width="21.85546875" style="56" customWidth="1"/>
    <col min="521" max="768" width="9.140625" style="56"/>
    <col min="769" max="769" width="10.28515625" style="56" customWidth="1"/>
    <col min="770" max="770" width="41.140625" style="56" customWidth="1"/>
    <col min="771" max="771" width="17.140625" style="56" customWidth="1"/>
    <col min="772" max="772" width="15" style="56" customWidth="1"/>
    <col min="773" max="773" width="13.42578125" style="56" customWidth="1"/>
    <col min="774" max="774" width="9.7109375" style="56" customWidth="1"/>
    <col min="775" max="775" width="16.28515625" style="56" customWidth="1"/>
    <col min="776" max="776" width="21.85546875" style="56" customWidth="1"/>
    <col min="777" max="1024" width="9.140625" style="56"/>
    <col min="1025" max="1025" width="10.28515625" style="56" customWidth="1"/>
    <col min="1026" max="1026" width="41.140625" style="56" customWidth="1"/>
    <col min="1027" max="1027" width="17.140625" style="56" customWidth="1"/>
    <col min="1028" max="1028" width="15" style="56" customWidth="1"/>
    <col min="1029" max="1029" width="13.42578125" style="56" customWidth="1"/>
    <col min="1030" max="1030" width="9.7109375" style="56" customWidth="1"/>
    <col min="1031" max="1031" width="16.28515625" style="56" customWidth="1"/>
    <col min="1032" max="1032" width="21.85546875" style="56" customWidth="1"/>
    <col min="1033" max="1280" width="9.140625" style="56"/>
    <col min="1281" max="1281" width="10.28515625" style="56" customWidth="1"/>
    <col min="1282" max="1282" width="41.140625" style="56" customWidth="1"/>
    <col min="1283" max="1283" width="17.140625" style="56" customWidth="1"/>
    <col min="1284" max="1284" width="15" style="56" customWidth="1"/>
    <col min="1285" max="1285" width="13.42578125" style="56" customWidth="1"/>
    <col min="1286" max="1286" width="9.7109375" style="56" customWidth="1"/>
    <col min="1287" max="1287" width="16.28515625" style="56" customWidth="1"/>
    <col min="1288" max="1288" width="21.85546875" style="56" customWidth="1"/>
    <col min="1289" max="1536" width="9.140625" style="56"/>
    <col min="1537" max="1537" width="10.28515625" style="56" customWidth="1"/>
    <col min="1538" max="1538" width="41.140625" style="56" customWidth="1"/>
    <col min="1539" max="1539" width="17.140625" style="56" customWidth="1"/>
    <col min="1540" max="1540" width="15" style="56" customWidth="1"/>
    <col min="1541" max="1541" width="13.42578125" style="56" customWidth="1"/>
    <col min="1542" max="1542" width="9.7109375" style="56" customWidth="1"/>
    <col min="1543" max="1543" width="16.28515625" style="56" customWidth="1"/>
    <col min="1544" max="1544" width="21.85546875" style="56" customWidth="1"/>
    <col min="1545" max="1792" width="9.140625" style="56"/>
    <col min="1793" max="1793" width="10.28515625" style="56" customWidth="1"/>
    <col min="1794" max="1794" width="41.140625" style="56" customWidth="1"/>
    <col min="1795" max="1795" width="17.140625" style="56" customWidth="1"/>
    <col min="1796" max="1796" width="15" style="56" customWidth="1"/>
    <col min="1797" max="1797" width="13.42578125" style="56" customWidth="1"/>
    <col min="1798" max="1798" width="9.7109375" style="56" customWidth="1"/>
    <col min="1799" max="1799" width="16.28515625" style="56" customWidth="1"/>
    <col min="1800" max="1800" width="21.85546875" style="56" customWidth="1"/>
    <col min="1801" max="2048" width="9.140625" style="56"/>
    <col min="2049" max="2049" width="10.28515625" style="56" customWidth="1"/>
    <col min="2050" max="2050" width="41.140625" style="56" customWidth="1"/>
    <col min="2051" max="2051" width="17.140625" style="56" customWidth="1"/>
    <col min="2052" max="2052" width="15" style="56" customWidth="1"/>
    <col min="2053" max="2053" width="13.42578125" style="56" customWidth="1"/>
    <col min="2054" max="2054" width="9.7109375" style="56" customWidth="1"/>
    <col min="2055" max="2055" width="16.28515625" style="56" customWidth="1"/>
    <col min="2056" max="2056" width="21.85546875" style="56" customWidth="1"/>
    <col min="2057" max="2304" width="9.140625" style="56"/>
    <col min="2305" max="2305" width="10.28515625" style="56" customWidth="1"/>
    <col min="2306" max="2306" width="41.140625" style="56" customWidth="1"/>
    <col min="2307" max="2307" width="17.140625" style="56" customWidth="1"/>
    <col min="2308" max="2308" width="15" style="56" customWidth="1"/>
    <col min="2309" max="2309" width="13.42578125" style="56" customWidth="1"/>
    <col min="2310" max="2310" width="9.7109375" style="56" customWidth="1"/>
    <col min="2311" max="2311" width="16.28515625" style="56" customWidth="1"/>
    <col min="2312" max="2312" width="21.85546875" style="56" customWidth="1"/>
    <col min="2313" max="2560" width="9.140625" style="56"/>
    <col min="2561" max="2561" width="10.28515625" style="56" customWidth="1"/>
    <col min="2562" max="2562" width="41.140625" style="56" customWidth="1"/>
    <col min="2563" max="2563" width="17.140625" style="56" customWidth="1"/>
    <col min="2564" max="2564" width="15" style="56" customWidth="1"/>
    <col min="2565" max="2565" width="13.42578125" style="56" customWidth="1"/>
    <col min="2566" max="2566" width="9.7109375" style="56" customWidth="1"/>
    <col min="2567" max="2567" width="16.28515625" style="56" customWidth="1"/>
    <col min="2568" max="2568" width="21.85546875" style="56" customWidth="1"/>
    <col min="2569" max="2816" width="9.140625" style="56"/>
    <col min="2817" max="2817" width="10.28515625" style="56" customWidth="1"/>
    <col min="2818" max="2818" width="41.140625" style="56" customWidth="1"/>
    <col min="2819" max="2819" width="17.140625" style="56" customWidth="1"/>
    <col min="2820" max="2820" width="15" style="56" customWidth="1"/>
    <col min="2821" max="2821" width="13.42578125" style="56" customWidth="1"/>
    <col min="2822" max="2822" width="9.7109375" style="56" customWidth="1"/>
    <col min="2823" max="2823" width="16.28515625" style="56" customWidth="1"/>
    <col min="2824" max="2824" width="21.85546875" style="56" customWidth="1"/>
    <col min="2825" max="3072" width="9.140625" style="56"/>
    <col min="3073" max="3073" width="10.28515625" style="56" customWidth="1"/>
    <col min="3074" max="3074" width="41.140625" style="56" customWidth="1"/>
    <col min="3075" max="3075" width="17.140625" style="56" customWidth="1"/>
    <col min="3076" max="3076" width="15" style="56" customWidth="1"/>
    <col min="3077" max="3077" width="13.42578125" style="56" customWidth="1"/>
    <col min="3078" max="3078" width="9.7109375" style="56" customWidth="1"/>
    <col min="3079" max="3079" width="16.28515625" style="56" customWidth="1"/>
    <col min="3080" max="3080" width="21.85546875" style="56" customWidth="1"/>
    <col min="3081" max="3328" width="9.140625" style="56"/>
    <col min="3329" max="3329" width="10.28515625" style="56" customWidth="1"/>
    <col min="3330" max="3330" width="41.140625" style="56" customWidth="1"/>
    <col min="3331" max="3331" width="17.140625" style="56" customWidth="1"/>
    <col min="3332" max="3332" width="15" style="56" customWidth="1"/>
    <col min="3333" max="3333" width="13.42578125" style="56" customWidth="1"/>
    <col min="3334" max="3334" width="9.7109375" style="56" customWidth="1"/>
    <col min="3335" max="3335" width="16.28515625" style="56" customWidth="1"/>
    <col min="3336" max="3336" width="21.85546875" style="56" customWidth="1"/>
    <col min="3337" max="3584" width="9.140625" style="56"/>
    <col min="3585" max="3585" width="10.28515625" style="56" customWidth="1"/>
    <col min="3586" max="3586" width="41.140625" style="56" customWidth="1"/>
    <col min="3587" max="3587" width="17.140625" style="56" customWidth="1"/>
    <col min="3588" max="3588" width="15" style="56" customWidth="1"/>
    <col min="3589" max="3589" width="13.42578125" style="56" customWidth="1"/>
    <col min="3590" max="3590" width="9.7109375" style="56" customWidth="1"/>
    <col min="3591" max="3591" width="16.28515625" style="56" customWidth="1"/>
    <col min="3592" max="3592" width="21.85546875" style="56" customWidth="1"/>
    <col min="3593" max="3840" width="9.140625" style="56"/>
    <col min="3841" max="3841" width="10.28515625" style="56" customWidth="1"/>
    <col min="3842" max="3842" width="41.140625" style="56" customWidth="1"/>
    <col min="3843" max="3843" width="17.140625" style="56" customWidth="1"/>
    <col min="3844" max="3844" width="15" style="56" customWidth="1"/>
    <col min="3845" max="3845" width="13.42578125" style="56" customWidth="1"/>
    <col min="3846" max="3846" width="9.7109375" style="56" customWidth="1"/>
    <col min="3847" max="3847" width="16.28515625" style="56" customWidth="1"/>
    <col min="3848" max="3848" width="21.85546875" style="56" customWidth="1"/>
    <col min="3849" max="4096" width="9.140625" style="56"/>
    <col min="4097" max="4097" width="10.28515625" style="56" customWidth="1"/>
    <col min="4098" max="4098" width="41.140625" style="56" customWidth="1"/>
    <col min="4099" max="4099" width="17.140625" style="56" customWidth="1"/>
    <col min="4100" max="4100" width="15" style="56" customWidth="1"/>
    <col min="4101" max="4101" width="13.42578125" style="56" customWidth="1"/>
    <col min="4102" max="4102" width="9.7109375" style="56" customWidth="1"/>
    <col min="4103" max="4103" width="16.28515625" style="56" customWidth="1"/>
    <col min="4104" max="4104" width="21.85546875" style="56" customWidth="1"/>
    <col min="4105" max="4352" width="9.140625" style="56"/>
    <col min="4353" max="4353" width="10.28515625" style="56" customWidth="1"/>
    <col min="4354" max="4354" width="41.140625" style="56" customWidth="1"/>
    <col min="4355" max="4355" width="17.140625" style="56" customWidth="1"/>
    <col min="4356" max="4356" width="15" style="56" customWidth="1"/>
    <col min="4357" max="4357" width="13.42578125" style="56" customWidth="1"/>
    <col min="4358" max="4358" width="9.7109375" style="56" customWidth="1"/>
    <col min="4359" max="4359" width="16.28515625" style="56" customWidth="1"/>
    <col min="4360" max="4360" width="21.85546875" style="56" customWidth="1"/>
    <col min="4361" max="4608" width="9.140625" style="56"/>
    <col min="4609" max="4609" width="10.28515625" style="56" customWidth="1"/>
    <col min="4610" max="4610" width="41.140625" style="56" customWidth="1"/>
    <col min="4611" max="4611" width="17.140625" style="56" customWidth="1"/>
    <col min="4612" max="4612" width="15" style="56" customWidth="1"/>
    <col min="4613" max="4613" width="13.42578125" style="56" customWidth="1"/>
    <col min="4614" max="4614" width="9.7109375" style="56" customWidth="1"/>
    <col min="4615" max="4615" width="16.28515625" style="56" customWidth="1"/>
    <col min="4616" max="4616" width="21.85546875" style="56" customWidth="1"/>
    <col min="4617" max="4864" width="9.140625" style="56"/>
    <col min="4865" max="4865" width="10.28515625" style="56" customWidth="1"/>
    <col min="4866" max="4866" width="41.140625" style="56" customWidth="1"/>
    <col min="4867" max="4867" width="17.140625" style="56" customWidth="1"/>
    <col min="4868" max="4868" width="15" style="56" customWidth="1"/>
    <col min="4869" max="4869" width="13.42578125" style="56" customWidth="1"/>
    <col min="4870" max="4870" width="9.7109375" style="56" customWidth="1"/>
    <col min="4871" max="4871" width="16.28515625" style="56" customWidth="1"/>
    <col min="4872" max="4872" width="21.85546875" style="56" customWidth="1"/>
    <col min="4873" max="5120" width="9.140625" style="56"/>
    <col min="5121" max="5121" width="10.28515625" style="56" customWidth="1"/>
    <col min="5122" max="5122" width="41.140625" style="56" customWidth="1"/>
    <col min="5123" max="5123" width="17.140625" style="56" customWidth="1"/>
    <col min="5124" max="5124" width="15" style="56" customWidth="1"/>
    <col min="5125" max="5125" width="13.42578125" style="56" customWidth="1"/>
    <col min="5126" max="5126" width="9.7109375" style="56" customWidth="1"/>
    <col min="5127" max="5127" width="16.28515625" style="56" customWidth="1"/>
    <col min="5128" max="5128" width="21.85546875" style="56" customWidth="1"/>
    <col min="5129" max="5376" width="9.140625" style="56"/>
    <col min="5377" max="5377" width="10.28515625" style="56" customWidth="1"/>
    <col min="5378" max="5378" width="41.140625" style="56" customWidth="1"/>
    <col min="5379" max="5379" width="17.140625" style="56" customWidth="1"/>
    <col min="5380" max="5380" width="15" style="56" customWidth="1"/>
    <col min="5381" max="5381" width="13.42578125" style="56" customWidth="1"/>
    <col min="5382" max="5382" width="9.7109375" style="56" customWidth="1"/>
    <col min="5383" max="5383" width="16.28515625" style="56" customWidth="1"/>
    <col min="5384" max="5384" width="21.85546875" style="56" customWidth="1"/>
    <col min="5385" max="5632" width="9.140625" style="56"/>
    <col min="5633" max="5633" width="10.28515625" style="56" customWidth="1"/>
    <col min="5634" max="5634" width="41.140625" style="56" customWidth="1"/>
    <col min="5635" max="5635" width="17.140625" style="56" customWidth="1"/>
    <col min="5636" max="5636" width="15" style="56" customWidth="1"/>
    <col min="5637" max="5637" width="13.42578125" style="56" customWidth="1"/>
    <col min="5638" max="5638" width="9.7109375" style="56" customWidth="1"/>
    <col min="5639" max="5639" width="16.28515625" style="56" customWidth="1"/>
    <col min="5640" max="5640" width="21.85546875" style="56" customWidth="1"/>
    <col min="5641" max="5888" width="9.140625" style="56"/>
    <col min="5889" max="5889" width="10.28515625" style="56" customWidth="1"/>
    <col min="5890" max="5890" width="41.140625" style="56" customWidth="1"/>
    <col min="5891" max="5891" width="17.140625" style="56" customWidth="1"/>
    <col min="5892" max="5892" width="15" style="56" customWidth="1"/>
    <col min="5893" max="5893" width="13.42578125" style="56" customWidth="1"/>
    <col min="5894" max="5894" width="9.7109375" style="56" customWidth="1"/>
    <col min="5895" max="5895" width="16.28515625" style="56" customWidth="1"/>
    <col min="5896" max="5896" width="21.85546875" style="56" customWidth="1"/>
    <col min="5897" max="6144" width="9.140625" style="56"/>
    <col min="6145" max="6145" width="10.28515625" style="56" customWidth="1"/>
    <col min="6146" max="6146" width="41.140625" style="56" customWidth="1"/>
    <col min="6147" max="6147" width="17.140625" style="56" customWidth="1"/>
    <col min="6148" max="6148" width="15" style="56" customWidth="1"/>
    <col min="6149" max="6149" width="13.42578125" style="56" customWidth="1"/>
    <col min="6150" max="6150" width="9.7109375" style="56" customWidth="1"/>
    <col min="6151" max="6151" width="16.28515625" style="56" customWidth="1"/>
    <col min="6152" max="6152" width="21.85546875" style="56" customWidth="1"/>
    <col min="6153" max="6400" width="9.140625" style="56"/>
    <col min="6401" max="6401" width="10.28515625" style="56" customWidth="1"/>
    <col min="6402" max="6402" width="41.140625" style="56" customWidth="1"/>
    <col min="6403" max="6403" width="17.140625" style="56" customWidth="1"/>
    <col min="6404" max="6404" width="15" style="56" customWidth="1"/>
    <col min="6405" max="6405" width="13.42578125" style="56" customWidth="1"/>
    <col min="6406" max="6406" width="9.7109375" style="56" customWidth="1"/>
    <col min="6407" max="6407" width="16.28515625" style="56" customWidth="1"/>
    <col min="6408" max="6408" width="21.85546875" style="56" customWidth="1"/>
    <col min="6409" max="6656" width="9.140625" style="56"/>
    <col min="6657" max="6657" width="10.28515625" style="56" customWidth="1"/>
    <col min="6658" max="6658" width="41.140625" style="56" customWidth="1"/>
    <col min="6659" max="6659" width="17.140625" style="56" customWidth="1"/>
    <col min="6660" max="6660" width="15" style="56" customWidth="1"/>
    <col min="6661" max="6661" width="13.42578125" style="56" customWidth="1"/>
    <col min="6662" max="6662" width="9.7109375" style="56" customWidth="1"/>
    <col min="6663" max="6663" width="16.28515625" style="56" customWidth="1"/>
    <col min="6664" max="6664" width="21.85546875" style="56" customWidth="1"/>
    <col min="6665" max="6912" width="9.140625" style="56"/>
    <col min="6913" max="6913" width="10.28515625" style="56" customWidth="1"/>
    <col min="6914" max="6914" width="41.140625" style="56" customWidth="1"/>
    <col min="6915" max="6915" width="17.140625" style="56" customWidth="1"/>
    <col min="6916" max="6916" width="15" style="56" customWidth="1"/>
    <col min="6917" max="6917" width="13.42578125" style="56" customWidth="1"/>
    <col min="6918" max="6918" width="9.7109375" style="56" customWidth="1"/>
    <col min="6919" max="6919" width="16.28515625" style="56" customWidth="1"/>
    <col min="6920" max="6920" width="21.85546875" style="56" customWidth="1"/>
    <col min="6921" max="7168" width="9.140625" style="56"/>
    <col min="7169" max="7169" width="10.28515625" style="56" customWidth="1"/>
    <col min="7170" max="7170" width="41.140625" style="56" customWidth="1"/>
    <col min="7171" max="7171" width="17.140625" style="56" customWidth="1"/>
    <col min="7172" max="7172" width="15" style="56" customWidth="1"/>
    <col min="7173" max="7173" width="13.42578125" style="56" customWidth="1"/>
    <col min="7174" max="7174" width="9.7109375" style="56" customWidth="1"/>
    <col min="7175" max="7175" width="16.28515625" style="56" customWidth="1"/>
    <col min="7176" max="7176" width="21.85546875" style="56" customWidth="1"/>
    <col min="7177" max="7424" width="9.140625" style="56"/>
    <col min="7425" max="7425" width="10.28515625" style="56" customWidth="1"/>
    <col min="7426" max="7426" width="41.140625" style="56" customWidth="1"/>
    <col min="7427" max="7427" width="17.140625" style="56" customWidth="1"/>
    <col min="7428" max="7428" width="15" style="56" customWidth="1"/>
    <col min="7429" max="7429" width="13.42578125" style="56" customWidth="1"/>
    <col min="7430" max="7430" width="9.7109375" style="56" customWidth="1"/>
    <col min="7431" max="7431" width="16.28515625" style="56" customWidth="1"/>
    <col min="7432" max="7432" width="21.85546875" style="56" customWidth="1"/>
    <col min="7433" max="7680" width="9.140625" style="56"/>
    <col min="7681" max="7681" width="10.28515625" style="56" customWidth="1"/>
    <col min="7682" max="7682" width="41.140625" style="56" customWidth="1"/>
    <col min="7683" max="7683" width="17.140625" style="56" customWidth="1"/>
    <col min="7684" max="7684" width="15" style="56" customWidth="1"/>
    <col min="7685" max="7685" width="13.42578125" style="56" customWidth="1"/>
    <col min="7686" max="7686" width="9.7109375" style="56" customWidth="1"/>
    <col min="7687" max="7687" width="16.28515625" style="56" customWidth="1"/>
    <col min="7688" max="7688" width="21.85546875" style="56" customWidth="1"/>
    <col min="7689" max="7936" width="9.140625" style="56"/>
    <col min="7937" max="7937" width="10.28515625" style="56" customWidth="1"/>
    <col min="7938" max="7938" width="41.140625" style="56" customWidth="1"/>
    <col min="7939" max="7939" width="17.140625" style="56" customWidth="1"/>
    <col min="7940" max="7940" width="15" style="56" customWidth="1"/>
    <col min="7941" max="7941" width="13.42578125" style="56" customWidth="1"/>
    <col min="7942" max="7942" width="9.7109375" style="56" customWidth="1"/>
    <col min="7943" max="7943" width="16.28515625" style="56" customWidth="1"/>
    <col min="7944" max="7944" width="21.85546875" style="56" customWidth="1"/>
    <col min="7945" max="8192" width="9.140625" style="56"/>
    <col min="8193" max="8193" width="10.28515625" style="56" customWidth="1"/>
    <col min="8194" max="8194" width="41.140625" style="56" customWidth="1"/>
    <col min="8195" max="8195" width="17.140625" style="56" customWidth="1"/>
    <col min="8196" max="8196" width="15" style="56" customWidth="1"/>
    <col min="8197" max="8197" width="13.42578125" style="56" customWidth="1"/>
    <col min="8198" max="8198" width="9.7109375" style="56" customWidth="1"/>
    <col min="8199" max="8199" width="16.28515625" style="56" customWidth="1"/>
    <col min="8200" max="8200" width="21.85546875" style="56" customWidth="1"/>
    <col min="8201" max="8448" width="9.140625" style="56"/>
    <col min="8449" max="8449" width="10.28515625" style="56" customWidth="1"/>
    <col min="8450" max="8450" width="41.140625" style="56" customWidth="1"/>
    <col min="8451" max="8451" width="17.140625" style="56" customWidth="1"/>
    <col min="8452" max="8452" width="15" style="56" customWidth="1"/>
    <col min="8453" max="8453" width="13.42578125" style="56" customWidth="1"/>
    <col min="8454" max="8454" width="9.7109375" style="56" customWidth="1"/>
    <col min="8455" max="8455" width="16.28515625" style="56" customWidth="1"/>
    <col min="8456" max="8456" width="21.85546875" style="56" customWidth="1"/>
    <col min="8457" max="8704" width="9.140625" style="56"/>
    <col min="8705" max="8705" width="10.28515625" style="56" customWidth="1"/>
    <col min="8706" max="8706" width="41.140625" style="56" customWidth="1"/>
    <col min="8707" max="8707" width="17.140625" style="56" customWidth="1"/>
    <col min="8708" max="8708" width="15" style="56" customWidth="1"/>
    <col min="8709" max="8709" width="13.42578125" style="56" customWidth="1"/>
    <col min="8710" max="8710" width="9.7109375" style="56" customWidth="1"/>
    <col min="8711" max="8711" width="16.28515625" style="56" customWidth="1"/>
    <col min="8712" max="8712" width="21.85546875" style="56" customWidth="1"/>
    <col min="8713" max="8960" width="9.140625" style="56"/>
    <col min="8961" max="8961" width="10.28515625" style="56" customWidth="1"/>
    <col min="8962" max="8962" width="41.140625" style="56" customWidth="1"/>
    <col min="8963" max="8963" width="17.140625" style="56" customWidth="1"/>
    <col min="8964" max="8964" width="15" style="56" customWidth="1"/>
    <col min="8965" max="8965" width="13.42578125" style="56" customWidth="1"/>
    <col min="8966" max="8966" width="9.7109375" style="56" customWidth="1"/>
    <col min="8967" max="8967" width="16.28515625" style="56" customWidth="1"/>
    <col min="8968" max="8968" width="21.85546875" style="56" customWidth="1"/>
    <col min="8969" max="9216" width="9.140625" style="56"/>
    <col min="9217" max="9217" width="10.28515625" style="56" customWidth="1"/>
    <col min="9218" max="9218" width="41.140625" style="56" customWidth="1"/>
    <col min="9219" max="9219" width="17.140625" style="56" customWidth="1"/>
    <col min="9220" max="9220" width="15" style="56" customWidth="1"/>
    <col min="9221" max="9221" width="13.42578125" style="56" customWidth="1"/>
    <col min="9222" max="9222" width="9.7109375" style="56" customWidth="1"/>
    <col min="9223" max="9223" width="16.28515625" style="56" customWidth="1"/>
    <col min="9224" max="9224" width="21.85546875" style="56" customWidth="1"/>
    <col min="9225" max="9472" width="9.140625" style="56"/>
    <col min="9473" max="9473" width="10.28515625" style="56" customWidth="1"/>
    <col min="9474" max="9474" width="41.140625" style="56" customWidth="1"/>
    <col min="9475" max="9475" width="17.140625" style="56" customWidth="1"/>
    <col min="9476" max="9476" width="15" style="56" customWidth="1"/>
    <col min="9477" max="9477" width="13.42578125" style="56" customWidth="1"/>
    <col min="9478" max="9478" width="9.7109375" style="56" customWidth="1"/>
    <col min="9479" max="9479" width="16.28515625" style="56" customWidth="1"/>
    <col min="9480" max="9480" width="21.85546875" style="56" customWidth="1"/>
    <col min="9481" max="9728" width="9.140625" style="56"/>
    <col min="9729" max="9729" width="10.28515625" style="56" customWidth="1"/>
    <col min="9730" max="9730" width="41.140625" style="56" customWidth="1"/>
    <col min="9731" max="9731" width="17.140625" style="56" customWidth="1"/>
    <col min="9732" max="9732" width="15" style="56" customWidth="1"/>
    <col min="9733" max="9733" width="13.42578125" style="56" customWidth="1"/>
    <col min="9734" max="9734" width="9.7109375" style="56" customWidth="1"/>
    <col min="9735" max="9735" width="16.28515625" style="56" customWidth="1"/>
    <col min="9736" max="9736" width="21.85546875" style="56" customWidth="1"/>
    <col min="9737" max="9984" width="9.140625" style="56"/>
    <col min="9985" max="9985" width="10.28515625" style="56" customWidth="1"/>
    <col min="9986" max="9986" width="41.140625" style="56" customWidth="1"/>
    <col min="9987" max="9987" width="17.140625" style="56" customWidth="1"/>
    <col min="9988" max="9988" width="15" style="56" customWidth="1"/>
    <col min="9989" max="9989" width="13.42578125" style="56" customWidth="1"/>
    <col min="9990" max="9990" width="9.7109375" style="56" customWidth="1"/>
    <col min="9991" max="9991" width="16.28515625" style="56" customWidth="1"/>
    <col min="9992" max="9992" width="21.85546875" style="56" customWidth="1"/>
    <col min="9993" max="10240" width="9.140625" style="56"/>
    <col min="10241" max="10241" width="10.28515625" style="56" customWidth="1"/>
    <col min="10242" max="10242" width="41.140625" style="56" customWidth="1"/>
    <col min="10243" max="10243" width="17.140625" style="56" customWidth="1"/>
    <col min="10244" max="10244" width="15" style="56" customWidth="1"/>
    <col min="10245" max="10245" width="13.42578125" style="56" customWidth="1"/>
    <col min="10246" max="10246" width="9.7109375" style="56" customWidth="1"/>
    <col min="10247" max="10247" width="16.28515625" style="56" customWidth="1"/>
    <col min="10248" max="10248" width="21.85546875" style="56" customWidth="1"/>
    <col min="10249" max="10496" width="9.140625" style="56"/>
    <col min="10497" max="10497" width="10.28515625" style="56" customWidth="1"/>
    <col min="10498" max="10498" width="41.140625" style="56" customWidth="1"/>
    <col min="10499" max="10499" width="17.140625" style="56" customWidth="1"/>
    <col min="10500" max="10500" width="15" style="56" customWidth="1"/>
    <col min="10501" max="10501" width="13.42578125" style="56" customWidth="1"/>
    <col min="10502" max="10502" width="9.7109375" style="56" customWidth="1"/>
    <col min="10503" max="10503" width="16.28515625" style="56" customWidth="1"/>
    <col min="10504" max="10504" width="21.85546875" style="56" customWidth="1"/>
    <col min="10505" max="10752" width="9.140625" style="56"/>
    <col min="10753" max="10753" width="10.28515625" style="56" customWidth="1"/>
    <col min="10754" max="10754" width="41.140625" style="56" customWidth="1"/>
    <col min="10755" max="10755" width="17.140625" style="56" customWidth="1"/>
    <col min="10756" max="10756" width="15" style="56" customWidth="1"/>
    <col min="10757" max="10757" width="13.42578125" style="56" customWidth="1"/>
    <col min="10758" max="10758" width="9.7109375" style="56" customWidth="1"/>
    <col min="10759" max="10759" width="16.28515625" style="56" customWidth="1"/>
    <col min="10760" max="10760" width="21.85546875" style="56" customWidth="1"/>
    <col min="10761" max="11008" width="9.140625" style="56"/>
    <col min="11009" max="11009" width="10.28515625" style="56" customWidth="1"/>
    <col min="11010" max="11010" width="41.140625" style="56" customWidth="1"/>
    <col min="11011" max="11011" width="17.140625" style="56" customWidth="1"/>
    <col min="11012" max="11012" width="15" style="56" customWidth="1"/>
    <col min="11013" max="11013" width="13.42578125" style="56" customWidth="1"/>
    <col min="11014" max="11014" width="9.7109375" style="56" customWidth="1"/>
    <col min="11015" max="11015" width="16.28515625" style="56" customWidth="1"/>
    <col min="11016" max="11016" width="21.85546875" style="56" customWidth="1"/>
    <col min="11017" max="11264" width="9.140625" style="56"/>
    <col min="11265" max="11265" width="10.28515625" style="56" customWidth="1"/>
    <col min="11266" max="11266" width="41.140625" style="56" customWidth="1"/>
    <col min="11267" max="11267" width="17.140625" style="56" customWidth="1"/>
    <col min="11268" max="11268" width="15" style="56" customWidth="1"/>
    <col min="11269" max="11269" width="13.42578125" style="56" customWidth="1"/>
    <col min="11270" max="11270" width="9.7109375" style="56" customWidth="1"/>
    <col min="11271" max="11271" width="16.28515625" style="56" customWidth="1"/>
    <col min="11272" max="11272" width="21.85546875" style="56" customWidth="1"/>
    <col min="11273" max="11520" width="9.140625" style="56"/>
    <col min="11521" max="11521" width="10.28515625" style="56" customWidth="1"/>
    <col min="11522" max="11522" width="41.140625" style="56" customWidth="1"/>
    <col min="11523" max="11523" width="17.140625" style="56" customWidth="1"/>
    <col min="11524" max="11524" width="15" style="56" customWidth="1"/>
    <col min="11525" max="11525" width="13.42578125" style="56" customWidth="1"/>
    <col min="11526" max="11526" width="9.7109375" style="56" customWidth="1"/>
    <col min="11527" max="11527" width="16.28515625" style="56" customWidth="1"/>
    <col min="11528" max="11528" width="21.85546875" style="56" customWidth="1"/>
    <col min="11529" max="11776" width="9.140625" style="56"/>
    <col min="11777" max="11777" width="10.28515625" style="56" customWidth="1"/>
    <col min="11778" max="11778" width="41.140625" style="56" customWidth="1"/>
    <col min="11779" max="11779" width="17.140625" style="56" customWidth="1"/>
    <col min="11780" max="11780" width="15" style="56" customWidth="1"/>
    <col min="11781" max="11781" width="13.42578125" style="56" customWidth="1"/>
    <col min="11782" max="11782" width="9.7109375" style="56" customWidth="1"/>
    <col min="11783" max="11783" width="16.28515625" style="56" customWidth="1"/>
    <col min="11784" max="11784" width="21.85546875" style="56" customWidth="1"/>
    <col min="11785" max="12032" width="9.140625" style="56"/>
    <col min="12033" max="12033" width="10.28515625" style="56" customWidth="1"/>
    <col min="12034" max="12034" width="41.140625" style="56" customWidth="1"/>
    <col min="12035" max="12035" width="17.140625" style="56" customWidth="1"/>
    <col min="12036" max="12036" width="15" style="56" customWidth="1"/>
    <col min="12037" max="12037" width="13.42578125" style="56" customWidth="1"/>
    <col min="12038" max="12038" width="9.7109375" style="56" customWidth="1"/>
    <col min="12039" max="12039" width="16.28515625" style="56" customWidth="1"/>
    <col min="12040" max="12040" width="21.85546875" style="56" customWidth="1"/>
    <col min="12041" max="12288" width="9.140625" style="56"/>
    <col min="12289" max="12289" width="10.28515625" style="56" customWidth="1"/>
    <col min="12290" max="12290" width="41.140625" style="56" customWidth="1"/>
    <col min="12291" max="12291" width="17.140625" style="56" customWidth="1"/>
    <col min="12292" max="12292" width="15" style="56" customWidth="1"/>
    <col min="12293" max="12293" width="13.42578125" style="56" customWidth="1"/>
    <col min="12294" max="12294" width="9.7109375" style="56" customWidth="1"/>
    <col min="12295" max="12295" width="16.28515625" style="56" customWidth="1"/>
    <col min="12296" max="12296" width="21.85546875" style="56" customWidth="1"/>
    <col min="12297" max="12544" width="9.140625" style="56"/>
    <col min="12545" max="12545" width="10.28515625" style="56" customWidth="1"/>
    <col min="12546" max="12546" width="41.140625" style="56" customWidth="1"/>
    <col min="12547" max="12547" width="17.140625" style="56" customWidth="1"/>
    <col min="12548" max="12548" width="15" style="56" customWidth="1"/>
    <col min="12549" max="12549" width="13.42578125" style="56" customWidth="1"/>
    <col min="12550" max="12550" width="9.7109375" style="56" customWidth="1"/>
    <col min="12551" max="12551" width="16.28515625" style="56" customWidth="1"/>
    <col min="12552" max="12552" width="21.85546875" style="56" customWidth="1"/>
    <col min="12553" max="12800" width="9.140625" style="56"/>
    <col min="12801" max="12801" width="10.28515625" style="56" customWidth="1"/>
    <col min="12802" max="12802" width="41.140625" style="56" customWidth="1"/>
    <col min="12803" max="12803" width="17.140625" style="56" customWidth="1"/>
    <col min="12804" max="12804" width="15" style="56" customWidth="1"/>
    <col min="12805" max="12805" width="13.42578125" style="56" customWidth="1"/>
    <col min="12806" max="12806" width="9.7109375" style="56" customWidth="1"/>
    <col min="12807" max="12807" width="16.28515625" style="56" customWidth="1"/>
    <col min="12808" max="12808" width="21.85546875" style="56" customWidth="1"/>
    <col min="12809" max="13056" width="9.140625" style="56"/>
    <col min="13057" max="13057" width="10.28515625" style="56" customWidth="1"/>
    <col min="13058" max="13058" width="41.140625" style="56" customWidth="1"/>
    <col min="13059" max="13059" width="17.140625" style="56" customWidth="1"/>
    <col min="13060" max="13060" width="15" style="56" customWidth="1"/>
    <col min="13061" max="13061" width="13.42578125" style="56" customWidth="1"/>
    <col min="13062" max="13062" width="9.7109375" style="56" customWidth="1"/>
    <col min="13063" max="13063" width="16.28515625" style="56" customWidth="1"/>
    <col min="13064" max="13064" width="21.85546875" style="56" customWidth="1"/>
    <col min="13065" max="13312" width="9.140625" style="56"/>
    <col min="13313" max="13313" width="10.28515625" style="56" customWidth="1"/>
    <col min="13314" max="13314" width="41.140625" style="56" customWidth="1"/>
    <col min="13315" max="13315" width="17.140625" style="56" customWidth="1"/>
    <col min="13316" max="13316" width="15" style="56" customWidth="1"/>
    <col min="13317" max="13317" width="13.42578125" style="56" customWidth="1"/>
    <col min="13318" max="13318" width="9.7109375" style="56" customWidth="1"/>
    <col min="13319" max="13319" width="16.28515625" style="56" customWidth="1"/>
    <col min="13320" max="13320" width="21.85546875" style="56" customWidth="1"/>
    <col min="13321" max="13568" width="9.140625" style="56"/>
    <col min="13569" max="13569" width="10.28515625" style="56" customWidth="1"/>
    <col min="13570" max="13570" width="41.140625" style="56" customWidth="1"/>
    <col min="13571" max="13571" width="17.140625" style="56" customWidth="1"/>
    <col min="13572" max="13572" width="15" style="56" customWidth="1"/>
    <col min="13573" max="13573" width="13.42578125" style="56" customWidth="1"/>
    <col min="13574" max="13574" width="9.7109375" style="56" customWidth="1"/>
    <col min="13575" max="13575" width="16.28515625" style="56" customWidth="1"/>
    <col min="13576" max="13576" width="21.85546875" style="56" customWidth="1"/>
    <col min="13577" max="13824" width="9.140625" style="56"/>
    <col min="13825" max="13825" width="10.28515625" style="56" customWidth="1"/>
    <col min="13826" max="13826" width="41.140625" style="56" customWidth="1"/>
    <col min="13827" max="13827" width="17.140625" style="56" customWidth="1"/>
    <col min="13828" max="13828" width="15" style="56" customWidth="1"/>
    <col min="13829" max="13829" width="13.42578125" style="56" customWidth="1"/>
    <col min="13830" max="13830" width="9.7109375" style="56" customWidth="1"/>
    <col min="13831" max="13831" width="16.28515625" style="56" customWidth="1"/>
    <col min="13832" max="13832" width="21.85546875" style="56" customWidth="1"/>
    <col min="13833" max="14080" width="9.140625" style="56"/>
    <col min="14081" max="14081" width="10.28515625" style="56" customWidth="1"/>
    <col min="14082" max="14082" width="41.140625" style="56" customWidth="1"/>
    <col min="14083" max="14083" width="17.140625" style="56" customWidth="1"/>
    <col min="14084" max="14084" width="15" style="56" customWidth="1"/>
    <col min="14085" max="14085" width="13.42578125" style="56" customWidth="1"/>
    <col min="14086" max="14086" width="9.7109375" style="56" customWidth="1"/>
    <col min="14087" max="14087" width="16.28515625" style="56" customWidth="1"/>
    <col min="14088" max="14088" width="21.85546875" style="56" customWidth="1"/>
    <col min="14089" max="14336" width="9.140625" style="56"/>
    <col min="14337" max="14337" width="10.28515625" style="56" customWidth="1"/>
    <col min="14338" max="14338" width="41.140625" style="56" customWidth="1"/>
    <col min="14339" max="14339" width="17.140625" style="56" customWidth="1"/>
    <col min="14340" max="14340" width="15" style="56" customWidth="1"/>
    <col min="14341" max="14341" width="13.42578125" style="56" customWidth="1"/>
    <col min="14342" max="14342" width="9.7109375" style="56" customWidth="1"/>
    <col min="14343" max="14343" width="16.28515625" style="56" customWidth="1"/>
    <col min="14344" max="14344" width="21.85546875" style="56" customWidth="1"/>
    <col min="14345" max="14592" width="9.140625" style="56"/>
    <col min="14593" max="14593" width="10.28515625" style="56" customWidth="1"/>
    <col min="14594" max="14594" width="41.140625" style="56" customWidth="1"/>
    <col min="14595" max="14595" width="17.140625" style="56" customWidth="1"/>
    <col min="14596" max="14596" width="15" style="56" customWidth="1"/>
    <col min="14597" max="14597" width="13.42578125" style="56" customWidth="1"/>
    <col min="14598" max="14598" width="9.7109375" style="56" customWidth="1"/>
    <col min="14599" max="14599" width="16.28515625" style="56" customWidth="1"/>
    <col min="14600" max="14600" width="21.85546875" style="56" customWidth="1"/>
    <col min="14601" max="14848" width="9.140625" style="56"/>
    <col min="14849" max="14849" width="10.28515625" style="56" customWidth="1"/>
    <col min="14850" max="14850" width="41.140625" style="56" customWidth="1"/>
    <col min="14851" max="14851" width="17.140625" style="56" customWidth="1"/>
    <col min="14852" max="14852" width="15" style="56" customWidth="1"/>
    <col min="14853" max="14853" width="13.42578125" style="56" customWidth="1"/>
    <col min="14854" max="14854" width="9.7109375" style="56" customWidth="1"/>
    <col min="14855" max="14855" width="16.28515625" style="56" customWidth="1"/>
    <col min="14856" max="14856" width="21.85546875" style="56" customWidth="1"/>
    <col min="14857" max="15104" width="9.140625" style="56"/>
    <col min="15105" max="15105" width="10.28515625" style="56" customWidth="1"/>
    <col min="15106" max="15106" width="41.140625" style="56" customWidth="1"/>
    <col min="15107" max="15107" width="17.140625" style="56" customWidth="1"/>
    <col min="15108" max="15108" width="15" style="56" customWidth="1"/>
    <col min="15109" max="15109" width="13.42578125" style="56" customWidth="1"/>
    <col min="15110" max="15110" width="9.7109375" style="56" customWidth="1"/>
    <col min="15111" max="15111" width="16.28515625" style="56" customWidth="1"/>
    <col min="15112" max="15112" width="21.85546875" style="56" customWidth="1"/>
    <col min="15113" max="15360" width="9.140625" style="56"/>
    <col min="15361" max="15361" width="10.28515625" style="56" customWidth="1"/>
    <col min="15362" max="15362" width="41.140625" style="56" customWidth="1"/>
    <col min="15363" max="15363" width="17.140625" style="56" customWidth="1"/>
    <col min="15364" max="15364" width="15" style="56" customWidth="1"/>
    <col min="15365" max="15365" width="13.42578125" style="56" customWidth="1"/>
    <col min="15366" max="15366" width="9.7109375" style="56" customWidth="1"/>
    <col min="15367" max="15367" width="16.28515625" style="56" customWidth="1"/>
    <col min="15368" max="15368" width="21.85546875" style="56" customWidth="1"/>
    <col min="15369" max="15616" width="9.140625" style="56"/>
    <col min="15617" max="15617" width="10.28515625" style="56" customWidth="1"/>
    <col min="15618" max="15618" width="41.140625" style="56" customWidth="1"/>
    <col min="15619" max="15619" width="17.140625" style="56" customWidth="1"/>
    <col min="15620" max="15620" width="15" style="56" customWidth="1"/>
    <col min="15621" max="15621" width="13.42578125" style="56" customWidth="1"/>
    <col min="15622" max="15622" width="9.7109375" style="56" customWidth="1"/>
    <col min="15623" max="15623" width="16.28515625" style="56" customWidth="1"/>
    <col min="15624" max="15624" width="21.85546875" style="56" customWidth="1"/>
    <col min="15625" max="15872" width="9.140625" style="56"/>
    <col min="15873" max="15873" width="10.28515625" style="56" customWidth="1"/>
    <col min="15874" max="15874" width="41.140625" style="56" customWidth="1"/>
    <col min="15875" max="15875" width="17.140625" style="56" customWidth="1"/>
    <col min="15876" max="15876" width="15" style="56" customWidth="1"/>
    <col min="15877" max="15877" width="13.42578125" style="56" customWidth="1"/>
    <col min="15878" max="15878" width="9.7109375" style="56" customWidth="1"/>
    <col min="15879" max="15879" width="16.28515625" style="56" customWidth="1"/>
    <col min="15880" max="15880" width="21.85546875" style="56" customWidth="1"/>
    <col min="15881" max="16128" width="9.140625" style="56"/>
    <col min="16129" max="16129" width="10.28515625" style="56" customWidth="1"/>
    <col min="16130" max="16130" width="41.140625" style="56" customWidth="1"/>
    <col min="16131" max="16131" width="17.140625" style="56" customWidth="1"/>
    <col min="16132" max="16132" width="15" style="56" customWidth="1"/>
    <col min="16133" max="16133" width="13.42578125" style="56" customWidth="1"/>
    <col min="16134" max="16134" width="9.7109375" style="56" customWidth="1"/>
    <col min="16135" max="16135" width="16.28515625" style="56" customWidth="1"/>
    <col min="16136" max="16136" width="21.85546875" style="56" customWidth="1"/>
    <col min="16137" max="16384" width="9.140625" style="56"/>
  </cols>
  <sheetData>
    <row r="1" spans="1:13" ht="15">
      <c r="A1" s="567" t="s">
        <v>175</v>
      </c>
      <c r="B1" s="567"/>
      <c r="C1" s="567"/>
      <c r="D1" s="567"/>
      <c r="E1" s="567"/>
      <c r="F1" s="567"/>
      <c r="G1" s="567"/>
      <c r="H1" s="567"/>
      <c r="I1" s="55"/>
    </row>
    <row r="2" spans="1:13" ht="37.5" customHeight="1">
      <c r="A2" s="568" t="s">
        <v>176</v>
      </c>
      <c r="B2" s="568"/>
      <c r="C2" s="568"/>
      <c r="D2" s="568"/>
      <c r="E2" s="568"/>
      <c r="F2" s="568"/>
      <c r="G2" s="568"/>
      <c r="H2" s="568"/>
      <c r="I2" s="55"/>
    </row>
    <row r="3" spans="1:13" ht="21.75" customHeight="1">
      <c r="A3" s="569" t="s">
        <v>177</v>
      </c>
      <c r="B3" s="570"/>
      <c r="C3" s="570"/>
      <c r="D3" s="570"/>
      <c r="E3" s="570"/>
      <c r="F3" s="570"/>
      <c r="G3" s="570"/>
      <c r="H3" s="570"/>
    </row>
    <row r="4" spans="1:13" ht="57.75" customHeight="1">
      <c r="A4" s="571" t="s">
        <v>102</v>
      </c>
      <c r="B4" s="571" t="s">
        <v>136</v>
      </c>
      <c r="C4" s="572" t="s">
        <v>178</v>
      </c>
      <c r="D4" s="573" t="s">
        <v>179</v>
      </c>
      <c r="E4" s="573"/>
      <c r="F4" s="573"/>
      <c r="G4" s="573"/>
      <c r="H4" s="573"/>
      <c r="I4" s="57"/>
      <c r="J4" s="57"/>
      <c r="K4" s="57"/>
      <c r="L4" s="57"/>
      <c r="M4" s="57"/>
    </row>
    <row r="5" spans="1:13" ht="112.5" customHeight="1">
      <c r="A5" s="571"/>
      <c r="B5" s="571"/>
      <c r="C5" s="572"/>
      <c r="D5" s="58" t="s">
        <v>180</v>
      </c>
      <c r="E5" s="59" t="s">
        <v>141</v>
      </c>
      <c r="F5" s="58" t="s">
        <v>181</v>
      </c>
      <c r="G5" s="58" t="s">
        <v>182</v>
      </c>
      <c r="H5" s="59" t="s">
        <v>183</v>
      </c>
    </row>
    <row r="6" spans="1:13" ht="15.75">
      <c r="A6" s="60" t="s">
        <v>184</v>
      </c>
      <c r="B6" s="60" t="s">
        <v>144</v>
      </c>
      <c r="C6" s="61"/>
      <c r="D6" s="62"/>
      <c r="E6" s="62"/>
      <c r="F6" s="62"/>
      <c r="G6" s="62"/>
      <c r="H6" s="62"/>
    </row>
    <row r="7" spans="1:13" ht="18">
      <c r="A7" s="63">
        <v>1</v>
      </c>
      <c r="B7" s="64" t="s">
        <v>109</v>
      </c>
      <c r="C7" s="65">
        <v>149</v>
      </c>
      <c r="D7" s="66">
        <v>11</v>
      </c>
      <c r="E7" s="66">
        <v>138</v>
      </c>
      <c r="F7" s="66"/>
      <c r="G7" s="66"/>
      <c r="H7" s="66">
        <f>SUM(D7:G7)</f>
        <v>149</v>
      </c>
    </row>
    <row r="8" spans="1:13" ht="18">
      <c r="A8" s="63">
        <v>2</v>
      </c>
      <c r="B8" s="64" t="s">
        <v>150</v>
      </c>
      <c r="C8" s="65">
        <v>58</v>
      </c>
      <c r="D8" s="66"/>
      <c r="E8" s="66">
        <v>55</v>
      </c>
      <c r="F8" s="66"/>
      <c r="G8" s="66"/>
      <c r="H8" s="66">
        <f t="shared" ref="H8:H42" si="0">SUM(D8:G8)</f>
        <v>55</v>
      </c>
    </row>
    <row r="9" spans="1:13" ht="18">
      <c r="A9" s="63">
        <v>3</v>
      </c>
      <c r="B9" s="64" t="s">
        <v>156</v>
      </c>
      <c r="C9" s="65">
        <v>152</v>
      </c>
      <c r="D9" s="66"/>
      <c r="E9" s="66">
        <v>152</v>
      </c>
      <c r="F9" s="66"/>
      <c r="G9" s="66"/>
      <c r="H9" s="66">
        <f t="shared" si="0"/>
        <v>152</v>
      </c>
    </row>
    <row r="10" spans="1:13" ht="18">
      <c r="A10" s="63">
        <v>4</v>
      </c>
      <c r="B10" s="64" t="s">
        <v>153</v>
      </c>
      <c r="C10" s="65">
        <v>65</v>
      </c>
      <c r="D10" s="66"/>
      <c r="E10" s="66">
        <v>65</v>
      </c>
      <c r="F10" s="66"/>
      <c r="G10" s="66"/>
      <c r="H10" s="66">
        <f t="shared" si="0"/>
        <v>65</v>
      </c>
    </row>
    <row r="11" spans="1:13" ht="18">
      <c r="A11" s="63">
        <v>5</v>
      </c>
      <c r="B11" s="64" t="s">
        <v>154</v>
      </c>
      <c r="C11" s="65">
        <v>108</v>
      </c>
      <c r="D11" s="66"/>
      <c r="E11" s="66">
        <v>104</v>
      </c>
      <c r="F11" s="66"/>
      <c r="G11" s="66"/>
      <c r="H11" s="66">
        <f t="shared" si="0"/>
        <v>104</v>
      </c>
    </row>
    <row r="12" spans="1:13" ht="18">
      <c r="A12" s="63">
        <v>6</v>
      </c>
      <c r="B12" s="64" t="s">
        <v>155</v>
      </c>
      <c r="C12" s="65">
        <v>152</v>
      </c>
      <c r="D12" s="66">
        <v>8</v>
      </c>
      <c r="E12" s="66">
        <v>128</v>
      </c>
      <c r="F12" s="66"/>
      <c r="G12" s="66">
        <v>16</v>
      </c>
      <c r="H12" s="66">
        <f t="shared" si="0"/>
        <v>152</v>
      </c>
    </row>
    <row r="13" spans="1:13" ht="18">
      <c r="A13" s="67">
        <v>7</v>
      </c>
      <c r="B13" s="68" t="s">
        <v>126</v>
      </c>
      <c r="C13" s="69">
        <v>131</v>
      </c>
      <c r="D13" s="69"/>
      <c r="E13" s="69">
        <v>131</v>
      </c>
      <c r="F13" s="69"/>
      <c r="G13" s="69"/>
      <c r="H13" s="66">
        <f t="shared" si="0"/>
        <v>131</v>
      </c>
    </row>
    <row r="14" spans="1:13" ht="18">
      <c r="A14" s="67">
        <v>8</v>
      </c>
      <c r="B14" s="68" t="s">
        <v>105</v>
      </c>
      <c r="C14" s="69">
        <v>2</v>
      </c>
      <c r="D14" s="69"/>
      <c r="E14" s="69"/>
      <c r="F14" s="69"/>
      <c r="G14" s="69"/>
      <c r="H14" s="66"/>
    </row>
    <row r="15" spans="1:13" ht="18">
      <c r="A15" s="67">
        <v>9</v>
      </c>
      <c r="B15" s="68" t="s">
        <v>145</v>
      </c>
      <c r="C15" s="69">
        <v>1</v>
      </c>
      <c r="D15" s="69"/>
      <c r="E15" s="69">
        <v>1</v>
      </c>
      <c r="F15" s="69"/>
      <c r="G15" s="69"/>
      <c r="H15" s="66">
        <f t="shared" si="0"/>
        <v>1</v>
      </c>
    </row>
    <row r="16" spans="1:13" ht="18">
      <c r="A16" s="67">
        <v>10</v>
      </c>
      <c r="B16" s="68" t="s">
        <v>146</v>
      </c>
      <c r="C16" s="69">
        <v>10</v>
      </c>
      <c r="D16" s="69"/>
      <c r="E16" s="69">
        <v>10</v>
      </c>
      <c r="F16" s="69"/>
      <c r="G16" s="69"/>
      <c r="H16" s="66">
        <f t="shared" si="0"/>
        <v>10</v>
      </c>
    </row>
    <row r="17" spans="1:8" ht="18">
      <c r="A17" s="67">
        <v>11</v>
      </c>
      <c r="B17" s="68" t="s">
        <v>147</v>
      </c>
      <c r="C17" s="69">
        <v>18</v>
      </c>
      <c r="D17" s="69"/>
      <c r="E17" s="69">
        <v>18</v>
      </c>
      <c r="F17" s="69"/>
      <c r="G17" s="69"/>
      <c r="H17" s="66">
        <f t="shared" si="0"/>
        <v>18</v>
      </c>
    </row>
    <row r="18" spans="1:8" ht="18">
      <c r="A18" s="67">
        <v>12</v>
      </c>
      <c r="B18" s="68" t="s">
        <v>148</v>
      </c>
      <c r="C18" s="69">
        <v>3</v>
      </c>
      <c r="D18" s="69"/>
      <c r="E18" s="69">
        <v>3</v>
      </c>
      <c r="F18" s="69"/>
      <c r="G18" s="69"/>
      <c r="H18" s="66">
        <f t="shared" si="0"/>
        <v>3</v>
      </c>
    </row>
    <row r="19" spans="1:8" ht="18">
      <c r="A19" s="67">
        <v>13</v>
      </c>
      <c r="B19" s="68" t="s">
        <v>149</v>
      </c>
      <c r="C19" s="69">
        <v>13</v>
      </c>
      <c r="D19" s="69"/>
      <c r="E19" s="69">
        <v>9</v>
      </c>
      <c r="F19" s="69"/>
      <c r="G19" s="69"/>
      <c r="H19" s="66">
        <f t="shared" si="0"/>
        <v>9</v>
      </c>
    </row>
    <row r="20" spans="1:8" ht="18">
      <c r="A20" s="67">
        <v>14</v>
      </c>
      <c r="B20" s="68" t="s">
        <v>114</v>
      </c>
      <c r="C20" s="69">
        <v>5</v>
      </c>
      <c r="D20" s="69"/>
      <c r="E20" s="69">
        <v>4</v>
      </c>
      <c r="F20" s="69">
        <v>1</v>
      </c>
      <c r="G20" s="69"/>
      <c r="H20" s="66">
        <f t="shared" si="0"/>
        <v>5</v>
      </c>
    </row>
    <row r="21" spans="1:8" ht="18">
      <c r="A21" s="67">
        <v>15</v>
      </c>
      <c r="B21" s="68" t="s">
        <v>151</v>
      </c>
      <c r="C21" s="69">
        <v>14</v>
      </c>
      <c r="D21" s="69"/>
      <c r="E21" s="69">
        <v>14</v>
      </c>
      <c r="F21" s="69"/>
      <c r="G21" s="69"/>
      <c r="H21" s="66">
        <f t="shared" si="0"/>
        <v>14</v>
      </c>
    </row>
    <row r="22" spans="1:8" ht="18">
      <c r="A22" s="67">
        <v>16</v>
      </c>
      <c r="B22" s="68" t="s">
        <v>185</v>
      </c>
      <c r="C22" s="70">
        <v>1</v>
      </c>
      <c r="D22" s="69"/>
      <c r="E22" s="69">
        <v>1</v>
      </c>
      <c r="F22" s="69"/>
      <c r="G22" s="69"/>
      <c r="H22" s="66">
        <f t="shared" si="0"/>
        <v>1</v>
      </c>
    </row>
    <row r="23" spans="1:8" ht="18">
      <c r="A23" s="67">
        <v>17</v>
      </c>
      <c r="B23" s="68" t="s">
        <v>152</v>
      </c>
      <c r="C23" s="69">
        <v>5</v>
      </c>
      <c r="D23" s="69"/>
      <c r="E23" s="69"/>
      <c r="F23" s="69"/>
      <c r="G23" s="69"/>
      <c r="H23" s="66"/>
    </row>
    <row r="24" spans="1:8" ht="18">
      <c r="A24" s="67">
        <v>18</v>
      </c>
      <c r="B24" s="69" t="s">
        <v>157</v>
      </c>
      <c r="C24" s="69">
        <v>7</v>
      </c>
      <c r="D24" s="69"/>
      <c r="E24" s="69">
        <v>7</v>
      </c>
      <c r="F24" s="69"/>
      <c r="G24" s="69"/>
      <c r="H24" s="66"/>
    </row>
    <row r="25" spans="1:8" ht="18">
      <c r="A25" s="67">
        <v>19</v>
      </c>
      <c r="B25" s="69" t="s">
        <v>158</v>
      </c>
      <c r="C25" s="69">
        <v>22</v>
      </c>
      <c r="D25" s="69"/>
      <c r="E25" s="69">
        <v>6</v>
      </c>
      <c r="F25" s="69"/>
      <c r="G25" s="69"/>
      <c r="H25" s="66"/>
    </row>
    <row r="26" spans="1:8" ht="18">
      <c r="A26" s="67">
        <v>20</v>
      </c>
      <c r="B26" s="68" t="s">
        <v>186</v>
      </c>
      <c r="C26" s="70">
        <v>1</v>
      </c>
      <c r="D26" s="69"/>
      <c r="E26" s="69"/>
      <c r="F26" s="69"/>
      <c r="G26" s="69"/>
      <c r="H26" s="66"/>
    </row>
    <row r="27" spans="1:8" ht="24.75" customHeight="1">
      <c r="A27" s="69"/>
      <c r="B27" s="71" t="s">
        <v>187</v>
      </c>
      <c r="C27" s="71">
        <f>SUM(C7:C26)</f>
        <v>917</v>
      </c>
      <c r="D27" s="71">
        <f>SUM(D7:D26)</f>
        <v>19</v>
      </c>
      <c r="E27" s="71">
        <f>SUM(E7:E26)</f>
        <v>846</v>
      </c>
      <c r="F27" s="71">
        <f>SUM(F7:F26)</f>
        <v>1</v>
      </c>
      <c r="G27" s="71">
        <f>SUM(G7:G26)</f>
        <v>16</v>
      </c>
      <c r="H27" s="66">
        <f t="shared" si="0"/>
        <v>882</v>
      </c>
    </row>
    <row r="28" spans="1:8" s="72" customFormat="1" ht="21.75" customHeight="1">
      <c r="A28" s="69" t="s">
        <v>160</v>
      </c>
      <c r="B28" s="69" t="s">
        <v>161</v>
      </c>
      <c r="C28" s="69"/>
      <c r="D28" s="70"/>
      <c r="E28" s="70"/>
      <c r="F28" s="70"/>
      <c r="G28" s="70"/>
      <c r="H28" s="66"/>
    </row>
    <row r="29" spans="1:8" ht="18">
      <c r="A29" s="67">
        <v>1</v>
      </c>
      <c r="B29" s="68" t="s">
        <v>188</v>
      </c>
      <c r="C29" s="69">
        <v>142</v>
      </c>
      <c r="D29" s="69">
        <v>3</v>
      </c>
      <c r="E29" s="69">
        <v>76</v>
      </c>
      <c r="F29" s="69"/>
      <c r="G29" s="69"/>
      <c r="H29" s="66">
        <f t="shared" si="0"/>
        <v>79</v>
      </c>
    </row>
    <row r="30" spans="1:8" ht="18">
      <c r="A30" s="67">
        <v>2</v>
      </c>
      <c r="B30" s="68" t="s">
        <v>189</v>
      </c>
      <c r="C30" s="69">
        <v>77</v>
      </c>
      <c r="D30" s="69"/>
      <c r="E30" s="69">
        <v>77</v>
      </c>
      <c r="F30" s="69"/>
      <c r="G30" s="69"/>
      <c r="H30" s="66">
        <f t="shared" si="0"/>
        <v>77</v>
      </c>
    </row>
    <row r="31" spans="1:8" ht="18">
      <c r="A31" s="67">
        <v>4</v>
      </c>
      <c r="B31" s="68" t="s">
        <v>190</v>
      </c>
      <c r="C31" s="69">
        <v>206</v>
      </c>
      <c r="D31" s="69">
        <v>7</v>
      </c>
      <c r="E31" s="69">
        <v>192</v>
      </c>
      <c r="F31" s="69"/>
      <c r="G31" s="69"/>
      <c r="H31" s="66">
        <f>SUM(D31:G31)</f>
        <v>199</v>
      </c>
    </row>
    <row r="32" spans="1:8" ht="18">
      <c r="A32" s="67">
        <v>3</v>
      </c>
      <c r="B32" s="68" t="s">
        <v>163</v>
      </c>
      <c r="C32" s="69">
        <v>166</v>
      </c>
      <c r="D32" s="69"/>
      <c r="E32" s="69">
        <v>69</v>
      </c>
      <c r="F32" s="69"/>
      <c r="G32" s="69"/>
      <c r="H32" s="66">
        <f t="shared" si="0"/>
        <v>69</v>
      </c>
    </row>
    <row r="33" spans="1:8" ht="18">
      <c r="A33" s="69"/>
      <c r="B33" s="71" t="s">
        <v>191</v>
      </c>
      <c r="C33" s="71">
        <f>SUM(C29:C32)</f>
        <v>591</v>
      </c>
      <c r="D33" s="71">
        <f>SUM(D29:D32)</f>
        <v>10</v>
      </c>
      <c r="E33" s="71">
        <f>SUM(E29:E32)</f>
        <v>414</v>
      </c>
      <c r="F33" s="71">
        <f>SUM(F29:F32)</f>
        <v>0</v>
      </c>
      <c r="G33" s="71">
        <f>SUM(G29:G32)</f>
        <v>0</v>
      </c>
      <c r="H33" s="66">
        <f t="shared" si="0"/>
        <v>424</v>
      </c>
    </row>
    <row r="34" spans="1:8" ht="18">
      <c r="A34" s="69" t="s">
        <v>192</v>
      </c>
      <c r="B34" s="69" t="s">
        <v>193</v>
      </c>
      <c r="C34" s="69"/>
      <c r="D34" s="69"/>
      <c r="E34" s="69"/>
      <c r="F34" s="69"/>
      <c r="G34" s="69"/>
      <c r="H34" s="66"/>
    </row>
    <row r="35" spans="1:8" ht="18">
      <c r="A35" s="67">
        <v>1</v>
      </c>
      <c r="B35" s="68" t="s">
        <v>169</v>
      </c>
      <c r="C35" s="69">
        <v>35</v>
      </c>
      <c r="D35" s="69">
        <v>4</v>
      </c>
      <c r="E35" s="69">
        <v>13</v>
      </c>
      <c r="F35" s="69"/>
      <c r="G35" s="69"/>
      <c r="H35" s="66">
        <f t="shared" si="0"/>
        <v>17</v>
      </c>
    </row>
    <row r="36" spans="1:8" ht="18">
      <c r="A36" s="67">
        <v>2</v>
      </c>
      <c r="B36" s="68" t="s">
        <v>168</v>
      </c>
      <c r="C36" s="69">
        <v>17</v>
      </c>
      <c r="D36" s="69"/>
      <c r="E36" s="69">
        <v>17</v>
      </c>
      <c r="F36" s="69"/>
      <c r="G36" s="69"/>
      <c r="H36" s="66">
        <f t="shared" si="0"/>
        <v>17</v>
      </c>
    </row>
    <row r="37" spans="1:8" ht="18">
      <c r="A37" s="67">
        <v>3</v>
      </c>
      <c r="B37" s="68" t="s">
        <v>194</v>
      </c>
      <c r="C37" s="70">
        <v>1</v>
      </c>
      <c r="D37" s="69"/>
      <c r="E37" s="69">
        <v>1</v>
      </c>
      <c r="F37" s="69"/>
      <c r="G37" s="69"/>
      <c r="H37" s="66">
        <f t="shared" si="0"/>
        <v>1</v>
      </c>
    </row>
    <row r="38" spans="1:8" ht="18">
      <c r="A38" s="67">
        <v>4</v>
      </c>
      <c r="B38" s="69" t="s">
        <v>195</v>
      </c>
      <c r="C38" s="69">
        <v>1</v>
      </c>
      <c r="D38" s="69"/>
      <c r="E38" s="69">
        <v>1</v>
      </c>
      <c r="F38" s="69"/>
      <c r="G38" s="69"/>
      <c r="H38" s="66">
        <f t="shared" si="0"/>
        <v>1</v>
      </c>
    </row>
    <row r="39" spans="1:8" ht="18">
      <c r="A39" s="69"/>
      <c r="B39" s="71" t="s">
        <v>196</v>
      </c>
      <c r="C39" s="71">
        <f>SUM(C35:C38)</f>
        <v>54</v>
      </c>
      <c r="D39" s="71">
        <f>SUM(D35:D38)</f>
        <v>4</v>
      </c>
      <c r="E39" s="71">
        <f>SUM(E35:E38)</f>
        <v>32</v>
      </c>
      <c r="F39" s="71">
        <f>SUM(F35:F38)</f>
        <v>0</v>
      </c>
      <c r="G39" s="71">
        <f>SUM(G35:G38)</f>
        <v>0</v>
      </c>
      <c r="H39" s="66">
        <f t="shared" si="0"/>
        <v>36</v>
      </c>
    </row>
    <row r="40" spans="1:8" ht="18">
      <c r="A40" s="69" t="s">
        <v>197</v>
      </c>
      <c r="B40" s="69" t="s">
        <v>198</v>
      </c>
      <c r="C40" s="69"/>
      <c r="D40" s="69"/>
      <c r="E40" s="69"/>
      <c r="F40" s="69"/>
      <c r="G40" s="69"/>
      <c r="H40" s="66"/>
    </row>
    <row r="41" spans="1:8" ht="18">
      <c r="A41" s="69"/>
      <c r="B41" s="69" t="s">
        <v>199</v>
      </c>
      <c r="C41" s="69"/>
      <c r="D41" s="69"/>
      <c r="E41" s="69"/>
      <c r="F41" s="69"/>
      <c r="G41" s="69"/>
      <c r="H41" s="66"/>
    </row>
    <row r="42" spans="1:8" ht="54">
      <c r="A42" s="70"/>
      <c r="B42" s="73" t="s">
        <v>200</v>
      </c>
      <c r="C42" s="74">
        <f>SUM(C27,C33,C39)</f>
        <v>1562</v>
      </c>
      <c r="D42" s="74">
        <f>SUM(D27,D33,D39)</f>
        <v>33</v>
      </c>
      <c r="E42" s="74">
        <f>SUM(E27,E33,E39)</f>
        <v>1292</v>
      </c>
      <c r="F42" s="74">
        <f>SUM(F27,F33,F39)</f>
        <v>1</v>
      </c>
      <c r="G42" s="74">
        <f>SUM(G27,G33,G39)</f>
        <v>16</v>
      </c>
      <c r="H42" s="66">
        <f t="shared" si="0"/>
        <v>1342</v>
      </c>
    </row>
    <row r="43" spans="1:8" ht="85.5" customHeight="1">
      <c r="A43" s="565"/>
      <c r="B43" s="566"/>
      <c r="C43" s="566"/>
      <c r="D43" s="566"/>
      <c r="E43" s="566"/>
      <c r="F43" s="566"/>
      <c r="G43" s="566"/>
      <c r="H43" s="566"/>
    </row>
  </sheetData>
  <mergeCells count="8">
    <mergeCell ref="A43:H43"/>
    <mergeCell ref="A1:H1"/>
    <mergeCell ref="A2:H2"/>
    <mergeCell ref="A3:H3"/>
    <mergeCell ref="A4:A5"/>
    <mergeCell ref="B4:B5"/>
    <mergeCell ref="C4:C5"/>
    <mergeCell ref="D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topLeftCell="B34" workbookViewId="0">
      <selection activeCell="E50" sqref="E50"/>
    </sheetView>
  </sheetViews>
  <sheetFormatPr defaultColWidth="29.42578125" defaultRowHeight="23.25"/>
  <cols>
    <col min="1" max="1" width="20.140625" style="75" customWidth="1"/>
    <col min="2" max="2" width="35.85546875" style="75" customWidth="1"/>
    <col min="3" max="3" width="24.140625" style="75" customWidth="1"/>
    <col min="4" max="4" width="20.85546875" style="75" customWidth="1"/>
    <col min="5" max="5" width="20.28515625" style="75" customWidth="1"/>
    <col min="6" max="6" width="18.140625" style="75" customWidth="1"/>
    <col min="7" max="7" width="20.42578125" style="75" customWidth="1"/>
    <col min="8" max="8" width="18.140625" style="75" customWidth="1"/>
    <col min="9" max="9" width="0" style="86" hidden="1" customWidth="1"/>
    <col min="10" max="10" width="0" style="75" hidden="1" customWidth="1"/>
    <col min="11" max="16384" width="29.42578125" style="75"/>
  </cols>
  <sheetData>
    <row r="1" spans="1:10" ht="25.5">
      <c r="A1" s="576" t="s">
        <v>201</v>
      </c>
      <c r="B1" s="577"/>
      <c r="C1" s="577"/>
      <c r="D1" s="577"/>
      <c r="E1" s="577"/>
      <c r="F1" s="577"/>
      <c r="G1" s="577"/>
      <c r="H1" s="577"/>
      <c r="I1" s="577"/>
      <c r="J1" s="578"/>
    </row>
    <row r="2" spans="1:10" ht="23.25" customHeight="1">
      <c r="A2" s="579" t="s">
        <v>202</v>
      </c>
      <c r="B2" s="580"/>
      <c r="C2" s="580"/>
      <c r="D2" s="580"/>
      <c r="E2" s="580"/>
      <c r="F2" s="580"/>
      <c r="G2" s="580"/>
      <c r="H2" s="580"/>
      <c r="I2" s="580"/>
      <c r="J2" s="581"/>
    </row>
    <row r="3" spans="1:10" ht="10.5" customHeight="1">
      <c r="A3" s="582"/>
      <c r="B3" s="583"/>
      <c r="C3" s="583"/>
      <c r="D3" s="583"/>
      <c r="E3" s="583"/>
      <c r="F3" s="583"/>
      <c r="G3" s="583"/>
      <c r="H3" s="583"/>
      <c r="I3" s="583"/>
      <c r="J3" s="584"/>
    </row>
    <row r="4" spans="1:10" ht="23.25" customHeight="1">
      <c r="A4" s="585" t="s">
        <v>203</v>
      </c>
      <c r="B4" s="585" t="s">
        <v>204</v>
      </c>
      <c r="C4" s="585" t="s">
        <v>205</v>
      </c>
      <c r="D4" s="586" t="s">
        <v>206</v>
      </c>
      <c r="E4" s="586" t="s">
        <v>207</v>
      </c>
      <c r="F4" s="586" t="s">
        <v>208</v>
      </c>
      <c r="G4" s="586" t="s">
        <v>209</v>
      </c>
      <c r="H4" s="587" t="s">
        <v>210</v>
      </c>
      <c r="I4" s="574" t="s">
        <v>211</v>
      </c>
      <c r="J4" s="574" t="s">
        <v>212</v>
      </c>
    </row>
    <row r="5" spans="1:10">
      <c r="A5" s="585"/>
      <c r="B5" s="585"/>
      <c r="C5" s="585"/>
      <c r="D5" s="586"/>
      <c r="E5" s="586"/>
      <c r="F5" s="586"/>
      <c r="G5" s="586"/>
      <c r="H5" s="587"/>
      <c r="I5" s="575"/>
      <c r="J5" s="575"/>
    </row>
    <row r="6" spans="1:10" ht="23.25" customHeight="1">
      <c r="A6" s="585"/>
      <c r="B6" s="585"/>
      <c r="C6" s="585"/>
      <c r="D6" s="586"/>
      <c r="E6" s="586"/>
      <c r="F6" s="586"/>
      <c r="G6" s="586"/>
      <c r="H6" s="587"/>
      <c r="I6" s="575"/>
      <c r="J6" s="575"/>
    </row>
    <row r="7" spans="1:10" ht="45" customHeight="1">
      <c r="A7" s="585"/>
      <c r="B7" s="585"/>
      <c r="C7" s="585"/>
      <c r="D7" s="586"/>
      <c r="E7" s="586"/>
      <c r="F7" s="586"/>
      <c r="G7" s="586"/>
      <c r="H7" s="587"/>
      <c r="I7" s="575"/>
      <c r="J7" s="575"/>
    </row>
    <row r="8" spans="1:10" ht="40.5" customHeight="1">
      <c r="A8" s="585"/>
      <c r="B8" s="585"/>
      <c r="C8" s="585"/>
      <c r="D8" s="586"/>
      <c r="E8" s="586"/>
      <c r="F8" s="586"/>
      <c r="G8" s="586"/>
      <c r="H8" s="587"/>
      <c r="I8" s="575"/>
      <c r="J8" s="575"/>
    </row>
    <row r="9" spans="1:10" ht="27.95" customHeight="1">
      <c r="A9" s="76">
        <v>1</v>
      </c>
      <c r="B9" s="77" t="s">
        <v>105</v>
      </c>
      <c r="C9" s="76">
        <v>51</v>
      </c>
      <c r="D9" s="77">
        <v>23</v>
      </c>
      <c r="E9" s="77">
        <v>23</v>
      </c>
      <c r="F9" s="77">
        <v>28</v>
      </c>
      <c r="G9" s="77">
        <v>0</v>
      </c>
      <c r="H9" s="76">
        <v>18</v>
      </c>
      <c r="I9" s="78">
        <f>H9-D9</f>
        <v>-5</v>
      </c>
      <c r="J9" s="79">
        <f>H9-E9</f>
        <v>-5</v>
      </c>
    </row>
    <row r="10" spans="1:10" ht="27.95" customHeight="1">
      <c r="A10" s="76">
        <v>2</v>
      </c>
      <c r="B10" s="76" t="s">
        <v>145</v>
      </c>
      <c r="C10" s="76">
        <v>29</v>
      </c>
      <c r="D10" s="77">
        <v>18</v>
      </c>
      <c r="E10" s="77">
        <v>18</v>
      </c>
      <c r="F10" s="76">
        <v>1</v>
      </c>
      <c r="G10" s="76">
        <v>10</v>
      </c>
      <c r="H10" s="76">
        <v>2</v>
      </c>
      <c r="I10" s="78">
        <f t="shared" ref="I10:I41" si="0">H10-D10</f>
        <v>-16</v>
      </c>
      <c r="J10" s="79">
        <f t="shared" ref="J10:J41" si="1">H10-E10</f>
        <v>-16</v>
      </c>
    </row>
    <row r="11" spans="1:10" ht="27.95" customHeight="1">
      <c r="A11" s="76">
        <v>3</v>
      </c>
      <c r="B11" s="76" t="s">
        <v>213</v>
      </c>
      <c r="C11" s="76">
        <v>36</v>
      </c>
      <c r="D11" s="77">
        <v>24</v>
      </c>
      <c r="E11" s="77">
        <v>36</v>
      </c>
      <c r="F11" s="76">
        <v>12</v>
      </c>
      <c r="G11" s="76">
        <v>0</v>
      </c>
      <c r="H11" s="76">
        <v>22</v>
      </c>
      <c r="I11" s="78">
        <f t="shared" si="0"/>
        <v>-2</v>
      </c>
      <c r="J11" s="79">
        <f t="shared" si="1"/>
        <v>-14</v>
      </c>
    </row>
    <row r="12" spans="1:10" ht="27.95" customHeight="1">
      <c r="A12" s="76">
        <v>4</v>
      </c>
      <c r="B12" s="76" t="s">
        <v>146</v>
      </c>
      <c r="C12" s="76">
        <v>126</v>
      </c>
      <c r="D12" s="77">
        <v>76</v>
      </c>
      <c r="E12" s="77">
        <v>126</v>
      </c>
      <c r="F12" s="76">
        <v>50</v>
      </c>
      <c r="G12" s="76">
        <v>0</v>
      </c>
      <c r="H12" s="76">
        <v>126</v>
      </c>
      <c r="I12" s="78">
        <f t="shared" si="0"/>
        <v>50</v>
      </c>
      <c r="J12" s="79">
        <f t="shared" si="1"/>
        <v>0</v>
      </c>
    </row>
    <row r="13" spans="1:10" ht="27.95" customHeight="1">
      <c r="A13" s="76">
        <v>5</v>
      </c>
      <c r="B13" s="77" t="s">
        <v>147</v>
      </c>
      <c r="C13" s="76">
        <v>260</v>
      </c>
      <c r="D13" s="77">
        <v>150</v>
      </c>
      <c r="E13" s="77">
        <v>260</v>
      </c>
      <c r="F13" s="76">
        <v>101</v>
      </c>
      <c r="G13" s="76">
        <v>9</v>
      </c>
      <c r="H13" s="76">
        <v>255</v>
      </c>
      <c r="I13" s="78">
        <f t="shared" si="0"/>
        <v>105</v>
      </c>
      <c r="J13" s="79">
        <f t="shared" si="1"/>
        <v>-5</v>
      </c>
    </row>
    <row r="14" spans="1:10" ht="27.95" customHeight="1">
      <c r="A14" s="76">
        <v>6</v>
      </c>
      <c r="B14" s="77" t="s">
        <v>148</v>
      </c>
      <c r="C14" s="76">
        <v>34</v>
      </c>
      <c r="D14" s="77">
        <v>26</v>
      </c>
      <c r="E14" s="77">
        <v>26</v>
      </c>
      <c r="F14" s="76">
        <v>6</v>
      </c>
      <c r="G14" s="76">
        <v>2</v>
      </c>
      <c r="H14" s="76">
        <v>26</v>
      </c>
      <c r="I14" s="78">
        <f t="shared" si="0"/>
        <v>0</v>
      </c>
      <c r="J14" s="79">
        <f t="shared" si="1"/>
        <v>0</v>
      </c>
    </row>
    <row r="15" spans="1:10" ht="27.95" customHeight="1">
      <c r="A15" s="76">
        <v>7</v>
      </c>
      <c r="B15" s="76" t="s">
        <v>109</v>
      </c>
      <c r="C15" s="76">
        <v>3315</v>
      </c>
      <c r="D15" s="77">
        <v>2082</v>
      </c>
      <c r="E15" s="77">
        <v>3315</v>
      </c>
      <c r="F15" s="76">
        <v>1186</v>
      </c>
      <c r="G15" s="76">
        <v>47</v>
      </c>
      <c r="H15" s="76">
        <v>2823</v>
      </c>
      <c r="I15" s="78">
        <f t="shared" si="0"/>
        <v>741</v>
      </c>
      <c r="J15" s="79">
        <f t="shared" si="1"/>
        <v>-492</v>
      </c>
    </row>
    <row r="16" spans="1:10" ht="27.95" customHeight="1">
      <c r="A16" s="76">
        <v>8</v>
      </c>
      <c r="B16" s="76" t="s">
        <v>188</v>
      </c>
      <c r="C16" s="76">
        <v>2858</v>
      </c>
      <c r="D16" s="77">
        <v>1600</v>
      </c>
      <c r="E16" s="77">
        <v>1600</v>
      </c>
      <c r="F16" s="76">
        <v>1152</v>
      </c>
      <c r="G16" s="76">
        <v>106</v>
      </c>
      <c r="H16" s="76">
        <v>1493</v>
      </c>
      <c r="I16" s="78">
        <f t="shared" si="0"/>
        <v>-107</v>
      </c>
      <c r="J16" s="79">
        <f t="shared" si="1"/>
        <v>-107</v>
      </c>
    </row>
    <row r="17" spans="1:10" ht="27.95" customHeight="1">
      <c r="A17" s="76">
        <v>9</v>
      </c>
      <c r="B17" s="76" t="s">
        <v>149</v>
      </c>
      <c r="C17" s="76">
        <v>125</v>
      </c>
      <c r="D17" s="77">
        <v>78</v>
      </c>
      <c r="E17" s="77">
        <v>91</v>
      </c>
      <c r="F17" s="76">
        <v>47</v>
      </c>
      <c r="G17" s="76">
        <v>0</v>
      </c>
      <c r="H17" s="76">
        <v>91</v>
      </c>
      <c r="I17" s="78">
        <f t="shared" si="0"/>
        <v>13</v>
      </c>
      <c r="J17" s="79">
        <f t="shared" si="1"/>
        <v>0</v>
      </c>
    </row>
    <row r="18" spans="1:10" ht="27.95" customHeight="1">
      <c r="A18" s="76">
        <v>10</v>
      </c>
      <c r="B18" s="76" t="s">
        <v>150</v>
      </c>
      <c r="C18" s="76">
        <v>1033</v>
      </c>
      <c r="D18" s="77">
        <v>486</v>
      </c>
      <c r="E18" s="77">
        <v>486</v>
      </c>
      <c r="F18" s="76">
        <v>547</v>
      </c>
      <c r="G18" s="76">
        <v>0</v>
      </c>
      <c r="H18" s="76">
        <v>937</v>
      </c>
      <c r="I18" s="78">
        <f t="shared" si="0"/>
        <v>451</v>
      </c>
      <c r="J18" s="79">
        <f t="shared" si="1"/>
        <v>451</v>
      </c>
    </row>
    <row r="19" spans="1:10" ht="27.95" customHeight="1">
      <c r="A19" s="76">
        <v>11</v>
      </c>
      <c r="B19" s="76" t="s">
        <v>214</v>
      </c>
      <c r="C19" s="76">
        <v>42</v>
      </c>
      <c r="D19" s="77">
        <v>25</v>
      </c>
      <c r="E19" s="77">
        <v>25</v>
      </c>
      <c r="F19" s="76">
        <v>17</v>
      </c>
      <c r="G19" s="76">
        <v>0</v>
      </c>
      <c r="H19" s="76">
        <v>6</v>
      </c>
      <c r="I19" s="78">
        <f t="shared" si="0"/>
        <v>-19</v>
      </c>
      <c r="J19" s="79">
        <f t="shared" si="1"/>
        <v>-19</v>
      </c>
    </row>
    <row r="20" spans="1:10" ht="27.95" customHeight="1">
      <c r="A20" s="76">
        <v>12</v>
      </c>
      <c r="B20" s="76" t="s">
        <v>215</v>
      </c>
      <c r="C20" s="76">
        <v>16</v>
      </c>
      <c r="D20" s="77">
        <v>8</v>
      </c>
      <c r="E20" s="77">
        <v>16</v>
      </c>
      <c r="F20" s="76">
        <v>8</v>
      </c>
      <c r="G20" s="76">
        <v>0</v>
      </c>
      <c r="H20" s="76">
        <v>15</v>
      </c>
      <c r="I20" s="78">
        <f t="shared" si="0"/>
        <v>7</v>
      </c>
      <c r="J20" s="79">
        <f t="shared" si="1"/>
        <v>-1</v>
      </c>
    </row>
    <row r="21" spans="1:10" ht="27.95" customHeight="1">
      <c r="A21" s="76">
        <v>13</v>
      </c>
      <c r="B21" s="76" t="s">
        <v>216</v>
      </c>
      <c r="C21" s="76">
        <v>24</v>
      </c>
      <c r="D21" s="77">
        <v>8</v>
      </c>
      <c r="E21" s="77">
        <v>15</v>
      </c>
      <c r="F21" s="76">
        <v>16</v>
      </c>
      <c r="G21" s="76">
        <v>0</v>
      </c>
      <c r="H21" s="76">
        <v>19</v>
      </c>
      <c r="I21" s="78">
        <f t="shared" si="0"/>
        <v>11</v>
      </c>
      <c r="J21" s="79">
        <f t="shared" si="1"/>
        <v>4</v>
      </c>
    </row>
    <row r="22" spans="1:10" ht="27.95" customHeight="1">
      <c r="A22" s="76">
        <v>14</v>
      </c>
      <c r="B22" s="76" t="s">
        <v>195</v>
      </c>
      <c r="C22" s="76">
        <v>16</v>
      </c>
      <c r="D22" s="77">
        <v>12</v>
      </c>
      <c r="E22" s="77">
        <v>16</v>
      </c>
      <c r="F22" s="76">
        <v>4</v>
      </c>
      <c r="G22" s="76">
        <v>0</v>
      </c>
      <c r="H22" s="76">
        <v>16</v>
      </c>
      <c r="I22" s="78">
        <f t="shared" si="0"/>
        <v>4</v>
      </c>
      <c r="J22" s="79">
        <f t="shared" si="1"/>
        <v>0</v>
      </c>
    </row>
    <row r="23" spans="1:10" ht="27.95" customHeight="1">
      <c r="A23" s="76">
        <v>15</v>
      </c>
      <c r="B23" s="76" t="s">
        <v>217</v>
      </c>
      <c r="C23" s="76">
        <v>4</v>
      </c>
      <c r="D23" s="77">
        <v>3</v>
      </c>
      <c r="E23" s="77">
        <v>3</v>
      </c>
      <c r="F23" s="76">
        <v>1</v>
      </c>
      <c r="G23" s="76">
        <v>0</v>
      </c>
      <c r="H23" s="76">
        <v>1</v>
      </c>
      <c r="I23" s="78">
        <f t="shared" si="0"/>
        <v>-2</v>
      </c>
      <c r="J23" s="79">
        <f t="shared" si="1"/>
        <v>-2</v>
      </c>
    </row>
    <row r="24" spans="1:10" ht="27.95" customHeight="1">
      <c r="A24" s="76">
        <v>16</v>
      </c>
      <c r="B24" s="76" t="s">
        <v>114</v>
      </c>
      <c r="C24" s="76">
        <v>75</v>
      </c>
      <c r="D24" s="77">
        <v>50</v>
      </c>
      <c r="E24" s="77">
        <v>64</v>
      </c>
      <c r="F24" s="76">
        <v>24</v>
      </c>
      <c r="G24" s="76">
        <v>1</v>
      </c>
      <c r="H24" s="76">
        <v>64</v>
      </c>
      <c r="I24" s="78">
        <f t="shared" si="0"/>
        <v>14</v>
      </c>
      <c r="J24" s="79">
        <f t="shared" si="1"/>
        <v>0</v>
      </c>
    </row>
    <row r="25" spans="1:10" ht="27.95" customHeight="1">
      <c r="A25" s="76">
        <v>17</v>
      </c>
      <c r="B25" s="77" t="s">
        <v>151</v>
      </c>
      <c r="C25" s="76">
        <v>275</v>
      </c>
      <c r="D25" s="77">
        <v>165</v>
      </c>
      <c r="E25" s="77">
        <v>165</v>
      </c>
      <c r="F25" s="76">
        <v>105</v>
      </c>
      <c r="G25" s="76">
        <v>5</v>
      </c>
      <c r="H25" s="76">
        <v>200</v>
      </c>
      <c r="I25" s="78">
        <f t="shared" si="0"/>
        <v>35</v>
      </c>
      <c r="J25" s="79">
        <f t="shared" si="1"/>
        <v>35</v>
      </c>
    </row>
    <row r="26" spans="1:10" ht="27.95" customHeight="1">
      <c r="A26" s="76">
        <v>18</v>
      </c>
      <c r="B26" s="76" t="s">
        <v>168</v>
      </c>
      <c r="C26" s="76">
        <v>399</v>
      </c>
      <c r="D26" s="77">
        <v>194</v>
      </c>
      <c r="E26" s="77">
        <v>287</v>
      </c>
      <c r="F26" s="76">
        <v>203</v>
      </c>
      <c r="G26" s="76">
        <v>2</v>
      </c>
      <c r="H26" s="76">
        <v>287</v>
      </c>
      <c r="I26" s="78">
        <f t="shared" si="0"/>
        <v>93</v>
      </c>
      <c r="J26" s="79">
        <f t="shared" si="1"/>
        <v>0</v>
      </c>
    </row>
    <row r="27" spans="1:10" ht="27.95" customHeight="1">
      <c r="A27" s="76">
        <v>19</v>
      </c>
      <c r="B27" s="76" t="s">
        <v>169</v>
      </c>
      <c r="C27" s="76">
        <v>790</v>
      </c>
      <c r="D27" s="77">
        <v>395</v>
      </c>
      <c r="E27" s="77">
        <v>395</v>
      </c>
      <c r="F27" s="76">
        <v>391</v>
      </c>
      <c r="G27" s="76">
        <v>4</v>
      </c>
      <c r="H27" s="76">
        <v>400</v>
      </c>
      <c r="I27" s="78">
        <f t="shared" si="0"/>
        <v>5</v>
      </c>
      <c r="J27" s="79">
        <f t="shared" si="1"/>
        <v>5</v>
      </c>
    </row>
    <row r="28" spans="1:10" ht="27.95" customHeight="1">
      <c r="A28" s="76">
        <v>20</v>
      </c>
      <c r="B28" s="77" t="s">
        <v>163</v>
      </c>
      <c r="C28" s="76">
        <v>1298</v>
      </c>
      <c r="D28" s="77">
        <v>605</v>
      </c>
      <c r="E28" s="77">
        <v>605</v>
      </c>
      <c r="F28" s="76">
        <v>368</v>
      </c>
      <c r="G28" s="76">
        <v>325</v>
      </c>
      <c r="H28" s="76">
        <v>500</v>
      </c>
      <c r="I28" s="78">
        <f t="shared" si="0"/>
        <v>-105</v>
      </c>
      <c r="J28" s="79">
        <f t="shared" si="1"/>
        <v>-105</v>
      </c>
    </row>
    <row r="29" spans="1:10" ht="27.95" customHeight="1">
      <c r="A29" s="76">
        <v>21</v>
      </c>
      <c r="B29" s="76" t="s">
        <v>218</v>
      </c>
      <c r="C29" s="76">
        <v>16</v>
      </c>
      <c r="D29" s="77">
        <v>10</v>
      </c>
      <c r="E29" s="77">
        <v>16</v>
      </c>
      <c r="F29" s="76">
        <v>6</v>
      </c>
      <c r="G29" s="76">
        <v>0</v>
      </c>
      <c r="H29" s="76">
        <v>16</v>
      </c>
      <c r="I29" s="78">
        <f t="shared" si="0"/>
        <v>6</v>
      </c>
      <c r="J29" s="79">
        <f t="shared" si="1"/>
        <v>0</v>
      </c>
    </row>
    <row r="30" spans="1:10" ht="27.95" customHeight="1">
      <c r="A30" s="76">
        <v>22</v>
      </c>
      <c r="B30" s="76" t="s">
        <v>219</v>
      </c>
      <c r="C30" s="76">
        <v>3439</v>
      </c>
      <c r="D30" s="77">
        <v>2089</v>
      </c>
      <c r="E30" s="77">
        <v>2087</v>
      </c>
      <c r="F30" s="76">
        <v>1271</v>
      </c>
      <c r="G30" s="76">
        <v>79</v>
      </c>
      <c r="H30" s="76">
        <v>2094</v>
      </c>
      <c r="I30" s="78">
        <f t="shared" si="0"/>
        <v>5</v>
      </c>
      <c r="J30" s="79">
        <f t="shared" si="1"/>
        <v>7</v>
      </c>
    </row>
    <row r="31" spans="1:10" ht="27.95" customHeight="1">
      <c r="A31" s="76">
        <v>23</v>
      </c>
      <c r="B31" s="77" t="s">
        <v>220</v>
      </c>
      <c r="C31" s="76">
        <v>3</v>
      </c>
      <c r="D31" s="77">
        <v>3</v>
      </c>
      <c r="E31" s="77">
        <v>3</v>
      </c>
      <c r="F31" s="76">
        <v>0</v>
      </c>
      <c r="G31" s="76">
        <v>0</v>
      </c>
      <c r="H31" s="76">
        <v>3</v>
      </c>
      <c r="I31" s="78">
        <f t="shared" si="0"/>
        <v>0</v>
      </c>
      <c r="J31" s="79">
        <f t="shared" si="1"/>
        <v>0</v>
      </c>
    </row>
    <row r="32" spans="1:10" ht="27.95" customHeight="1">
      <c r="A32" s="76">
        <v>24</v>
      </c>
      <c r="B32" s="77" t="s">
        <v>221</v>
      </c>
      <c r="C32" s="76">
        <v>5</v>
      </c>
      <c r="D32" s="77">
        <v>4</v>
      </c>
      <c r="E32" s="77">
        <v>5</v>
      </c>
      <c r="F32" s="76">
        <v>1</v>
      </c>
      <c r="G32" s="76">
        <v>0</v>
      </c>
      <c r="H32" s="76">
        <v>5</v>
      </c>
      <c r="I32" s="78">
        <f t="shared" si="0"/>
        <v>1</v>
      </c>
      <c r="J32" s="79">
        <f t="shared" si="1"/>
        <v>0</v>
      </c>
    </row>
    <row r="33" spans="1:10" ht="27.95" customHeight="1">
      <c r="A33" s="76">
        <v>25</v>
      </c>
      <c r="B33" s="77" t="s">
        <v>152</v>
      </c>
      <c r="C33" s="76">
        <v>93</v>
      </c>
      <c r="D33" s="77">
        <v>43</v>
      </c>
      <c r="E33" s="77">
        <v>93</v>
      </c>
      <c r="F33" s="76">
        <v>49</v>
      </c>
      <c r="G33" s="76">
        <v>1</v>
      </c>
      <c r="H33" s="76">
        <v>70</v>
      </c>
      <c r="I33" s="78">
        <f t="shared" si="0"/>
        <v>27</v>
      </c>
      <c r="J33" s="79">
        <f t="shared" si="1"/>
        <v>-23</v>
      </c>
    </row>
    <row r="34" spans="1:10" ht="27.95" customHeight="1">
      <c r="A34" s="76">
        <v>26</v>
      </c>
      <c r="B34" s="77" t="s">
        <v>153</v>
      </c>
      <c r="C34" s="76">
        <v>514</v>
      </c>
      <c r="D34" s="77">
        <v>423</v>
      </c>
      <c r="E34" s="77">
        <v>423</v>
      </c>
      <c r="F34" s="76">
        <v>78</v>
      </c>
      <c r="G34" s="76">
        <v>13</v>
      </c>
      <c r="H34" s="76">
        <v>454</v>
      </c>
      <c r="I34" s="78">
        <f t="shared" si="0"/>
        <v>31</v>
      </c>
      <c r="J34" s="79">
        <f t="shared" si="1"/>
        <v>31</v>
      </c>
    </row>
    <row r="35" spans="1:10" ht="27.95" customHeight="1">
      <c r="A35" s="76">
        <v>27</v>
      </c>
      <c r="B35" s="76" t="s">
        <v>154</v>
      </c>
      <c r="C35" s="76">
        <v>1226</v>
      </c>
      <c r="D35" s="77">
        <v>818</v>
      </c>
      <c r="E35" s="77">
        <v>1018</v>
      </c>
      <c r="F35" s="76">
        <v>400</v>
      </c>
      <c r="G35" s="76">
        <v>8</v>
      </c>
      <c r="H35" s="76">
        <v>1018</v>
      </c>
      <c r="I35" s="78">
        <f t="shared" si="0"/>
        <v>200</v>
      </c>
      <c r="J35" s="79">
        <f t="shared" si="1"/>
        <v>0</v>
      </c>
    </row>
    <row r="36" spans="1:10" ht="27.95" customHeight="1">
      <c r="A36" s="76">
        <v>28</v>
      </c>
      <c r="B36" s="80" t="s">
        <v>155</v>
      </c>
      <c r="C36" s="76">
        <v>3248</v>
      </c>
      <c r="D36" s="77">
        <v>1595</v>
      </c>
      <c r="E36" s="77">
        <v>1609</v>
      </c>
      <c r="F36" s="76">
        <v>1567</v>
      </c>
      <c r="G36" s="76">
        <v>86</v>
      </c>
      <c r="H36" s="76">
        <v>1672</v>
      </c>
      <c r="I36" s="78">
        <f t="shared" si="0"/>
        <v>77</v>
      </c>
      <c r="J36" s="79">
        <f t="shared" si="1"/>
        <v>63</v>
      </c>
    </row>
    <row r="37" spans="1:10" ht="27.95" customHeight="1">
      <c r="A37" s="76">
        <v>29</v>
      </c>
      <c r="B37" s="76" t="s">
        <v>156</v>
      </c>
      <c r="C37" s="76">
        <v>1594</v>
      </c>
      <c r="D37" s="77">
        <v>961</v>
      </c>
      <c r="E37" s="77">
        <v>1594</v>
      </c>
      <c r="F37" s="76">
        <v>593</v>
      </c>
      <c r="G37" s="76">
        <v>40</v>
      </c>
      <c r="H37" s="76">
        <v>1007</v>
      </c>
      <c r="I37" s="78">
        <f t="shared" si="0"/>
        <v>46</v>
      </c>
      <c r="J37" s="79">
        <f t="shared" si="1"/>
        <v>-587</v>
      </c>
    </row>
    <row r="38" spans="1:10" ht="27.95" customHeight="1">
      <c r="A38" s="76">
        <v>30</v>
      </c>
      <c r="B38" s="81" t="s">
        <v>157</v>
      </c>
      <c r="C38" s="82">
        <v>81</v>
      </c>
      <c r="D38" s="77">
        <v>61</v>
      </c>
      <c r="E38" s="77">
        <v>61</v>
      </c>
      <c r="F38" s="82">
        <v>19</v>
      </c>
      <c r="G38" s="82">
        <v>1</v>
      </c>
      <c r="H38" s="76">
        <v>41</v>
      </c>
      <c r="I38" s="78">
        <f t="shared" si="0"/>
        <v>-20</v>
      </c>
      <c r="J38" s="79">
        <f t="shared" si="1"/>
        <v>-20</v>
      </c>
    </row>
    <row r="39" spans="1:10" ht="27.95" customHeight="1">
      <c r="A39" s="76">
        <v>31</v>
      </c>
      <c r="B39" s="83" t="s">
        <v>158</v>
      </c>
      <c r="C39" s="79">
        <v>162</v>
      </c>
      <c r="D39" s="77">
        <v>107</v>
      </c>
      <c r="E39" s="77">
        <v>107</v>
      </c>
      <c r="F39" s="79">
        <v>52</v>
      </c>
      <c r="G39" s="79">
        <v>3</v>
      </c>
      <c r="H39" s="76">
        <v>50</v>
      </c>
      <c r="I39" s="78">
        <f t="shared" si="0"/>
        <v>-57</v>
      </c>
      <c r="J39" s="79">
        <f t="shared" si="1"/>
        <v>-57</v>
      </c>
    </row>
    <row r="40" spans="1:10" ht="27.95" customHeight="1">
      <c r="A40" s="76">
        <v>32</v>
      </c>
      <c r="B40" s="83" t="s">
        <v>126</v>
      </c>
      <c r="C40" s="79">
        <v>1939</v>
      </c>
      <c r="D40" s="77">
        <v>1542</v>
      </c>
      <c r="E40" s="77">
        <v>1703</v>
      </c>
      <c r="F40" s="79">
        <v>358</v>
      </c>
      <c r="G40" s="79">
        <v>39</v>
      </c>
      <c r="H40" s="76">
        <v>1928</v>
      </c>
      <c r="I40" s="78">
        <f t="shared" si="0"/>
        <v>386</v>
      </c>
      <c r="J40" s="79">
        <f t="shared" si="1"/>
        <v>225</v>
      </c>
    </row>
    <row r="41" spans="1:10" ht="48" customHeight="1">
      <c r="A41" s="84"/>
      <c r="B41" s="84" t="s">
        <v>222</v>
      </c>
      <c r="C41" s="84">
        <f>SUM(C9:C40)</f>
        <v>23126</v>
      </c>
      <c r="D41" s="84">
        <f t="shared" ref="D41:H41" si="2">SUM(D9:D40)</f>
        <v>13684</v>
      </c>
      <c r="E41" s="84">
        <f t="shared" si="2"/>
        <v>16291</v>
      </c>
      <c r="F41" s="84">
        <f t="shared" si="2"/>
        <v>8661</v>
      </c>
      <c r="G41" s="84">
        <f t="shared" si="2"/>
        <v>781</v>
      </c>
      <c r="H41" s="84">
        <f t="shared" si="2"/>
        <v>15659</v>
      </c>
      <c r="I41" s="85">
        <f t="shared" si="0"/>
        <v>1975</v>
      </c>
      <c r="J41" s="84">
        <f t="shared" si="1"/>
        <v>-632</v>
      </c>
    </row>
  </sheetData>
  <mergeCells count="12">
    <mergeCell ref="I4:I8"/>
    <mergeCell ref="J4:J8"/>
    <mergeCell ref="A1:J1"/>
    <mergeCell ref="A2:J3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topLeftCell="I37" workbookViewId="0">
      <selection activeCell="O44" sqref="O44"/>
    </sheetView>
  </sheetViews>
  <sheetFormatPr defaultRowHeight="48.75" customHeight="1"/>
  <cols>
    <col min="1" max="1" width="9.140625" style="87"/>
    <col min="2" max="2" width="48.140625" style="87" customWidth="1"/>
    <col min="3" max="3" width="18.7109375" style="87" hidden="1" customWidth="1"/>
    <col min="4" max="4" width="18.140625" style="87" hidden="1" customWidth="1"/>
    <col min="5" max="5" width="21.7109375" style="87" customWidth="1"/>
    <col min="6" max="6" width="24.85546875" style="87" customWidth="1"/>
    <col min="7" max="7" width="21.5703125" style="87" customWidth="1"/>
    <col min="8" max="8" width="20.5703125" style="87" customWidth="1"/>
    <col min="9" max="9" width="18.7109375" style="87" customWidth="1"/>
    <col min="10" max="10" width="17.7109375" style="87" customWidth="1"/>
    <col min="11" max="11" width="16" style="87" customWidth="1"/>
    <col min="12" max="12" width="21.5703125" style="87" customWidth="1"/>
    <col min="13" max="13" width="18.42578125" style="87" customWidth="1"/>
    <col min="14" max="14" width="11.5703125" style="87" customWidth="1"/>
    <col min="15" max="15" width="25.28515625" style="87" customWidth="1"/>
    <col min="16" max="16384" width="9.140625" style="87"/>
  </cols>
  <sheetData>
    <row r="1" spans="1:15" ht="48.75" customHeight="1">
      <c r="A1" s="592" t="s">
        <v>223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5" ht="48.75" customHeight="1">
      <c r="A2" s="586" t="s">
        <v>224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</row>
    <row r="3" spans="1:15" ht="48.75" customHeight="1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15" ht="48.75" customHeight="1">
      <c r="A4" s="585" t="s">
        <v>203</v>
      </c>
      <c r="B4" s="585" t="s">
        <v>204</v>
      </c>
      <c r="C4" s="593" t="s">
        <v>225</v>
      </c>
      <c r="D4" s="593" t="s">
        <v>226</v>
      </c>
      <c r="E4" s="593" t="s">
        <v>227</v>
      </c>
      <c r="F4" s="593" t="s">
        <v>228</v>
      </c>
      <c r="G4" s="593" t="s">
        <v>229</v>
      </c>
      <c r="H4" s="596" t="s">
        <v>230</v>
      </c>
      <c r="I4" s="596"/>
      <c r="J4" s="596"/>
      <c r="K4" s="596"/>
      <c r="L4" s="596"/>
      <c r="M4" s="596"/>
      <c r="N4" s="596"/>
      <c r="O4" s="596"/>
    </row>
    <row r="5" spans="1:15" ht="48.75" customHeight="1">
      <c r="A5" s="585"/>
      <c r="B5" s="585"/>
      <c r="C5" s="594"/>
      <c r="D5" s="594"/>
      <c r="E5" s="594"/>
      <c r="F5" s="594"/>
      <c r="G5" s="594"/>
      <c r="H5" s="596"/>
      <c r="I5" s="596"/>
      <c r="J5" s="596"/>
      <c r="K5" s="596"/>
      <c r="L5" s="596"/>
      <c r="M5" s="596"/>
      <c r="N5" s="596"/>
      <c r="O5" s="596"/>
    </row>
    <row r="6" spans="1:15" ht="48.75" customHeight="1">
      <c r="A6" s="585"/>
      <c r="B6" s="585"/>
      <c r="C6" s="594"/>
      <c r="D6" s="594"/>
      <c r="E6" s="594"/>
      <c r="F6" s="594"/>
      <c r="G6" s="594"/>
      <c r="H6" s="588" t="s">
        <v>231</v>
      </c>
      <c r="I6" s="586" t="s">
        <v>232</v>
      </c>
      <c r="J6" s="586"/>
      <c r="K6" s="586"/>
      <c r="L6" s="586"/>
      <c r="M6" s="586"/>
      <c r="N6" s="585" t="s">
        <v>233</v>
      </c>
      <c r="O6" s="589" t="s">
        <v>234</v>
      </c>
    </row>
    <row r="7" spans="1:15" ht="48.75" customHeight="1">
      <c r="A7" s="585"/>
      <c r="B7" s="585"/>
      <c r="C7" s="594"/>
      <c r="D7" s="594"/>
      <c r="E7" s="594"/>
      <c r="F7" s="594"/>
      <c r="G7" s="594"/>
      <c r="H7" s="588"/>
      <c r="I7" s="586" t="s">
        <v>235</v>
      </c>
      <c r="J7" s="585" t="s">
        <v>236</v>
      </c>
      <c r="K7" s="585" t="s">
        <v>237</v>
      </c>
      <c r="L7" s="586" t="s">
        <v>238</v>
      </c>
      <c r="M7" s="88" t="s">
        <v>239</v>
      </c>
      <c r="N7" s="585"/>
      <c r="O7" s="590"/>
    </row>
    <row r="8" spans="1:15" ht="48.75" customHeight="1">
      <c r="A8" s="585"/>
      <c r="B8" s="585"/>
      <c r="C8" s="595"/>
      <c r="D8" s="595"/>
      <c r="E8" s="595"/>
      <c r="F8" s="595"/>
      <c r="G8" s="595"/>
      <c r="H8" s="588"/>
      <c r="I8" s="586"/>
      <c r="J8" s="585"/>
      <c r="K8" s="585"/>
      <c r="L8" s="586"/>
      <c r="M8" s="88" t="s">
        <v>240</v>
      </c>
      <c r="N8" s="585"/>
      <c r="O8" s="591"/>
    </row>
    <row r="9" spans="1:15" ht="48.75" customHeight="1">
      <c r="A9" s="89">
        <v>1</v>
      </c>
      <c r="B9" s="89">
        <v>2</v>
      </c>
      <c r="C9" s="90" t="s">
        <v>241</v>
      </c>
      <c r="D9" s="90" t="s">
        <v>242</v>
      </c>
      <c r="E9" s="90">
        <v>3</v>
      </c>
      <c r="F9" s="90">
        <v>4</v>
      </c>
      <c r="G9" s="90">
        <v>5</v>
      </c>
      <c r="H9" s="91">
        <v>6</v>
      </c>
      <c r="I9" s="90">
        <v>7</v>
      </c>
      <c r="J9" s="90">
        <v>8</v>
      </c>
      <c r="K9" s="90">
        <v>9</v>
      </c>
      <c r="L9" s="92">
        <v>10</v>
      </c>
      <c r="M9" s="91">
        <v>11</v>
      </c>
      <c r="N9" s="90">
        <v>12</v>
      </c>
      <c r="O9" s="91">
        <v>13</v>
      </c>
    </row>
    <row r="10" spans="1:15" ht="48.75" customHeight="1">
      <c r="A10" s="93">
        <v>1</v>
      </c>
      <c r="B10" s="94" t="s">
        <v>105</v>
      </c>
      <c r="C10" s="94">
        <v>6</v>
      </c>
      <c r="D10" s="94">
        <v>17</v>
      </c>
      <c r="E10" s="77">
        <v>23</v>
      </c>
      <c r="F10" s="94">
        <v>51</v>
      </c>
      <c r="G10" s="94">
        <v>51</v>
      </c>
      <c r="H10" s="95">
        <v>1</v>
      </c>
      <c r="I10" s="93">
        <v>1</v>
      </c>
      <c r="J10" s="93">
        <v>16</v>
      </c>
      <c r="K10" s="93">
        <v>0</v>
      </c>
      <c r="L10" s="93">
        <v>0</v>
      </c>
      <c r="M10" s="95">
        <f>SUM(I10:L10)</f>
        <v>17</v>
      </c>
      <c r="N10" s="93">
        <v>0</v>
      </c>
      <c r="O10" s="95">
        <f>SUM(H10,M10,N10)</f>
        <v>18</v>
      </c>
    </row>
    <row r="11" spans="1:15" ht="48.75" customHeight="1">
      <c r="A11" s="93">
        <v>2</v>
      </c>
      <c r="B11" s="93" t="s">
        <v>145</v>
      </c>
      <c r="C11" s="93">
        <v>9</v>
      </c>
      <c r="D11" s="93">
        <v>9</v>
      </c>
      <c r="E11" s="77">
        <v>18</v>
      </c>
      <c r="F11" s="94">
        <v>19</v>
      </c>
      <c r="G11" s="94">
        <v>29</v>
      </c>
      <c r="H11" s="95">
        <v>0</v>
      </c>
      <c r="I11" s="93">
        <v>0</v>
      </c>
      <c r="J11" s="93">
        <v>2</v>
      </c>
      <c r="K11" s="93">
        <v>0</v>
      </c>
      <c r="L11" s="93">
        <v>0</v>
      </c>
      <c r="M11" s="95">
        <f t="shared" ref="M11:M41" si="0">SUM(I11:L11)</f>
        <v>2</v>
      </c>
      <c r="N11" s="93">
        <v>0</v>
      </c>
      <c r="O11" s="95">
        <f t="shared" ref="O11:O41" si="1">SUM(H11,M11,N11)</f>
        <v>2</v>
      </c>
    </row>
    <row r="12" spans="1:15" ht="48.75" customHeight="1">
      <c r="A12" s="93">
        <v>3</v>
      </c>
      <c r="B12" s="93" t="s">
        <v>213</v>
      </c>
      <c r="C12" s="93">
        <v>6</v>
      </c>
      <c r="D12" s="93">
        <v>18</v>
      </c>
      <c r="E12" s="77">
        <v>24</v>
      </c>
      <c r="F12" s="94">
        <v>36</v>
      </c>
      <c r="G12" s="94">
        <v>36</v>
      </c>
      <c r="H12" s="95">
        <v>0</v>
      </c>
      <c r="I12" s="93">
        <v>15</v>
      </c>
      <c r="J12" s="93">
        <v>0</v>
      </c>
      <c r="K12" s="93">
        <v>7</v>
      </c>
      <c r="L12" s="93">
        <v>0</v>
      </c>
      <c r="M12" s="95">
        <f t="shared" si="0"/>
        <v>22</v>
      </c>
      <c r="N12" s="93">
        <v>0</v>
      </c>
      <c r="O12" s="95">
        <f t="shared" si="1"/>
        <v>22</v>
      </c>
    </row>
    <row r="13" spans="1:15" ht="48.75" customHeight="1">
      <c r="A13" s="93">
        <v>4</v>
      </c>
      <c r="B13" s="93" t="s">
        <v>146</v>
      </c>
      <c r="C13" s="93">
        <v>3</v>
      </c>
      <c r="D13" s="93">
        <v>73</v>
      </c>
      <c r="E13" s="77">
        <v>76</v>
      </c>
      <c r="F13" s="94">
        <v>126</v>
      </c>
      <c r="G13" s="94">
        <v>126</v>
      </c>
      <c r="H13" s="95">
        <v>0</v>
      </c>
      <c r="I13" s="93">
        <v>0</v>
      </c>
      <c r="J13" s="93">
        <v>126</v>
      </c>
      <c r="K13" s="93">
        <v>0</v>
      </c>
      <c r="L13" s="93">
        <v>0</v>
      </c>
      <c r="M13" s="95">
        <f t="shared" si="0"/>
        <v>126</v>
      </c>
      <c r="N13" s="93">
        <v>0</v>
      </c>
      <c r="O13" s="95">
        <f t="shared" si="1"/>
        <v>126</v>
      </c>
    </row>
    <row r="14" spans="1:15" ht="48.75" customHeight="1">
      <c r="A14" s="93">
        <v>5</v>
      </c>
      <c r="B14" s="94" t="s">
        <v>147</v>
      </c>
      <c r="C14" s="93">
        <v>64</v>
      </c>
      <c r="D14" s="93">
        <v>86</v>
      </c>
      <c r="E14" s="77">
        <v>150</v>
      </c>
      <c r="F14" s="94">
        <v>251</v>
      </c>
      <c r="G14" s="94">
        <v>260</v>
      </c>
      <c r="H14" s="95">
        <v>0</v>
      </c>
      <c r="I14" s="93">
        <v>56</v>
      </c>
      <c r="J14" s="93">
        <v>16</v>
      </c>
      <c r="K14" s="93">
        <v>177</v>
      </c>
      <c r="L14" s="93">
        <v>6</v>
      </c>
      <c r="M14" s="95">
        <f t="shared" si="0"/>
        <v>255</v>
      </c>
      <c r="N14" s="93">
        <v>0</v>
      </c>
      <c r="O14" s="95">
        <f t="shared" si="1"/>
        <v>255</v>
      </c>
    </row>
    <row r="15" spans="1:15" ht="48.75" customHeight="1">
      <c r="A15" s="93">
        <v>6</v>
      </c>
      <c r="B15" s="94" t="s">
        <v>148</v>
      </c>
      <c r="C15" s="93">
        <v>13</v>
      </c>
      <c r="D15" s="93">
        <v>13</v>
      </c>
      <c r="E15" s="77">
        <v>26</v>
      </c>
      <c r="F15" s="94">
        <v>32</v>
      </c>
      <c r="G15" s="94">
        <v>34</v>
      </c>
      <c r="H15" s="95">
        <v>0</v>
      </c>
      <c r="I15" s="93">
        <v>0</v>
      </c>
      <c r="J15" s="93">
        <v>13</v>
      </c>
      <c r="K15" s="93">
        <v>13</v>
      </c>
      <c r="L15" s="93">
        <v>0</v>
      </c>
      <c r="M15" s="95">
        <f t="shared" si="0"/>
        <v>26</v>
      </c>
      <c r="N15" s="93">
        <v>0</v>
      </c>
      <c r="O15" s="95">
        <f t="shared" si="1"/>
        <v>26</v>
      </c>
    </row>
    <row r="16" spans="1:15" ht="48.75" customHeight="1">
      <c r="A16" s="93">
        <v>7</v>
      </c>
      <c r="B16" s="93" t="s">
        <v>109</v>
      </c>
      <c r="C16" s="93">
        <v>219</v>
      </c>
      <c r="D16" s="93">
        <v>1863</v>
      </c>
      <c r="E16" s="77">
        <v>2082</v>
      </c>
      <c r="F16" s="94">
        <v>3268</v>
      </c>
      <c r="G16" s="94">
        <v>3315</v>
      </c>
      <c r="H16" s="95">
        <v>66</v>
      </c>
      <c r="I16" s="93">
        <v>375</v>
      </c>
      <c r="J16" s="93">
        <v>2382</v>
      </c>
      <c r="K16" s="93">
        <v>0</v>
      </c>
      <c r="L16" s="93">
        <v>0</v>
      </c>
      <c r="M16" s="95">
        <f t="shared" si="0"/>
        <v>2757</v>
      </c>
      <c r="N16" s="93">
        <v>0</v>
      </c>
      <c r="O16" s="95">
        <f t="shared" si="1"/>
        <v>2823</v>
      </c>
    </row>
    <row r="17" spans="1:15" ht="48.75" customHeight="1">
      <c r="A17" s="93">
        <v>8</v>
      </c>
      <c r="B17" s="93" t="s">
        <v>188</v>
      </c>
      <c r="C17" s="93">
        <v>707</v>
      </c>
      <c r="D17" s="93">
        <v>893</v>
      </c>
      <c r="E17" s="77">
        <v>1600</v>
      </c>
      <c r="F17" s="94">
        <v>2752</v>
      </c>
      <c r="G17" s="94">
        <v>2858</v>
      </c>
      <c r="H17" s="95">
        <v>11</v>
      </c>
      <c r="I17" s="93">
        <v>104</v>
      </c>
      <c r="J17" s="93">
        <v>545</v>
      </c>
      <c r="K17" s="93">
        <v>809</v>
      </c>
      <c r="L17" s="93">
        <v>24</v>
      </c>
      <c r="M17" s="95">
        <f t="shared" si="0"/>
        <v>1482</v>
      </c>
      <c r="N17" s="93">
        <v>0</v>
      </c>
      <c r="O17" s="95">
        <f t="shared" si="1"/>
        <v>1493</v>
      </c>
    </row>
    <row r="18" spans="1:15" ht="48.75" customHeight="1">
      <c r="A18" s="93">
        <v>9</v>
      </c>
      <c r="B18" s="93" t="s">
        <v>149</v>
      </c>
      <c r="C18" s="93">
        <v>42</v>
      </c>
      <c r="D18" s="93">
        <v>36</v>
      </c>
      <c r="E18" s="77">
        <v>78</v>
      </c>
      <c r="F18" s="94">
        <v>125</v>
      </c>
      <c r="G18" s="94">
        <v>125</v>
      </c>
      <c r="H18" s="95">
        <v>0</v>
      </c>
      <c r="I18" s="93">
        <v>12</v>
      </c>
      <c r="J18" s="93">
        <v>3</v>
      </c>
      <c r="K18" s="93">
        <v>76</v>
      </c>
      <c r="L18" s="93">
        <v>0</v>
      </c>
      <c r="M18" s="95">
        <f t="shared" si="0"/>
        <v>91</v>
      </c>
      <c r="N18" s="93">
        <v>0</v>
      </c>
      <c r="O18" s="95">
        <f t="shared" si="1"/>
        <v>91</v>
      </c>
    </row>
    <row r="19" spans="1:15" ht="48.75" customHeight="1">
      <c r="A19" s="93">
        <v>10</v>
      </c>
      <c r="B19" s="93" t="s">
        <v>150</v>
      </c>
      <c r="C19" s="93">
        <v>157</v>
      </c>
      <c r="D19" s="93">
        <v>329</v>
      </c>
      <c r="E19" s="77">
        <v>486</v>
      </c>
      <c r="F19" s="94">
        <v>1033</v>
      </c>
      <c r="G19" s="94">
        <v>1033</v>
      </c>
      <c r="H19" s="95">
        <v>4</v>
      </c>
      <c r="I19" s="93">
        <v>180</v>
      </c>
      <c r="J19" s="93">
        <v>753</v>
      </c>
      <c r="K19" s="93">
        <v>0</v>
      </c>
      <c r="L19" s="93">
        <v>0</v>
      </c>
      <c r="M19" s="95">
        <f t="shared" si="0"/>
        <v>933</v>
      </c>
      <c r="N19" s="93">
        <v>0</v>
      </c>
      <c r="O19" s="95">
        <f t="shared" si="1"/>
        <v>937</v>
      </c>
    </row>
    <row r="20" spans="1:15" ht="48.75" customHeight="1">
      <c r="A20" s="93">
        <v>11</v>
      </c>
      <c r="B20" s="93" t="s">
        <v>214</v>
      </c>
      <c r="C20" s="93">
        <v>9</v>
      </c>
      <c r="D20" s="93">
        <v>16</v>
      </c>
      <c r="E20" s="77">
        <v>25</v>
      </c>
      <c r="F20" s="94">
        <v>42</v>
      </c>
      <c r="G20" s="94">
        <v>42</v>
      </c>
      <c r="H20" s="95">
        <v>3</v>
      </c>
      <c r="I20" s="93">
        <v>2</v>
      </c>
      <c r="J20" s="93">
        <v>1</v>
      </c>
      <c r="K20" s="93">
        <v>0</v>
      </c>
      <c r="L20" s="93">
        <v>0</v>
      </c>
      <c r="M20" s="95">
        <f t="shared" si="0"/>
        <v>3</v>
      </c>
      <c r="N20" s="93">
        <v>0</v>
      </c>
      <c r="O20" s="95">
        <f t="shared" si="1"/>
        <v>6</v>
      </c>
    </row>
    <row r="21" spans="1:15" ht="48.75" customHeight="1">
      <c r="A21" s="93">
        <v>12</v>
      </c>
      <c r="B21" s="93" t="s">
        <v>215</v>
      </c>
      <c r="C21" s="93">
        <v>1</v>
      </c>
      <c r="D21" s="93">
        <v>7</v>
      </c>
      <c r="E21" s="77">
        <v>8</v>
      </c>
      <c r="F21" s="94">
        <v>16</v>
      </c>
      <c r="G21" s="94">
        <v>16</v>
      </c>
      <c r="H21" s="95">
        <v>0</v>
      </c>
      <c r="I21" s="93">
        <v>0</v>
      </c>
      <c r="J21" s="93">
        <v>0</v>
      </c>
      <c r="K21" s="93">
        <v>15</v>
      </c>
      <c r="L21" s="93">
        <v>0</v>
      </c>
      <c r="M21" s="95">
        <f t="shared" si="0"/>
        <v>15</v>
      </c>
      <c r="N21" s="93">
        <v>0</v>
      </c>
      <c r="O21" s="95">
        <f t="shared" si="1"/>
        <v>15</v>
      </c>
    </row>
    <row r="22" spans="1:15" ht="48.75" customHeight="1">
      <c r="A22" s="93">
        <v>13</v>
      </c>
      <c r="B22" s="93" t="s">
        <v>216</v>
      </c>
      <c r="C22" s="93">
        <v>4</v>
      </c>
      <c r="D22" s="93">
        <v>4</v>
      </c>
      <c r="E22" s="77">
        <v>8</v>
      </c>
      <c r="F22" s="94">
        <v>24</v>
      </c>
      <c r="G22" s="94">
        <v>24</v>
      </c>
      <c r="H22" s="95">
        <v>0</v>
      </c>
      <c r="I22" s="93">
        <v>7</v>
      </c>
      <c r="J22" s="93">
        <v>0</v>
      </c>
      <c r="K22" s="93">
        <v>12</v>
      </c>
      <c r="L22" s="93">
        <v>0</v>
      </c>
      <c r="M22" s="95">
        <f t="shared" si="0"/>
        <v>19</v>
      </c>
      <c r="N22" s="93">
        <v>0</v>
      </c>
      <c r="O22" s="95">
        <f t="shared" si="1"/>
        <v>19</v>
      </c>
    </row>
    <row r="23" spans="1:15" ht="48.75" customHeight="1">
      <c r="A23" s="93">
        <v>14</v>
      </c>
      <c r="B23" s="93" t="s">
        <v>195</v>
      </c>
      <c r="C23" s="93">
        <v>5</v>
      </c>
      <c r="D23" s="93">
        <v>7</v>
      </c>
      <c r="E23" s="77">
        <v>12</v>
      </c>
      <c r="F23" s="94">
        <v>16</v>
      </c>
      <c r="G23" s="94">
        <v>16</v>
      </c>
      <c r="H23" s="95">
        <v>0</v>
      </c>
      <c r="I23" s="93">
        <v>5</v>
      </c>
      <c r="J23" s="93">
        <v>6</v>
      </c>
      <c r="K23" s="93">
        <v>4</v>
      </c>
      <c r="L23" s="93">
        <v>1</v>
      </c>
      <c r="M23" s="95">
        <f t="shared" si="0"/>
        <v>16</v>
      </c>
      <c r="N23" s="93">
        <v>0</v>
      </c>
      <c r="O23" s="95">
        <f t="shared" si="1"/>
        <v>16</v>
      </c>
    </row>
    <row r="24" spans="1:15" ht="48.75" customHeight="1">
      <c r="A24" s="93">
        <v>15</v>
      </c>
      <c r="B24" s="93" t="s">
        <v>217</v>
      </c>
      <c r="C24" s="93">
        <v>2</v>
      </c>
      <c r="D24" s="93">
        <v>1</v>
      </c>
      <c r="E24" s="77">
        <v>3</v>
      </c>
      <c r="F24" s="94">
        <v>4</v>
      </c>
      <c r="G24" s="94">
        <v>4</v>
      </c>
      <c r="H24" s="95">
        <v>0</v>
      </c>
      <c r="I24" s="93">
        <v>1</v>
      </c>
      <c r="J24" s="93">
        <v>0</v>
      </c>
      <c r="K24" s="93">
        <v>0</v>
      </c>
      <c r="L24" s="93">
        <v>0</v>
      </c>
      <c r="M24" s="95">
        <f t="shared" si="0"/>
        <v>1</v>
      </c>
      <c r="N24" s="93">
        <v>0</v>
      </c>
      <c r="O24" s="95">
        <f t="shared" si="1"/>
        <v>1</v>
      </c>
    </row>
    <row r="25" spans="1:15" ht="48.75" customHeight="1">
      <c r="A25" s="93">
        <v>16</v>
      </c>
      <c r="B25" s="93" t="s">
        <v>114</v>
      </c>
      <c r="C25" s="93">
        <v>25</v>
      </c>
      <c r="D25" s="93">
        <v>25</v>
      </c>
      <c r="E25" s="77">
        <v>50</v>
      </c>
      <c r="F25" s="94">
        <v>74</v>
      </c>
      <c r="G25" s="94">
        <v>75</v>
      </c>
      <c r="H25" s="95">
        <v>0</v>
      </c>
      <c r="I25" s="93">
        <v>0</v>
      </c>
      <c r="J25" s="93">
        <v>57</v>
      </c>
      <c r="K25" s="93">
        <v>0</v>
      </c>
      <c r="L25" s="93">
        <v>0</v>
      </c>
      <c r="M25" s="95">
        <f t="shared" si="0"/>
        <v>57</v>
      </c>
      <c r="N25" s="93">
        <v>7</v>
      </c>
      <c r="O25" s="95">
        <f t="shared" si="1"/>
        <v>64</v>
      </c>
    </row>
    <row r="26" spans="1:15" ht="48.75" customHeight="1">
      <c r="A26" s="93">
        <v>17</v>
      </c>
      <c r="B26" s="94" t="s">
        <v>151</v>
      </c>
      <c r="C26" s="93">
        <v>80</v>
      </c>
      <c r="D26" s="93">
        <v>85</v>
      </c>
      <c r="E26" s="77">
        <v>165</v>
      </c>
      <c r="F26" s="94">
        <v>270</v>
      </c>
      <c r="G26" s="94">
        <v>275</v>
      </c>
      <c r="H26" s="96">
        <v>0</v>
      </c>
      <c r="I26" s="97">
        <v>33</v>
      </c>
      <c r="J26" s="97">
        <v>79</v>
      </c>
      <c r="K26" s="97">
        <v>66</v>
      </c>
      <c r="L26" s="97">
        <v>22</v>
      </c>
      <c r="M26" s="95">
        <f t="shared" si="0"/>
        <v>200</v>
      </c>
      <c r="N26" s="97">
        <v>0</v>
      </c>
      <c r="O26" s="95">
        <f t="shared" si="1"/>
        <v>200</v>
      </c>
    </row>
    <row r="27" spans="1:15" ht="48.75" customHeight="1">
      <c r="A27" s="93">
        <v>18</v>
      </c>
      <c r="B27" s="93" t="s">
        <v>168</v>
      </c>
      <c r="C27" s="93">
        <v>77</v>
      </c>
      <c r="D27" s="93">
        <v>117</v>
      </c>
      <c r="E27" s="77">
        <v>194</v>
      </c>
      <c r="F27" s="94">
        <v>397</v>
      </c>
      <c r="G27" s="94">
        <v>399</v>
      </c>
      <c r="H27" s="96">
        <v>1</v>
      </c>
      <c r="I27" s="97">
        <v>0</v>
      </c>
      <c r="J27" s="97">
        <v>286</v>
      </c>
      <c r="K27" s="97">
        <v>0</v>
      </c>
      <c r="L27" s="97">
        <v>0</v>
      </c>
      <c r="M27" s="95">
        <f t="shared" si="0"/>
        <v>286</v>
      </c>
      <c r="N27" s="97">
        <v>0</v>
      </c>
      <c r="O27" s="95">
        <f t="shared" si="1"/>
        <v>287</v>
      </c>
    </row>
    <row r="28" spans="1:15" ht="48.75" customHeight="1">
      <c r="A28" s="93">
        <v>19</v>
      </c>
      <c r="B28" s="93" t="s">
        <v>169</v>
      </c>
      <c r="C28" s="93">
        <v>152</v>
      </c>
      <c r="D28" s="93">
        <v>243</v>
      </c>
      <c r="E28" s="77">
        <v>395</v>
      </c>
      <c r="F28" s="94">
        <v>786</v>
      </c>
      <c r="G28" s="94">
        <v>790</v>
      </c>
      <c r="H28" s="96">
        <v>13</v>
      </c>
      <c r="I28" s="97">
        <v>0</v>
      </c>
      <c r="J28" s="97">
        <v>387</v>
      </c>
      <c r="K28" s="97">
        <v>0</v>
      </c>
      <c r="L28" s="97">
        <v>0</v>
      </c>
      <c r="M28" s="95">
        <f t="shared" si="0"/>
        <v>387</v>
      </c>
      <c r="N28" s="97">
        <v>0</v>
      </c>
      <c r="O28" s="95">
        <f t="shared" si="1"/>
        <v>400</v>
      </c>
    </row>
    <row r="29" spans="1:15" ht="48.75" customHeight="1">
      <c r="A29" s="93">
        <v>20</v>
      </c>
      <c r="B29" s="94" t="s">
        <v>163</v>
      </c>
      <c r="C29" s="93">
        <v>251</v>
      </c>
      <c r="D29" s="93">
        <v>354</v>
      </c>
      <c r="E29" s="77">
        <v>605</v>
      </c>
      <c r="F29" s="94">
        <v>973</v>
      </c>
      <c r="G29" s="94">
        <v>1298</v>
      </c>
      <c r="H29" s="95">
        <v>0</v>
      </c>
      <c r="I29" s="93">
        <v>207</v>
      </c>
      <c r="J29" s="93">
        <v>293</v>
      </c>
      <c r="K29" s="93">
        <v>0</v>
      </c>
      <c r="L29" s="93">
        <v>0</v>
      </c>
      <c r="M29" s="95">
        <f t="shared" si="0"/>
        <v>500</v>
      </c>
      <c r="N29" s="93">
        <v>0</v>
      </c>
      <c r="O29" s="95">
        <f t="shared" si="1"/>
        <v>500</v>
      </c>
    </row>
    <row r="30" spans="1:15" ht="48.75" customHeight="1">
      <c r="A30" s="93">
        <v>21</v>
      </c>
      <c r="B30" s="93" t="s">
        <v>218</v>
      </c>
      <c r="C30" s="93">
        <v>3</v>
      </c>
      <c r="D30" s="93">
        <v>7</v>
      </c>
      <c r="E30" s="77">
        <v>10</v>
      </c>
      <c r="F30" s="94">
        <v>16</v>
      </c>
      <c r="G30" s="94">
        <v>16</v>
      </c>
      <c r="H30" s="95">
        <v>0</v>
      </c>
      <c r="I30" s="93">
        <v>16</v>
      </c>
      <c r="J30" s="93">
        <v>0</v>
      </c>
      <c r="K30" s="93">
        <v>0</v>
      </c>
      <c r="L30" s="93">
        <v>0</v>
      </c>
      <c r="M30" s="95">
        <f t="shared" si="0"/>
        <v>16</v>
      </c>
      <c r="N30" s="93">
        <v>0</v>
      </c>
      <c r="O30" s="95">
        <f t="shared" si="1"/>
        <v>16</v>
      </c>
    </row>
    <row r="31" spans="1:15" ht="48.75" customHeight="1">
      <c r="A31" s="93">
        <v>22</v>
      </c>
      <c r="B31" s="93" t="s">
        <v>243</v>
      </c>
      <c r="C31" s="93">
        <v>487</v>
      </c>
      <c r="D31" s="93">
        <v>1602</v>
      </c>
      <c r="E31" s="77">
        <v>2089</v>
      </c>
      <c r="F31" s="94">
        <v>3360</v>
      </c>
      <c r="G31" s="94">
        <v>3439</v>
      </c>
      <c r="H31" s="95">
        <v>11</v>
      </c>
      <c r="I31" s="93">
        <v>0</v>
      </c>
      <c r="J31" s="93">
        <v>2083</v>
      </c>
      <c r="K31" s="93">
        <v>0</v>
      </c>
      <c r="L31" s="93">
        <v>0</v>
      </c>
      <c r="M31" s="95">
        <f>SUM(I31:L31)</f>
        <v>2083</v>
      </c>
      <c r="N31" s="93">
        <v>0</v>
      </c>
      <c r="O31" s="95">
        <f>SUM(H31,M31,N31)</f>
        <v>2094</v>
      </c>
    </row>
    <row r="32" spans="1:15" ht="48.75" customHeight="1">
      <c r="A32" s="93">
        <v>23</v>
      </c>
      <c r="B32" s="94" t="s">
        <v>220</v>
      </c>
      <c r="C32" s="93">
        <v>1</v>
      </c>
      <c r="D32" s="93">
        <v>2</v>
      </c>
      <c r="E32" s="77">
        <v>3</v>
      </c>
      <c r="F32" s="94">
        <v>3</v>
      </c>
      <c r="G32" s="94">
        <v>3</v>
      </c>
      <c r="H32" s="95">
        <v>0</v>
      </c>
      <c r="I32" s="93">
        <v>1</v>
      </c>
      <c r="J32" s="93">
        <v>2</v>
      </c>
      <c r="K32" s="93">
        <v>0</v>
      </c>
      <c r="L32" s="93">
        <v>0</v>
      </c>
      <c r="M32" s="95">
        <f t="shared" si="0"/>
        <v>3</v>
      </c>
      <c r="N32" s="93">
        <v>0</v>
      </c>
      <c r="O32" s="95">
        <f t="shared" si="1"/>
        <v>3</v>
      </c>
    </row>
    <row r="33" spans="1:23" ht="48.75" customHeight="1">
      <c r="A33" s="93">
        <v>24</v>
      </c>
      <c r="B33" s="94" t="s">
        <v>221</v>
      </c>
      <c r="C33" s="93">
        <v>1</v>
      </c>
      <c r="D33" s="93">
        <v>3</v>
      </c>
      <c r="E33" s="77">
        <v>4</v>
      </c>
      <c r="F33" s="94">
        <v>5</v>
      </c>
      <c r="G33" s="94">
        <v>5</v>
      </c>
      <c r="H33" s="95">
        <v>0</v>
      </c>
      <c r="I33" s="93">
        <v>0</v>
      </c>
      <c r="J33" s="93">
        <v>0</v>
      </c>
      <c r="K33" s="93">
        <v>0</v>
      </c>
      <c r="L33" s="93">
        <v>0</v>
      </c>
      <c r="M33" s="95">
        <f t="shared" si="0"/>
        <v>0</v>
      </c>
      <c r="N33" s="93">
        <v>5</v>
      </c>
      <c r="O33" s="95">
        <f t="shared" si="1"/>
        <v>5</v>
      </c>
    </row>
    <row r="34" spans="1:23" ht="48.75" customHeight="1">
      <c r="A34" s="93">
        <v>25</v>
      </c>
      <c r="B34" s="94" t="s">
        <v>152</v>
      </c>
      <c r="C34" s="93">
        <v>0</v>
      </c>
      <c r="D34" s="93">
        <v>43</v>
      </c>
      <c r="E34" s="77">
        <v>43</v>
      </c>
      <c r="F34" s="94">
        <v>92</v>
      </c>
      <c r="G34" s="94">
        <v>93</v>
      </c>
      <c r="H34" s="95">
        <v>2</v>
      </c>
      <c r="I34" s="93">
        <v>11</v>
      </c>
      <c r="J34" s="93">
        <v>44</v>
      </c>
      <c r="K34" s="93">
        <v>13</v>
      </c>
      <c r="L34" s="93">
        <v>0</v>
      </c>
      <c r="M34" s="95">
        <f t="shared" si="0"/>
        <v>68</v>
      </c>
      <c r="N34" s="93">
        <v>0</v>
      </c>
      <c r="O34" s="95">
        <f t="shared" si="1"/>
        <v>70</v>
      </c>
    </row>
    <row r="35" spans="1:23" ht="48.75" customHeight="1">
      <c r="A35" s="93">
        <v>26</v>
      </c>
      <c r="B35" s="94" t="s">
        <v>153</v>
      </c>
      <c r="C35" s="93">
        <v>233</v>
      </c>
      <c r="D35" s="93">
        <v>190</v>
      </c>
      <c r="E35" s="77">
        <v>423</v>
      </c>
      <c r="F35" s="94">
        <v>501</v>
      </c>
      <c r="G35" s="94">
        <v>514</v>
      </c>
      <c r="H35" s="95">
        <v>0</v>
      </c>
      <c r="I35" s="93">
        <v>65</v>
      </c>
      <c r="J35" s="93">
        <v>389</v>
      </c>
      <c r="K35" s="93">
        <v>0</v>
      </c>
      <c r="L35" s="93">
        <v>0</v>
      </c>
      <c r="M35" s="95">
        <f t="shared" si="0"/>
        <v>454</v>
      </c>
      <c r="N35" s="93">
        <v>0</v>
      </c>
      <c r="O35" s="95">
        <f t="shared" si="1"/>
        <v>454</v>
      </c>
    </row>
    <row r="36" spans="1:23" ht="48.75" customHeight="1">
      <c r="A36" s="93">
        <v>27</v>
      </c>
      <c r="B36" s="93" t="s">
        <v>154</v>
      </c>
      <c r="C36" s="93">
        <v>378</v>
      </c>
      <c r="D36" s="93">
        <v>440</v>
      </c>
      <c r="E36" s="77">
        <v>818</v>
      </c>
      <c r="F36" s="94">
        <v>1218</v>
      </c>
      <c r="G36" s="94">
        <v>1226</v>
      </c>
      <c r="H36" s="95">
        <v>7</v>
      </c>
      <c r="I36" s="93">
        <v>101</v>
      </c>
      <c r="J36" s="93">
        <v>910</v>
      </c>
      <c r="K36" s="93">
        <v>0</v>
      </c>
      <c r="L36" s="93">
        <v>0</v>
      </c>
      <c r="M36" s="95">
        <f t="shared" si="0"/>
        <v>1011</v>
      </c>
      <c r="N36" s="93">
        <v>0</v>
      </c>
      <c r="O36" s="95">
        <f t="shared" si="1"/>
        <v>1018</v>
      </c>
      <c r="W36" s="87" t="s">
        <v>244</v>
      </c>
    </row>
    <row r="37" spans="1:23" ht="48.75" customHeight="1">
      <c r="A37" s="93">
        <v>28</v>
      </c>
      <c r="B37" s="98" t="s">
        <v>155</v>
      </c>
      <c r="C37" s="93">
        <v>646</v>
      </c>
      <c r="D37" s="93">
        <v>949</v>
      </c>
      <c r="E37" s="77">
        <v>1595</v>
      </c>
      <c r="F37" s="94">
        <v>3162</v>
      </c>
      <c r="G37" s="94">
        <v>3248</v>
      </c>
      <c r="H37" s="95">
        <v>28</v>
      </c>
      <c r="I37" s="93">
        <v>175</v>
      </c>
      <c r="J37" s="93">
        <v>448</v>
      </c>
      <c r="K37" s="93">
        <v>998</v>
      </c>
      <c r="L37" s="93">
        <v>23</v>
      </c>
      <c r="M37" s="95">
        <f t="shared" si="0"/>
        <v>1644</v>
      </c>
      <c r="N37" s="93">
        <v>0</v>
      </c>
      <c r="O37" s="95">
        <f t="shared" si="1"/>
        <v>1672</v>
      </c>
    </row>
    <row r="38" spans="1:23" ht="48.75" customHeight="1">
      <c r="A38" s="93">
        <v>29</v>
      </c>
      <c r="B38" s="93" t="s">
        <v>156</v>
      </c>
      <c r="C38" s="93">
        <v>509</v>
      </c>
      <c r="D38" s="93">
        <v>452</v>
      </c>
      <c r="E38" s="77">
        <v>961</v>
      </c>
      <c r="F38" s="94">
        <v>1554</v>
      </c>
      <c r="G38" s="94">
        <v>1594</v>
      </c>
      <c r="H38" s="95">
        <v>16</v>
      </c>
      <c r="I38" s="93">
        <v>252</v>
      </c>
      <c r="J38" s="93">
        <v>553</v>
      </c>
      <c r="K38" s="93">
        <v>184</v>
      </c>
      <c r="L38" s="93">
        <v>0</v>
      </c>
      <c r="M38" s="95">
        <f t="shared" si="0"/>
        <v>989</v>
      </c>
      <c r="N38" s="93">
        <v>2</v>
      </c>
      <c r="O38" s="95">
        <f t="shared" si="1"/>
        <v>1007</v>
      </c>
    </row>
    <row r="39" spans="1:23" ht="48.75" customHeight="1">
      <c r="A39" s="93">
        <v>30</v>
      </c>
      <c r="B39" s="99" t="s">
        <v>157</v>
      </c>
      <c r="C39" s="100">
        <v>22</v>
      </c>
      <c r="D39" s="100">
        <v>39</v>
      </c>
      <c r="E39" s="77">
        <v>61</v>
      </c>
      <c r="F39" s="94">
        <v>80</v>
      </c>
      <c r="G39" s="94">
        <v>81</v>
      </c>
      <c r="H39" s="95">
        <v>1</v>
      </c>
      <c r="I39" s="93">
        <v>3</v>
      </c>
      <c r="J39" s="93">
        <v>7</v>
      </c>
      <c r="K39" s="93">
        <v>22</v>
      </c>
      <c r="L39" s="93">
        <v>8</v>
      </c>
      <c r="M39" s="95">
        <f t="shared" si="0"/>
        <v>40</v>
      </c>
      <c r="N39" s="93">
        <v>0</v>
      </c>
      <c r="O39" s="95">
        <f t="shared" si="1"/>
        <v>41</v>
      </c>
    </row>
    <row r="40" spans="1:23" ht="48.75" customHeight="1">
      <c r="A40" s="93">
        <v>31</v>
      </c>
      <c r="B40" s="101" t="s">
        <v>158</v>
      </c>
      <c r="C40" s="102">
        <v>57</v>
      </c>
      <c r="D40" s="102">
        <v>50</v>
      </c>
      <c r="E40" s="77">
        <v>107</v>
      </c>
      <c r="F40" s="94">
        <v>159</v>
      </c>
      <c r="G40" s="94">
        <v>162</v>
      </c>
      <c r="H40" s="103">
        <v>1</v>
      </c>
      <c r="I40" s="102">
        <v>4</v>
      </c>
      <c r="J40" s="102">
        <v>9</v>
      </c>
      <c r="K40" s="102">
        <v>24</v>
      </c>
      <c r="L40" s="102">
        <v>12</v>
      </c>
      <c r="M40" s="95">
        <f t="shared" si="0"/>
        <v>49</v>
      </c>
      <c r="N40" s="102">
        <v>0</v>
      </c>
      <c r="O40" s="95">
        <f t="shared" si="1"/>
        <v>50</v>
      </c>
    </row>
    <row r="41" spans="1:23" ht="48.75" customHeight="1">
      <c r="A41" s="93">
        <v>32</v>
      </c>
      <c r="B41" s="101" t="s">
        <v>126</v>
      </c>
      <c r="C41" s="102">
        <v>585</v>
      </c>
      <c r="D41" s="102">
        <v>957</v>
      </c>
      <c r="E41" s="77">
        <v>1542</v>
      </c>
      <c r="F41" s="94">
        <v>1900</v>
      </c>
      <c r="G41" s="94">
        <v>1939</v>
      </c>
      <c r="H41" s="96">
        <v>32</v>
      </c>
      <c r="I41" s="97">
        <v>366</v>
      </c>
      <c r="J41" s="97">
        <v>1350</v>
      </c>
      <c r="K41" s="97">
        <v>36</v>
      </c>
      <c r="L41" s="97">
        <v>134</v>
      </c>
      <c r="M41" s="95">
        <f t="shared" si="0"/>
        <v>1886</v>
      </c>
      <c r="N41" s="97">
        <v>10</v>
      </c>
      <c r="O41" s="95">
        <f t="shared" si="1"/>
        <v>1928</v>
      </c>
    </row>
    <row r="42" spans="1:23" ht="48.75" customHeight="1">
      <c r="A42" s="102"/>
      <c r="B42" s="79" t="s">
        <v>222</v>
      </c>
      <c r="C42" s="79">
        <f t="shared" ref="C42:O42" si="2">SUM(C10:C41)</f>
        <v>4754</v>
      </c>
      <c r="D42" s="79">
        <f t="shared" si="2"/>
        <v>8930</v>
      </c>
      <c r="E42" s="77">
        <v>13684</v>
      </c>
      <c r="F42" s="94">
        <v>22345</v>
      </c>
      <c r="G42" s="94">
        <v>23126</v>
      </c>
      <c r="H42" s="103">
        <f t="shared" si="2"/>
        <v>197</v>
      </c>
      <c r="I42" s="79">
        <f t="shared" si="2"/>
        <v>1992</v>
      </c>
      <c r="J42" s="79">
        <f t="shared" si="2"/>
        <v>10760</v>
      </c>
      <c r="K42" s="79">
        <f t="shared" si="2"/>
        <v>2456</v>
      </c>
      <c r="L42" s="79">
        <f t="shared" si="2"/>
        <v>230</v>
      </c>
      <c r="M42" s="103">
        <f t="shared" si="2"/>
        <v>15438</v>
      </c>
      <c r="N42" s="79">
        <f t="shared" si="2"/>
        <v>24</v>
      </c>
      <c r="O42" s="103">
        <f t="shared" si="2"/>
        <v>15659</v>
      </c>
    </row>
  </sheetData>
  <mergeCells count="18">
    <mergeCell ref="A1:O1"/>
    <mergeCell ref="A2:O3"/>
    <mergeCell ref="A4:A8"/>
    <mergeCell ref="B4:B8"/>
    <mergeCell ref="C4:C8"/>
    <mergeCell ref="D4:D8"/>
    <mergeCell ref="E4:E8"/>
    <mergeCell ref="F4:F8"/>
    <mergeCell ref="G4:G8"/>
    <mergeCell ref="H4:O5"/>
    <mergeCell ref="H6:H8"/>
    <mergeCell ref="I6:M6"/>
    <mergeCell ref="N6:N8"/>
    <mergeCell ref="O6:O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topLeftCell="A46" workbookViewId="0">
      <selection activeCell="I64" sqref="I64"/>
    </sheetView>
  </sheetViews>
  <sheetFormatPr defaultColWidth="9.7109375" defaultRowHeight="15"/>
  <cols>
    <col min="1" max="1" width="7.140625" style="61" bestFit="1" customWidth="1"/>
    <col min="2" max="2" width="17.7109375" style="61" customWidth="1"/>
    <col min="3" max="3" width="5.140625" style="61" customWidth="1"/>
    <col min="4" max="4" width="30.5703125" style="61" customWidth="1"/>
    <col min="5" max="5" width="10.28515625" style="61" bestFit="1" customWidth="1"/>
    <col min="6" max="6" width="9" style="61" bestFit="1" customWidth="1"/>
    <col min="7" max="7" width="11.7109375" style="61" customWidth="1"/>
    <col min="8" max="8" width="11" style="61" customWidth="1"/>
    <col min="9" max="9" width="10.28515625" style="61" bestFit="1" customWidth="1"/>
    <col min="10" max="10" width="8.7109375" style="61" customWidth="1"/>
    <col min="11" max="11" width="9.5703125" style="61" bestFit="1" customWidth="1"/>
    <col min="12" max="12" width="11.5703125" style="61" customWidth="1"/>
    <col min="13" max="253" width="9.7109375" style="61"/>
    <col min="254" max="254" width="7.140625" style="61" bestFit="1" customWidth="1"/>
    <col min="255" max="255" width="17.7109375" style="61" customWidth="1"/>
    <col min="256" max="256" width="5.140625" style="61" customWidth="1"/>
    <col min="257" max="257" width="30.5703125" style="61" customWidth="1"/>
    <col min="258" max="258" width="10.28515625" style="61" bestFit="1" customWidth="1"/>
    <col min="259" max="259" width="9" style="61" bestFit="1" customWidth="1"/>
    <col min="260" max="260" width="11.7109375" style="61" customWidth="1"/>
    <col min="261" max="261" width="11" style="61" customWidth="1"/>
    <col min="262" max="262" width="10.28515625" style="61" bestFit="1" customWidth="1"/>
    <col min="263" max="263" width="8.7109375" style="61" customWidth="1"/>
    <col min="264" max="264" width="9.5703125" style="61" bestFit="1" customWidth="1"/>
    <col min="265" max="265" width="11.5703125" style="61" customWidth="1"/>
    <col min="266" max="266" width="9.85546875" style="61" customWidth="1"/>
    <col min="267" max="267" width="10.85546875" style="61" customWidth="1"/>
    <col min="268" max="509" width="9.7109375" style="61"/>
    <col min="510" max="510" width="7.140625" style="61" bestFit="1" customWidth="1"/>
    <col min="511" max="511" width="17.7109375" style="61" customWidth="1"/>
    <col min="512" max="512" width="5.140625" style="61" customWidth="1"/>
    <col min="513" max="513" width="30.5703125" style="61" customWidth="1"/>
    <col min="514" max="514" width="10.28515625" style="61" bestFit="1" customWidth="1"/>
    <col min="515" max="515" width="9" style="61" bestFit="1" customWidth="1"/>
    <col min="516" max="516" width="11.7109375" style="61" customWidth="1"/>
    <col min="517" max="517" width="11" style="61" customWidth="1"/>
    <col min="518" max="518" width="10.28515625" style="61" bestFit="1" customWidth="1"/>
    <col min="519" max="519" width="8.7109375" style="61" customWidth="1"/>
    <col min="520" max="520" width="9.5703125" style="61" bestFit="1" customWidth="1"/>
    <col min="521" max="521" width="11.5703125" style="61" customWidth="1"/>
    <col min="522" max="522" width="9.85546875" style="61" customWidth="1"/>
    <col min="523" max="523" width="10.85546875" style="61" customWidth="1"/>
    <col min="524" max="765" width="9.7109375" style="61"/>
    <col min="766" max="766" width="7.140625" style="61" bestFit="1" customWidth="1"/>
    <col min="767" max="767" width="17.7109375" style="61" customWidth="1"/>
    <col min="768" max="768" width="5.140625" style="61" customWidth="1"/>
    <col min="769" max="769" width="30.5703125" style="61" customWidth="1"/>
    <col min="770" max="770" width="10.28515625" style="61" bestFit="1" customWidth="1"/>
    <col min="771" max="771" width="9" style="61" bestFit="1" customWidth="1"/>
    <col min="772" max="772" width="11.7109375" style="61" customWidth="1"/>
    <col min="773" max="773" width="11" style="61" customWidth="1"/>
    <col min="774" max="774" width="10.28515625" style="61" bestFit="1" customWidth="1"/>
    <col min="775" max="775" width="8.7109375" style="61" customWidth="1"/>
    <col min="776" max="776" width="9.5703125" style="61" bestFit="1" customWidth="1"/>
    <col min="777" max="777" width="11.5703125" style="61" customWidth="1"/>
    <col min="778" max="778" width="9.85546875" style="61" customWidth="1"/>
    <col min="779" max="779" width="10.85546875" style="61" customWidth="1"/>
    <col min="780" max="1021" width="9.7109375" style="61"/>
    <col min="1022" max="1022" width="7.140625" style="61" bestFit="1" customWidth="1"/>
    <col min="1023" max="1023" width="17.7109375" style="61" customWidth="1"/>
    <col min="1024" max="1024" width="5.140625" style="61" customWidth="1"/>
    <col min="1025" max="1025" width="30.5703125" style="61" customWidth="1"/>
    <col min="1026" max="1026" width="10.28515625" style="61" bestFit="1" customWidth="1"/>
    <col min="1027" max="1027" width="9" style="61" bestFit="1" customWidth="1"/>
    <col min="1028" max="1028" width="11.7109375" style="61" customWidth="1"/>
    <col min="1029" max="1029" width="11" style="61" customWidth="1"/>
    <col min="1030" max="1030" width="10.28515625" style="61" bestFit="1" customWidth="1"/>
    <col min="1031" max="1031" width="8.7109375" style="61" customWidth="1"/>
    <col min="1032" max="1032" width="9.5703125" style="61" bestFit="1" customWidth="1"/>
    <col min="1033" max="1033" width="11.5703125" style="61" customWidth="1"/>
    <col min="1034" max="1034" width="9.85546875" style="61" customWidth="1"/>
    <col min="1035" max="1035" width="10.85546875" style="61" customWidth="1"/>
    <col min="1036" max="1277" width="9.7109375" style="61"/>
    <col min="1278" max="1278" width="7.140625" style="61" bestFit="1" customWidth="1"/>
    <col min="1279" max="1279" width="17.7109375" style="61" customWidth="1"/>
    <col min="1280" max="1280" width="5.140625" style="61" customWidth="1"/>
    <col min="1281" max="1281" width="30.5703125" style="61" customWidth="1"/>
    <col min="1282" max="1282" width="10.28515625" style="61" bestFit="1" customWidth="1"/>
    <col min="1283" max="1283" width="9" style="61" bestFit="1" customWidth="1"/>
    <col min="1284" max="1284" width="11.7109375" style="61" customWidth="1"/>
    <col min="1285" max="1285" width="11" style="61" customWidth="1"/>
    <col min="1286" max="1286" width="10.28515625" style="61" bestFit="1" customWidth="1"/>
    <col min="1287" max="1287" width="8.7109375" style="61" customWidth="1"/>
    <col min="1288" max="1288" width="9.5703125" style="61" bestFit="1" customWidth="1"/>
    <col min="1289" max="1289" width="11.5703125" style="61" customWidth="1"/>
    <col min="1290" max="1290" width="9.85546875" style="61" customWidth="1"/>
    <col min="1291" max="1291" width="10.85546875" style="61" customWidth="1"/>
    <col min="1292" max="1533" width="9.7109375" style="61"/>
    <col min="1534" max="1534" width="7.140625" style="61" bestFit="1" customWidth="1"/>
    <col min="1535" max="1535" width="17.7109375" style="61" customWidth="1"/>
    <col min="1536" max="1536" width="5.140625" style="61" customWidth="1"/>
    <col min="1537" max="1537" width="30.5703125" style="61" customWidth="1"/>
    <col min="1538" max="1538" width="10.28515625" style="61" bestFit="1" customWidth="1"/>
    <col min="1539" max="1539" width="9" style="61" bestFit="1" customWidth="1"/>
    <col min="1540" max="1540" width="11.7109375" style="61" customWidth="1"/>
    <col min="1541" max="1541" width="11" style="61" customWidth="1"/>
    <col min="1542" max="1542" width="10.28515625" style="61" bestFit="1" customWidth="1"/>
    <col min="1543" max="1543" width="8.7109375" style="61" customWidth="1"/>
    <col min="1544" max="1544" width="9.5703125" style="61" bestFit="1" customWidth="1"/>
    <col min="1545" max="1545" width="11.5703125" style="61" customWidth="1"/>
    <col min="1546" max="1546" width="9.85546875" style="61" customWidth="1"/>
    <col min="1547" max="1547" width="10.85546875" style="61" customWidth="1"/>
    <col min="1548" max="1789" width="9.7109375" style="61"/>
    <col min="1790" max="1790" width="7.140625" style="61" bestFit="1" customWidth="1"/>
    <col min="1791" max="1791" width="17.7109375" style="61" customWidth="1"/>
    <col min="1792" max="1792" width="5.140625" style="61" customWidth="1"/>
    <col min="1793" max="1793" width="30.5703125" style="61" customWidth="1"/>
    <col min="1794" max="1794" width="10.28515625" style="61" bestFit="1" customWidth="1"/>
    <col min="1795" max="1795" width="9" style="61" bestFit="1" customWidth="1"/>
    <col min="1796" max="1796" width="11.7109375" style="61" customWidth="1"/>
    <col min="1797" max="1797" width="11" style="61" customWidth="1"/>
    <col min="1798" max="1798" width="10.28515625" style="61" bestFit="1" customWidth="1"/>
    <col min="1799" max="1799" width="8.7109375" style="61" customWidth="1"/>
    <col min="1800" max="1800" width="9.5703125" style="61" bestFit="1" customWidth="1"/>
    <col min="1801" max="1801" width="11.5703125" style="61" customWidth="1"/>
    <col min="1802" max="1802" width="9.85546875" style="61" customWidth="1"/>
    <col min="1803" max="1803" width="10.85546875" style="61" customWidth="1"/>
    <col min="1804" max="2045" width="9.7109375" style="61"/>
    <col min="2046" max="2046" width="7.140625" style="61" bestFit="1" customWidth="1"/>
    <col min="2047" max="2047" width="17.7109375" style="61" customWidth="1"/>
    <col min="2048" max="2048" width="5.140625" style="61" customWidth="1"/>
    <col min="2049" max="2049" width="30.5703125" style="61" customWidth="1"/>
    <col min="2050" max="2050" width="10.28515625" style="61" bestFit="1" customWidth="1"/>
    <col min="2051" max="2051" width="9" style="61" bestFit="1" customWidth="1"/>
    <col min="2052" max="2052" width="11.7109375" style="61" customWidth="1"/>
    <col min="2053" max="2053" width="11" style="61" customWidth="1"/>
    <col min="2054" max="2054" width="10.28515625" style="61" bestFit="1" customWidth="1"/>
    <col min="2055" max="2055" width="8.7109375" style="61" customWidth="1"/>
    <col min="2056" max="2056" width="9.5703125" style="61" bestFit="1" customWidth="1"/>
    <col min="2057" max="2057" width="11.5703125" style="61" customWidth="1"/>
    <col min="2058" max="2058" width="9.85546875" style="61" customWidth="1"/>
    <col min="2059" max="2059" width="10.85546875" style="61" customWidth="1"/>
    <col min="2060" max="2301" width="9.7109375" style="61"/>
    <col min="2302" max="2302" width="7.140625" style="61" bestFit="1" customWidth="1"/>
    <col min="2303" max="2303" width="17.7109375" style="61" customWidth="1"/>
    <col min="2304" max="2304" width="5.140625" style="61" customWidth="1"/>
    <col min="2305" max="2305" width="30.5703125" style="61" customWidth="1"/>
    <col min="2306" max="2306" width="10.28515625" style="61" bestFit="1" customWidth="1"/>
    <col min="2307" max="2307" width="9" style="61" bestFit="1" customWidth="1"/>
    <col min="2308" max="2308" width="11.7109375" style="61" customWidth="1"/>
    <col min="2309" max="2309" width="11" style="61" customWidth="1"/>
    <col min="2310" max="2310" width="10.28515625" style="61" bestFit="1" customWidth="1"/>
    <col min="2311" max="2311" width="8.7109375" style="61" customWidth="1"/>
    <col min="2312" max="2312" width="9.5703125" style="61" bestFit="1" customWidth="1"/>
    <col min="2313" max="2313" width="11.5703125" style="61" customWidth="1"/>
    <col min="2314" max="2314" width="9.85546875" style="61" customWidth="1"/>
    <col min="2315" max="2315" width="10.85546875" style="61" customWidth="1"/>
    <col min="2316" max="2557" width="9.7109375" style="61"/>
    <col min="2558" max="2558" width="7.140625" style="61" bestFit="1" customWidth="1"/>
    <col min="2559" max="2559" width="17.7109375" style="61" customWidth="1"/>
    <col min="2560" max="2560" width="5.140625" style="61" customWidth="1"/>
    <col min="2561" max="2561" width="30.5703125" style="61" customWidth="1"/>
    <col min="2562" max="2562" width="10.28515625" style="61" bestFit="1" customWidth="1"/>
    <col min="2563" max="2563" width="9" style="61" bestFit="1" customWidth="1"/>
    <col min="2564" max="2564" width="11.7109375" style="61" customWidth="1"/>
    <col min="2565" max="2565" width="11" style="61" customWidth="1"/>
    <col min="2566" max="2566" width="10.28515625" style="61" bestFit="1" customWidth="1"/>
    <col min="2567" max="2567" width="8.7109375" style="61" customWidth="1"/>
    <col min="2568" max="2568" width="9.5703125" style="61" bestFit="1" customWidth="1"/>
    <col min="2569" max="2569" width="11.5703125" style="61" customWidth="1"/>
    <col min="2570" max="2570" width="9.85546875" style="61" customWidth="1"/>
    <col min="2571" max="2571" width="10.85546875" style="61" customWidth="1"/>
    <col min="2572" max="2813" width="9.7109375" style="61"/>
    <col min="2814" max="2814" width="7.140625" style="61" bestFit="1" customWidth="1"/>
    <col min="2815" max="2815" width="17.7109375" style="61" customWidth="1"/>
    <col min="2816" max="2816" width="5.140625" style="61" customWidth="1"/>
    <col min="2817" max="2817" width="30.5703125" style="61" customWidth="1"/>
    <col min="2818" max="2818" width="10.28515625" style="61" bestFit="1" customWidth="1"/>
    <col min="2819" max="2819" width="9" style="61" bestFit="1" customWidth="1"/>
    <col min="2820" max="2820" width="11.7109375" style="61" customWidth="1"/>
    <col min="2821" max="2821" width="11" style="61" customWidth="1"/>
    <col min="2822" max="2822" width="10.28515625" style="61" bestFit="1" customWidth="1"/>
    <col min="2823" max="2823" width="8.7109375" style="61" customWidth="1"/>
    <col min="2824" max="2824" width="9.5703125" style="61" bestFit="1" customWidth="1"/>
    <col min="2825" max="2825" width="11.5703125" style="61" customWidth="1"/>
    <col min="2826" max="2826" width="9.85546875" style="61" customWidth="1"/>
    <col min="2827" max="2827" width="10.85546875" style="61" customWidth="1"/>
    <col min="2828" max="3069" width="9.7109375" style="61"/>
    <col min="3070" max="3070" width="7.140625" style="61" bestFit="1" customWidth="1"/>
    <col min="3071" max="3071" width="17.7109375" style="61" customWidth="1"/>
    <col min="3072" max="3072" width="5.140625" style="61" customWidth="1"/>
    <col min="3073" max="3073" width="30.5703125" style="61" customWidth="1"/>
    <col min="3074" max="3074" width="10.28515625" style="61" bestFit="1" customWidth="1"/>
    <col min="3075" max="3075" width="9" style="61" bestFit="1" customWidth="1"/>
    <col min="3076" max="3076" width="11.7109375" style="61" customWidth="1"/>
    <col min="3077" max="3077" width="11" style="61" customWidth="1"/>
    <col min="3078" max="3078" width="10.28515625" style="61" bestFit="1" customWidth="1"/>
    <col min="3079" max="3079" width="8.7109375" style="61" customWidth="1"/>
    <col min="3080" max="3080" width="9.5703125" style="61" bestFit="1" customWidth="1"/>
    <col min="3081" max="3081" width="11.5703125" style="61" customWidth="1"/>
    <col min="3082" max="3082" width="9.85546875" style="61" customWidth="1"/>
    <col min="3083" max="3083" width="10.85546875" style="61" customWidth="1"/>
    <col min="3084" max="3325" width="9.7109375" style="61"/>
    <col min="3326" max="3326" width="7.140625" style="61" bestFit="1" customWidth="1"/>
    <col min="3327" max="3327" width="17.7109375" style="61" customWidth="1"/>
    <col min="3328" max="3328" width="5.140625" style="61" customWidth="1"/>
    <col min="3329" max="3329" width="30.5703125" style="61" customWidth="1"/>
    <col min="3330" max="3330" width="10.28515625" style="61" bestFit="1" customWidth="1"/>
    <col min="3331" max="3331" width="9" style="61" bestFit="1" customWidth="1"/>
    <col min="3332" max="3332" width="11.7109375" style="61" customWidth="1"/>
    <col min="3333" max="3333" width="11" style="61" customWidth="1"/>
    <col min="3334" max="3334" width="10.28515625" style="61" bestFit="1" customWidth="1"/>
    <col min="3335" max="3335" width="8.7109375" style="61" customWidth="1"/>
    <col min="3336" max="3336" width="9.5703125" style="61" bestFit="1" customWidth="1"/>
    <col min="3337" max="3337" width="11.5703125" style="61" customWidth="1"/>
    <col min="3338" max="3338" width="9.85546875" style="61" customWidth="1"/>
    <col min="3339" max="3339" width="10.85546875" style="61" customWidth="1"/>
    <col min="3340" max="3581" width="9.7109375" style="61"/>
    <col min="3582" max="3582" width="7.140625" style="61" bestFit="1" customWidth="1"/>
    <col min="3583" max="3583" width="17.7109375" style="61" customWidth="1"/>
    <col min="3584" max="3584" width="5.140625" style="61" customWidth="1"/>
    <col min="3585" max="3585" width="30.5703125" style="61" customWidth="1"/>
    <col min="3586" max="3586" width="10.28515625" style="61" bestFit="1" customWidth="1"/>
    <col min="3587" max="3587" width="9" style="61" bestFit="1" customWidth="1"/>
    <col min="3588" max="3588" width="11.7109375" style="61" customWidth="1"/>
    <col min="3589" max="3589" width="11" style="61" customWidth="1"/>
    <col min="3590" max="3590" width="10.28515625" style="61" bestFit="1" customWidth="1"/>
    <col min="3591" max="3591" width="8.7109375" style="61" customWidth="1"/>
    <col min="3592" max="3592" width="9.5703125" style="61" bestFit="1" customWidth="1"/>
    <col min="3593" max="3593" width="11.5703125" style="61" customWidth="1"/>
    <col min="3594" max="3594" width="9.85546875" style="61" customWidth="1"/>
    <col min="3595" max="3595" width="10.85546875" style="61" customWidth="1"/>
    <col min="3596" max="3837" width="9.7109375" style="61"/>
    <col min="3838" max="3838" width="7.140625" style="61" bestFit="1" customWidth="1"/>
    <col min="3839" max="3839" width="17.7109375" style="61" customWidth="1"/>
    <col min="3840" max="3840" width="5.140625" style="61" customWidth="1"/>
    <col min="3841" max="3841" width="30.5703125" style="61" customWidth="1"/>
    <col min="3842" max="3842" width="10.28515625" style="61" bestFit="1" customWidth="1"/>
    <col min="3843" max="3843" width="9" style="61" bestFit="1" customWidth="1"/>
    <col min="3844" max="3844" width="11.7109375" style="61" customWidth="1"/>
    <col min="3845" max="3845" width="11" style="61" customWidth="1"/>
    <col min="3846" max="3846" width="10.28515625" style="61" bestFit="1" customWidth="1"/>
    <col min="3847" max="3847" width="8.7109375" style="61" customWidth="1"/>
    <col min="3848" max="3848" width="9.5703125" style="61" bestFit="1" customWidth="1"/>
    <col min="3849" max="3849" width="11.5703125" style="61" customWidth="1"/>
    <col min="3850" max="3850" width="9.85546875" style="61" customWidth="1"/>
    <col min="3851" max="3851" width="10.85546875" style="61" customWidth="1"/>
    <col min="3852" max="4093" width="9.7109375" style="61"/>
    <col min="4094" max="4094" width="7.140625" style="61" bestFit="1" customWidth="1"/>
    <col min="4095" max="4095" width="17.7109375" style="61" customWidth="1"/>
    <col min="4096" max="4096" width="5.140625" style="61" customWidth="1"/>
    <col min="4097" max="4097" width="30.5703125" style="61" customWidth="1"/>
    <col min="4098" max="4098" width="10.28515625" style="61" bestFit="1" customWidth="1"/>
    <col min="4099" max="4099" width="9" style="61" bestFit="1" customWidth="1"/>
    <col min="4100" max="4100" width="11.7109375" style="61" customWidth="1"/>
    <col min="4101" max="4101" width="11" style="61" customWidth="1"/>
    <col min="4102" max="4102" width="10.28515625" style="61" bestFit="1" customWidth="1"/>
    <col min="4103" max="4103" width="8.7109375" style="61" customWidth="1"/>
    <col min="4104" max="4104" width="9.5703125" style="61" bestFit="1" customWidth="1"/>
    <col min="4105" max="4105" width="11.5703125" style="61" customWidth="1"/>
    <col min="4106" max="4106" width="9.85546875" style="61" customWidth="1"/>
    <col min="4107" max="4107" width="10.85546875" style="61" customWidth="1"/>
    <col min="4108" max="4349" width="9.7109375" style="61"/>
    <col min="4350" max="4350" width="7.140625" style="61" bestFit="1" customWidth="1"/>
    <col min="4351" max="4351" width="17.7109375" style="61" customWidth="1"/>
    <col min="4352" max="4352" width="5.140625" style="61" customWidth="1"/>
    <col min="4353" max="4353" width="30.5703125" style="61" customWidth="1"/>
    <col min="4354" max="4354" width="10.28515625" style="61" bestFit="1" customWidth="1"/>
    <col min="4355" max="4355" width="9" style="61" bestFit="1" customWidth="1"/>
    <col min="4356" max="4356" width="11.7109375" style="61" customWidth="1"/>
    <col min="4357" max="4357" width="11" style="61" customWidth="1"/>
    <col min="4358" max="4358" width="10.28515625" style="61" bestFit="1" customWidth="1"/>
    <col min="4359" max="4359" width="8.7109375" style="61" customWidth="1"/>
    <col min="4360" max="4360" width="9.5703125" style="61" bestFit="1" customWidth="1"/>
    <col min="4361" max="4361" width="11.5703125" style="61" customWidth="1"/>
    <col min="4362" max="4362" width="9.85546875" style="61" customWidth="1"/>
    <col min="4363" max="4363" width="10.85546875" style="61" customWidth="1"/>
    <col min="4364" max="4605" width="9.7109375" style="61"/>
    <col min="4606" max="4606" width="7.140625" style="61" bestFit="1" customWidth="1"/>
    <col min="4607" max="4607" width="17.7109375" style="61" customWidth="1"/>
    <col min="4608" max="4608" width="5.140625" style="61" customWidth="1"/>
    <col min="4609" max="4609" width="30.5703125" style="61" customWidth="1"/>
    <col min="4610" max="4610" width="10.28515625" style="61" bestFit="1" customWidth="1"/>
    <col min="4611" max="4611" width="9" style="61" bestFit="1" customWidth="1"/>
    <col min="4612" max="4612" width="11.7109375" style="61" customWidth="1"/>
    <col min="4613" max="4613" width="11" style="61" customWidth="1"/>
    <col min="4614" max="4614" width="10.28515625" style="61" bestFit="1" customWidth="1"/>
    <col min="4615" max="4615" width="8.7109375" style="61" customWidth="1"/>
    <col min="4616" max="4616" width="9.5703125" style="61" bestFit="1" customWidth="1"/>
    <col min="4617" max="4617" width="11.5703125" style="61" customWidth="1"/>
    <col min="4618" max="4618" width="9.85546875" style="61" customWidth="1"/>
    <col min="4619" max="4619" width="10.85546875" style="61" customWidth="1"/>
    <col min="4620" max="4861" width="9.7109375" style="61"/>
    <col min="4862" max="4862" width="7.140625" style="61" bestFit="1" customWidth="1"/>
    <col min="4863" max="4863" width="17.7109375" style="61" customWidth="1"/>
    <col min="4864" max="4864" width="5.140625" style="61" customWidth="1"/>
    <col min="4865" max="4865" width="30.5703125" style="61" customWidth="1"/>
    <col min="4866" max="4866" width="10.28515625" style="61" bestFit="1" customWidth="1"/>
    <col min="4867" max="4867" width="9" style="61" bestFit="1" customWidth="1"/>
    <col min="4868" max="4868" width="11.7109375" style="61" customWidth="1"/>
    <col min="4869" max="4869" width="11" style="61" customWidth="1"/>
    <col min="4870" max="4870" width="10.28515625" style="61" bestFit="1" customWidth="1"/>
    <col min="4871" max="4871" width="8.7109375" style="61" customWidth="1"/>
    <col min="4872" max="4872" width="9.5703125" style="61" bestFit="1" customWidth="1"/>
    <col min="4873" max="4873" width="11.5703125" style="61" customWidth="1"/>
    <col min="4874" max="4874" width="9.85546875" style="61" customWidth="1"/>
    <col min="4875" max="4875" width="10.85546875" style="61" customWidth="1"/>
    <col min="4876" max="5117" width="9.7109375" style="61"/>
    <col min="5118" max="5118" width="7.140625" style="61" bestFit="1" customWidth="1"/>
    <col min="5119" max="5119" width="17.7109375" style="61" customWidth="1"/>
    <col min="5120" max="5120" width="5.140625" style="61" customWidth="1"/>
    <col min="5121" max="5121" width="30.5703125" style="61" customWidth="1"/>
    <col min="5122" max="5122" width="10.28515625" style="61" bestFit="1" customWidth="1"/>
    <col min="5123" max="5123" width="9" style="61" bestFit="1" customWidth="1"/>
    <col min="5124" max="5124" width="11.7109375" style="61" customWidth="1"/>
    <col min="5125" max="5125" width="11" style="61" customWidth="1"/>
    <col min="5126" max="5126" width="10.28515625" style="61" bestFit="1" customWidth="1"/>
    <col min="5127" max="5127" width="8.7109375" style="61" customWidth="1"/>
    <col min="5128" max="5128" width="9.5703125" style="61" bestFit="1" customWidth="1"/>
    <col min="5129" max="5129" width="11.5703125" style="61" customWidth="1"/>
    <col min="5130" max="5130" width="9.85546875" style="61" customWidth="1"/>
    <col min="5131" max="5131" width="10.85546875" style="61" customWidth="1"/>
    <col min="5132" max="5373" width="9.7109375" style="61"/>
    <col min="5374" max="5374" width="7.140625" style="61" bestFit="1" customWidth="1"/>
    <col min="5375" max="5375" width="17.7109375" style="61" customWidth="1"/>
    <col min="5376" max="5376" width="5.140625" style="61" customWidth="1"/>
    <col min="5377" max="5377" width="30.5703125" style="61" customWidth="1"/>
    <col min="5378" max="5378" width="10.28515625" style="61" bestFit="1" customWidth="1"/>
    <col min="5379" max="5379" width="9" style="61" bestFit="1" customWidth="1"/>
    <col min="5380" max="5380" width="11.7109375" style="61" customWidth="1"/>
    <col min="5381" max="5381" width="11" style="61" customWidth="1"/>
    <col min="5382" max="5382" width="10.28515625" style="61" bestFit="1" customWidth="1"/>
    <col min="5383" max="5383" width="8.7109375" style="61" customWidth="1"/>
    <col min="5384" max="5384" width="9.5703125" style="61" bestFit="1" customWidth="1"/>
    <col min="5385" max="5385" width="11.5703125" style="61" customWidth="1"/>
    <col min="5386" max="5386" width="9.85546875" style="61" customWidth="1"/>
    <col min="5387" max="5387" width="10.85546875" style="61" customWidth="1"/>
    <col min="5388" max="5629" width="9.7109375" style="61"/>
    <col min="5630" max="5630" width="7.140625" style="61" bestFit="1" customWidth="1"/>
    <col min="5631" max="5631" width="17.7109375" style="61" customWidth="1"/>
    <col min="5632" max="5632" width="5.140625" style="61" customWidth="1"/>
    <col min="5633" max="5633" width="30.5703125" style="61" customWidth="1"/>
    <col min="5634" max="5634" width="10.28515625" style="61" bestFit="1" customWidth="1"/>
    <col min="5635" max="5635" width="9" style="61" bestFit="1" customWidth="1"/>
    <col min="5636" max="5636" width="11.7109375" style="61" customWidth="1"/>
    <col min="5637" max="5637" width="11" style="61" customWidth="1"/>
    <col min="5638" max="5638" width="10.28515625" style="61" bestFit="1" customWidth="1"/>
    <col min="5639" max="5639" width="8.7109375" style="61" customWidth="1"/>
    <col min="5640" max="5640" width="9.5703125" style="61" bestFit="1" customWidth="1"/>
    <col min="5641" max="5641" width="11.5703125" style="61" customWidth="1"/>
    <col min="5642" max="5642" width="9.85546875" style="61" customWidth="1"/>
    <col min="5643" max="5643" width="10.85546875" style="61" customWidth="1"/>
    <col min="5644" max="5885" width="9.7109375" style="61"/>
    <col min="5886" max="5886" width="7.140625" style="61" bestFit="1" customWidth="1"/>
    <col min="5887" max="5887" width="17.7109375" style="61" customWidth="1"/>
    <col min="5888" max="5888" width="5.140625" style="61" customWidth="1"/>
    <col min="5889" max="5889" width="30.5703125" style="61" customWidth="1"/>
    <col min="5890" max="5890" width="10.28515625" style="61" bestFit="1" customWidth="1"/>
    <col min="5891" max="5891" width="9" style="61" bestFit="1" customWidth="1"/>
    <col min="5892" max="5892" width="11.7109375" style="61" customWidth="1"/>
    <col min="5893" max="5893" width="11" style="61" customWidth="1"/>
    <col min="5894" max="5894" width="10.28515625" style="61" bestFit="1" customWidth="1"/>
    <col min="5895" max="5895" width="8.7109375" style="61" customWidth="1"/>
    <col min="5896" max="5896" width="9.5703125" style="61" bestFit="1" customWidth="1"/>
    <col min="5897" max="5897" width="11.5703125" style="61" customWidth="1"/>
    <col min="5898" max="5898" width="9.85546875" style="61" customWidth="1"/>
    <col min="5899" max="5899" width="10.85546875" style="61" customWidth="1"/>
    <col min="5900" max="6141" width="9.7109375" style="61"/>
    <col min="6142" max="6142" width="7.140625" style="61" bestFit="1" customWidth="1"/>
    <col min="6143" max="6143" width="17.7109375" style="61" customWidth="1"/>
    <col min="6144" max="6144" width="5.140625" style="61" customWidth="1"/>
    <col min="6145" max="6145" width="30.5703125" style="61" customWidth="1"/>
    <col min="6146" max="6146" width="10.28515625" style="61" bestFit="1" customWidth="1"/>
    <col min="6147" max="6147" width="9" style="61" bestFit="1" customWidth="1"/>
    <col min="6148" max="6148" width="11.7109375" style="61" customWidth="1"/>
    <col min="6149" max="6149" width="11" style="61" customWidth="1"/>
    <col min="6150" max="6150" width="10.28515625" style="61" bestFit="1" customWidth="1"/>
    <col min="6151" max="6151" width="8.7109375" style="61" customWidth="1"/>
    <col min="6152" max="6152" width="9.5703125" style="61" bestFit="1" customWidth="1"/>
    <col min="6153" max="6153" width="11.5703125" style="61" customWidth="1"/>
    <col min="6154" max="6154" width="9.85546875" style="61" customWidth="1"/>
    <col min="6155" max="6155" width="10.85546875" style="61" customWidth="1"/>
    <col min="6156" max="6397" width="9.7109375" style="61"/>
    <col min="6398" max="6398" width="7.140625" style="61" bestFit="1" customWidth="1"/>
    <col min="6399" max="6399" width="17.7109375" style="61" customWidth="1"/>
    <col min="6400" max="6400" width="5.140625" style="61" customWidth="1"/>
    <col min="6401" max="6401" width="30.5703125" style="61" customWidth="1"/>
    <col min="6402" max="6402" width="10.28515625" style="61" bestFit="1" customWidth="1"/>
    <col min="6403" max="6403" width="9" style="61" bestFit="1" customWidth="1"/>
    <col min="6404" max="6404" width="11.7109375" style="61" customWidth="1"/>
    <col min="6405" max="6405" width="11" style="61" customWidth="1"/>
    <col min="6406" max="6406" width="10.28515625" style="61" bestFit="1" customWidth="1"/>
    <col min="6407" max="6407" width="8.7109375" style="61" customWidth="1"/>
    <col min="6408" max="6408" width="9.5703125" style="61" bestFit="1" customWidth="1"/>
    <col min="6409" max="6409" width="11.5703125" style="61" customWidth="1"/>
    <col min="6410" max="6410" width="9.85546875" style="61" customWidth="1"/>
    <col min="6411" max="6411" width="10.85546875" style="61" customWidth="1"/>
    <col min="6412" max="6653" width="9.7109375" style="61"/>
    <col min="6654" max="6654" width="7.140625" style="61" bestFit="1" customWidth="1"/>
    <col min="6655" max="6655" width="17.7109375" style="61" customWidth="1"/>
    <col min="6656" max="6656" width="5.140625" style="61" customWidth="1"/>
    <col min="6657" max="6657" width="30.5703125" style="61" customWidth="1"/>
    <col min="6658" max="6658" width="10.28515625" style="61" bestFit="1" customWidth="1"/>
    <col min="6659" max="6659" width="9" style="61" bestFit="1" customWidth="1"/>
    <col min="6660" max="6660" width="11.7109375" style="61" customWidth="1"/>
    <col min="6661" max="6661" width="11" style="61" customWidth="1"/>
    <col min="6662" max="6662" width="10.28515625" style="61" bestFit="1" customWidth="1"/>
    <col min="6663" max="6663" width="8.7109375" style="61" customWidth="1"/>
    <col min="6664" max="6664" width="9.5703125" style="61" bestFit="1" customWidth="1"/>
    <col min="6665" max="6665" width="11.5703125" style="61" customWidth="1"/>
    <col min="6666" max="6666" width="9.85546875" style="61" customWidth="1"/>
    <col min="6667" max="6667" width="10.85546875" style="61" customWidth="1"/>
    <col min="6668" max="6909" width="9.7109375" style="61"/>
    <col min="6910" max="6910" width="7.140625" style="61" bestFit="1" customWidth="1"/>
    <col min="6911" max="6911" width="17.7109375" style="61" customWidth="1"/>
    <col min="6912" max="6912" width="5.140625" style="61" customWidth="1"/>
    <col min="6913" max="6913" width="30.5703125" style="61" customWidth="1"/>
    <col min="6914" max="6914" width="10.28515625" style="61" bestFit="1" customWidth="1"/>
    <col min="6915" max="6915" width="9" style="61" bestFit="1" customWidth="1"/>
    <col min="6916" max="6916" width="11.7109375" style="61" customWidth="1"/>
    <col min="6917" max="6917" width="11" style="61" customWidth="1"/>
    <col min="6918" max="6918" width="10.28515625" style="61" bestFit="1" customWidth="1"/>
    <col min="6919" max="6919" width="8.7109375" style="61" customWidth="1"/>
    <col min="6920" max="6920" width="9.5703125" style="61" bestFit="1" customWidth="1"/>
    <col min="6921" max="6921" width="11.5703125" style="61" customWidth="1"/>
    <col min="6922" max="6922" width="9.85546875" style="61" customWidth="1"/>
    <col min="6923" max="6923" width="10.85546875" style="61" customWidth="1"/>
    <col min="6924" max="7165" width="9.7109375" style="61"/>
    <col min="7166" max="7166" width="7.140625" style="61" bestFit="1" customWidth="1"/>
    <col min="7167" max="7167" width="17.7109375" style="61" customWidth="1"/>
    <col min="7168" max="7168" width="5.140625" style="61" customWidth="1"/>
    <col min="7169" max="7169" width="30.5703125" style="61" customWidth="1"/>
    <col min="7170" max="7170" width="10.28515625" style="61" bestFit="1" customWidth="1"/>
    <col min="7171" max="7171" width="9" style="61" bestFit="1" customWidth="1"/>
    <col min="7172" max="7172" width="11.7109375" style="61" customWidth="1"/>
    <col min="7173" max="7173" width="11" style="61" customWidth="1"/>
    <col min="7174" max="7174" width="10.28515625" style="61" bestFit="1" customWidth="1"/>
    <col min="7175" max="7175" width="8.7109375" style="61" customWidth="1"/>
    <col min="7176" max="7176" width="9.5703125" style="61" bestFit="1" customWidth="1"/>
    <col min="7177" max="7177" width="11.5703125" style="61" customWidth="1"/>
    <col min="7178" max="7178" width="9.85546875" style="61" customWidth="1"/>
    <col min="7179" max="7179" width="10.85546875" style="61" customWidth="1"/>
    <col min="7180" max="7421" width="9.7109375" style="61"/>
    <col min="7422" max="7422" width="7.140625" style="61" bestFit="1" customWidth="1"/>
    <col min="7423" max="7423" width="17.7109375" style="61" customWidth="1"/>
    <col min="7424" max="7424" width="5.140625" style="61" customWidth="1"/>
    <col min="7425" max="7425" width="30.5703125" style="61" customWidth="1"/>
    <col min="7426" max="7426" width="10.28515625" style="61" bestFit="1" customWidth="1"/>
    <col min="7427" max="7427" width="9" style="61" bestFit="1" customWidth="1"/>
    <col min="7428" max="7428" width="11.7109375" style="61" customWidth="1"/>
    <col min="7429" max="7429" width="11" style="61" customWidth="1"/>
    <col min="7430" max="7430" width="10.28515625" style="61" bestFit="1" customWidth="1"/>
    <col min="7431" max="7431" width="8.7109375" style="61" customWidth="1"/>
    <col min="7432" max="7432" width="9.5703125" style="61" bestFit="1" customWidth="1"/>
    <col min="7433" max="7433" width="11.5703125" style="61" customWidth="1"/>
    <col min="7434" max="7434" width="9.85546875" style="61" customWidth="1"/>
    <col min="7435" max="7435" width="10.85546875" style="61" customWidth="1"/>
    <col min="7436" max="7677" width="9.7109375" style="61"/>
    <col min="7678" max="7678" width="7.140625" style="61" bestFit="1" customWidth="1"/>
    <col min="7679" max="7679" width="17.7109375" style="61" customWidth="1"/>
    <col min="7680" max="7680" width="5.140625" style="61" customWidth="1"/>
    <col min="7681" max="7681" width="30.5703125" style="61" customWidth="1"/>
    <col min="7682" max="7682" width="10.28515625" style="61" bestFit="1" customWidth="1"/>
    <col min="7683" max="7683" width="9" style="61" bestFit="1" customWidth="1"/>
    <col min="7684" max="7684" width="11.7109375" style="61" customWidth="1"/>
    <col min="7685" max="7685" width="11" style="61" customWidth="1"/>
    <col min="7686" max="7686" width="10.28515625" style="61" bestFit="1" customWidth="1"/>
    <col min="7687" max="7687" width="8.7109375" style="61" customWidth="1"/>
    <col min="7688" max="7688" width="9.5703125" style="61" bestFit="1" customWidth="1"/>
    <col min="7689" max="7689" width="11.5703125" style="61" customWidth="1"/>
    <col min="7690" max="7690" width="9.85546875" style="61" customWidth="1"/>
    <col min="7691" max="7691" width="10.85546875" style="61" customWidth="1"/>
    <col min="7692" max="7933" width="9.7109375" style="61"/>
    <col min="7934" max="7934" width="7.140625" style="61" bestFit="1" customWidth="1"/>
    <col min="7935" max="7935" width="17.7109375" style="61" customWidth="1"/>
    <col min="7936" max="7936" width="5.140625" style="61" customWidth="1"/>
    <col min="7937" max="7937" width="30.5703125" style="61" customWidth="1"/>
    <col min="7938" max="7938" width="10.28515625" style="61" bestFit="1" customWidth="1"/>
    <col min="7939" max="7939" width="9" style="61" bestFit="1" customWidth="1"/>
    <col min="7940" max="7940" width="11.7109375" style="61" customWidth="1"/>
    <col min="7941" max="7941" width="11" style="61" customWidth="1"/>
    <col min="7942" max="7942" width="10.28515625" style="61" bestFit="1" customWidth="1"/>
    <col min="7943" max="7943" width="8.7109375" style="61" customWidth="1"/>
    <col min="7944" max="7944" width="9.5703125" style="61" bestFit="1" customWidth="1"/>
    <col min="7945" max="7945" width="11.5703125" style="61" customWidth="1"/>
    <col min="7946" max="7946" width="9.85546875" style="61" customWidth="1"/>
    <col min="7947" max="7947" width="10.85546875" style="61" customWidth="1"/>
    <col min="7948" max="8189" width="9.7109375" style="61"/>
    <col min="8190" max="8190" width="7.140625" style="61" bestFit="1" customWidth="1"/>
    <col min="8191" max="8191" width="17.7109375" style="61" customWidth="1"/>
    <col min="8192" max="8192" width="5.140625" style="61" customWidth="1"/>
    <col min="8193" max="8193" width="30.5703125" style="61" customWidth="1"/>
    <col min="8194" max="8194" width="10.28515625" style="61" bestFit="1" customWidth="1"/>
    <col min="8195" max="8195" width="9" style="61" bestFit="1" customWidth="1"/>
    <col min="8196" max="8196" width="11.7109375" style="61" customWidth="1"/>
    <col min="8197" max="8197" width="11" style="61" customWidth="1"/>
    <col min="8198" max="8198" width="10.28515625" style="61" bestFit="1" customWidth="1"/>
    <col min="8199" max="8199" width="8.7109375" style="61" customWidth="1"/>
    <col min="8200" max="8200" width="9.5703125" style="61" bestFit="1" customWidth="1"/>
    <col min="8201" max="8201" width="11.5703125" style="61" customWidth="1"/>
    <col min="8202" max="8202" width="9.85546875" style="61" customWidth="1"/>
    <col min="8203" max="8203" width="10.85546875" style="61" customWidth="1"/>
    <col min="8204" max="8445" width="9.7109375" style="61"/>
    <col min="8446" max="8446" width="7.140625" style="61" bestFit="1" customWidth="1"/>
    <col min="8447" max="8447" width="17.7109375" style="61" customWidth="1"/>
    <col min="8448" max="8448" width="5.140625" style="61" customWidth="1"/>
    <col min="8449" max="8449" width="30.5703125" style="61" customWidth="1"/>
    <col min="8450" max="8450" width="10.28515625" style="61" bestFit="1" customWidth="1"/>
    <col min="8451" max="8451" width="9" style="61" bestFit="1" customWidth="1"/>
    <col min="8452" max="8452" width="11.7109375" style="61" customWidth="1"/>
    <col min="8453" max="8453" width="11" style="61" customWidth="1"/>
    <col min="8454" max="8454" width="10.28515625" style="61" bestFit="1" customWidth="1"/>
    <col min="8455" max="8455" width="8.7109375" style="61" customWidth="1"/>
    <col min="8456" max="8456" width="9.5703125" style="61" bestFit="1" customWidth="1"/>
    <col min="8457" max="8457" width="11.5703125" style="61" customWidth="1"/>
    <col min="8458" max="8458" width="9.85546875" style="61" customWidth="1"/>
    <col min="8459" max="8459" width="10.85546875" style="61" customWidth="1"/>
    <col min="8460" max="8701" width="9.7109375" style="61"/>
    <col min="8702" max="8702" width="7.140625" style="61" bestFit="1" customWidth="1"/>
    <col min="8703" max="8703" width="17.7109375" style="61" customWidth="1"/>
    <col min="8704" max="8704" width="5.140625" style="61" customWidth="1"/>
    <col min="8705" max="8705" width="30.5703125" style="61" customWidth="1"/>
    <col min="8706" max="8706" width="10.28515625" style="61" bestFit="1" customWidth="1"/>
    <col min="8707" max="8707" width="9" style="61" bestFit="1" customWidth="1"/>
    <col min="8708" max="8708" width="11.7109375" style="61" customWidth="1"/>
    <col min="8709" max="8709" width="11" style="61" customWidth="1"/>
    <col min="8710" max="8710" width="10.28515625" style="61" bestFit="1" customWidth="1"/>
    <col min="8711" max="8711" width="8.7109375" style="61" customWidth="1"/>
    <col min="8712" max="8712" width="9.5703125" style="61" bestFit="1" customWidth="1"/>
    <col min="8713" max="8713" width="11.5703125" style="61" customWidth="1"/>
    <col min="8714" max="8714" width="9.85546875" style="61" customWidth="1"/>
    <col min="8715" max="8715" width="10.85546875" style="61" customWidth="1"/>
    <col min="8716" max="8957" width="9.7109375" style="61"/>
    <col min="8958" max="8958" width="7.140625" style="61" bestFit="1" customWidth="1"/>
    <col min="8959" max="8959" width="17.7109375" style="61" customWidth="1"/>
    <col min="8960" max="8960" width="5.140625" style="61" customWidth="1"/>
    <col min="8961" max="8961" width="30.5703125" style="61" customWidth="1"/>
    <col min="8962" max="8962" width="10.28515625" style="61" bestFit="1" customWidth="1"/>
    <col min="8963" max="8963" width="9" style="61" bestFit="1" customWidth="1"/>
    <col min="8964" max="8964" width="11.7109375" style="61" customWidth="1"/>
    <col min="8965" max="8965" width="11" style="61" customWidth="1"/>
    <col min="8966" max="8966" width="10.28515625" style="61" bestFit="1" customWidth="1"/>
    <col min="8967" max="8967" width="8.7109375" style="61" customWidth="1"/>
    <col min="8968" max="8968" width="9.5703125" style="61" bestFit="1" customWidth="1"/>
    <col min="8969" max="8969" width="11.5703125" style="61" customWidth="1"/>
    <col min="8970" max="8970" width="9.85546875" style="61" customWidth="1"/>
    <col min="8971" max="8971" width="10.85546875" style="61" customWidth="1"/>
    <col min="8972" max="9213" width="9.7109375" style="61"/>
    <col min="9214" max="9214" width="7.140625" style="61" bestFit="1" customWidth="1"/>
    <col min="9215" max="9215" width="17.7109375" style="61" customWidth="1"/>
    <col min="9216" max="9216" width="5.140625" style="61" customWidth="1"/>
    <col min="9217" max="9217" width="30.5703125" style="61" customWidth="1"/>
    <col min="9218" max="9218" width="10.28515625" style="61" bestFit="1" customWidth="1"/>
    <col min="9219" max="9219" width="9" style="61" bestFit="1" customWidth="1"/>
    <col min="9220" max="9220" width="11.7109375" style="61" customWidth="1"/>
    <col min="9221" max="9221" width="11" style="61" customWidth="1"/>
    <col min="9222" max="9222" width="10.28515625" style="61" bestFit="1" customWidth="1"/>
    <col min="9223" max="9223" width="8.7109375" style="61" customWidth="1"/>
    <col min="9224" max="9224" width="9.5703125" style="61" bestFit="1" customWidth="1"/>
    <col min="9225" max="9225" width="11.5703125" style="61" customWidth="1"/>
    <col min="9226" max="9226" width="9.85546875" style="61" customWidth="1"/>
    <col min="9227" max="9227" width="10.85546875" style="61" customWidth="1"/>
    <col min="9228" max="9469" width="9.7109375" style="61"/>
    <col min="9470" max="9470" width="7.140625" style="61" bestFit="1" customWidth="1"/>
    <col min="9471" max="9471" width="17.7109375" style="61" customWidth="1"/>
    <col min="9472" max="9472" width="5.140625" style="61" customWidth="1"/>
    <col min="9473" max="9473" width="30.5703125" style="61" customWidth="1"/>
    <col min="9474" max="9474" width="10.28515625" style="61" bestFit="1" customWidth="1"/>
    <col min="9475" max="9475" width="9" style="61" bestFit="1" customWidth="1"/>
    <col min="9476" max="9476" width="11.7109375" style="61" customWidth="1"/>
    <col min="9477" max="9477" width="11" style="61" customWidth="1"/>
    <col min="9478" max="9478" width="10.28515625" style="61" bestFit="1" customWidth="1"/>
    <col min="9479" max="9479" width="8.7109375" style="61" customWidth="1"/>
    <col min="9480" max="9480" width="9.5703125" style="61" bestFit="1" customWidth="1"/>
    <col min="9481" max="9481" width="11.5703125" style="61" customWidth="1"/>
    <col min="9482" max="9482" width="9.85546875" style="61" customWidth="1"/>
    <col min="9483" max="9483" width="10.85546875" style="61" customWidth="1"/>
    <col min="9484" max="9725" width="9.7109375" style="61"/>
    <col min="9726" max="9726" width="7.140625" style="61" bestFit="1" customWidth="1"/>
    <col min="9727" max="9727" width="17.7109375" style="61" customWidth="1"/>
    <col min="9728" max="9728" width="5.140625" style="61" customWidth="1"/>
    <col min="9729" max="9729" width="30.5703125" style="61" customWidth="1"/>
    <col min="9730" max="9730" width="10.28515625" style="61" bestFit="1" customWidth="1"/>
    <col min="9731" max="9731" width="9" style="61" bestFit="1" customWidth="1"/>
    <col min="9732" max="9732" width="11.7109375" style="61" customWidth="1"/>
    <col min="9733" max="9733" width="11" style="61" customWidth="1"/>
    <col min="9734" max="9734" width="10.28515625" style="61" bestFit="1" customWidth="1"/>
    <col min="9735" max="9735" width="8.7109375" style="61" customWidth="1"/>
    <col min="9736" max="9736" width="9.5703125" style="61" bestFit="1" customWidth="1"/>
    <col min="9737" max="9737" width="11.5703125" style="61" customWidth="1"/>
    <col min="9738" max="9738" width="9.85546875" style="61" customWidth="1"/>
    <col min="9739" max="9739" width="10.85546875" style="61" customWidth="1"/>
    <col min="9740" max="9981" width="9.7109375" style="61"/>
    <col min="9982" max="9982" width="7.140625" style="61" bestFit="1" customWidth="1"/>
    <col min="9983" max="9983" width="17.7109375" style="61" customWidth="1"/>
    <col min="9984" max="9984" width="5.140625" style="61" customWidth="1"/>
    <col min="9985" max="9985" width="30.5703125" style="61" customWidth="1"/>
    <col min="9986" max="9986" width="10.28515625" style="61" bestFit="1" customWidth="1"/>
    <col min="9987" max="9987" width="9" style="61" bestFit="1" customWidth="1"/>
    <col min="9988" max="9988" width="11.7109375" style="61" customWidth="1"/>
    <col min="9989" max="9989" width="11" style="61" customWidth="1"/>
    <col min="9990" max="9990" width="10.28515625" style="61" bestFit="1" customWidth="1"/>
    <col min="9991" max="9991" width="8.7109375" style="61" customWidth="1"/>
    <col min="9992" max="9992" width="9.5703125" style="61" bestFit="1" customWidth="1"/>
    <col min="9993" max="9993" width="11.5703125" style="61" customWidth="1"/>
    <col min="9994" max="9994" width="9.85546875" style="61" customWidth="1"/>
    <col min="9995" max="9995" width="10.85546875" style="61" customWidth="1"/>
    <col min="9996" max="10237" width="9.7109375" style="61"/>
    <col min="10238" max="10238" width="7.140625" style="61" bestFit="1" customWidth="1"/>
    <col min="10239" max="10239" width="17.7109375" style="61" customWidth="1"/>
    <col min="10240" max="10240" width="5.140625" style="61" customWidth="1"/>
    <col min="10241" max="10241" width="30.5703125" style="61" customWidth="1"/>
    <col min="10242" max="10242" width="10.28515625" style="61" bestFit="1" customWidth="1"/>
    <col min="10243" max="10243" width="9" style="61" bestFit="1" customWidth="1"/>
    <col min="10244" max="10244" width="11.7109375" style="61" customWidth="1"/>
    <col min="10245" max="10245" width="11" style="61" customWidth="1"/>
    <col min="10246" max="10246" width="10.28515625" style="61" bestFit="1" customWidth="1"/>
    <col min="10247" max="10247" width="8.7109375" style="61" customWidth="1"/>
    <col min="10248" max="10248" width="9.5703125" style="61" bestFit="1" customWidth="1"/>
    <col min="10249" max="10249" width="11.5703125" style="61" customWidth="1"/>
    <col min="10250" max="10250" width="9.85546875" style="61" customWidth="1"/>
    <col min="10251" max="10251" width="10.85546875" style="61" customWidth="1"/>
    <col min="10252" max="10493" width="9.7109375" style="61"/>
    <col min="10494" max="10494" width="7.140625" style="61" bestFit="1" customWidth="1"/>
    <col min="10495" max="10495" width="17.7109375" style="61" customWidth="1"/>
    <col min="10496" max="10496" width="5.140625" style="61" customWidth="1"/>
    <col min="10497" max="10497" width="30.5703125" style="61" customWidth="1"/>
    <col min="10498" max="10498" width="10.28515625" style="61" bestFit="1" customWidth="1"/>
    <col min="10499" max="10499" width="9" style="61" bestFit="1" customWidth="1"/>
    <col min="10500" max="10500" width="11.7109375" style="61" customWidth="1"/>
    <col min="10501" max="10501" width="11" style="61" customWidth="1"/>
    <col min="10502" max="10502" width="10.28515625" style="61" bestFit="1" customWidth="1"/>
    <col min="10503" max="10503" width="8.7109375" style="61" customWidth="1"/>
    <col min="10504" max="10504" width="9.5703125" style="61" bestFit="1" customWidth="1"/>
    <col min="10505" max="10505" width="11.5703125" style="61" customWidth="1"/>
    <col min="10506" max="10506" width="9.85546875" style="61" customWidth="1"/>
    <col min="10507" max="10507" width="10.85546875" style="61" customWidth="1"/>
    <col min="10508" max="10749" width="9.7109375" style="61"/>
    <col min="10750" max="10750" width="7.140625" style="61" bestFit="1" customWidth="1"/>
    <col min="10751" max="10751" width="17.7109375" style="61" customWidth="1"/>
    <col min="10752" max="10752" width="5.140625" style="61" customWidth="1"/>
    <col min="10753" max="10753" width="30.5703125" style="61" customWidth="1"/>
    <col min="10754" max="10754" width="10.28515625" style="61" bestFit="1" customWidth="1"/>
    <col min="10755" max="10755" width="9" style="61" bestFit="1" customWidth="1"/>
    <col min="10756" max="10756" width="11.7109375" style="61" customWidth="1"/>
    <col min="10757" max="10757" width="11" style="61" customWidth="1"/>
    <col min="10758" max="10758" width="10.28515625" style="61" bestFit="1" customWidth="1"/>
    <col min="10759" max="10759" width="8.7109375" style="61" customWidth="1"/>
    <col min="10760" max="10760" width="9.5703125" style="61" bestFit="1" customWidth="1"/>
    <col min="10761" max="10761" width="11.5703125" style="61" customWidth="1"/>
    <col min="10762" max="10762" width="9.85546875" style="61" customWidth="1"/>
    <col min="10763" max="10763" width="10.85546875" style="61" customWidth="1"/>
    <col min="10764" max="11005" width="9.7109375" style="61"/>
    <col min="11006" max="11006" width="7.140625" style="61" bestFit="1" customWidth="1"/>
    <col min="11007" max="11007" width="17.7109375" style="61" customWidth="1"/>
    <col min="11008" max="11008" width="5.140625" style="61" customWidth="1"/>
    <col min="11009" max="11009" width="30.5703125" style="61" customWidth="1"/>
    <col min="11010" max="11010" width="10.28515625" style="61" bestFit="1" customWidth="1"/>
    <col min="11011" max="11011" width="9" style="61" bestFit="1" customWidth="1"/>
    <col min="11012" max="11012" width="11.7109375" style="61" customWidth="1"/>
    <col min="11013" max="11013" width="11" style="61" customWidth="1"/>
    <col min="11014" max="11014" width="10.28515625" style="61" bestFit="1" customWidth="1"/>
    <col min="11015" max="11015" width="8.7109375" style="61" customWidth="1"/>
    <col min="11016" max="11016" width="9.5703125" style="61" bestFit="1" customWidth="1"/>
    <col min="11017" max="11017" width="11.5703125" style="61" customWidth="1"/>
    <col min="11018" max="11018" width="9.85546875" style="61" customWidth="1"/>
    <col min="11019" max="11019" width="10.85546875" style="61" customWidth="1"/>
    <col min="11020" max="11261" width="9.7109375" style="61"/>
    <col min="11262" max="11262" width="7.140625" style="61" bestFit="1" customWidth="1"/>
    <col min="11263" max="11263" width="17.7109375" style="61" customWidth="1"/>
    <col min="11264" max="11264" width="5.140625" style="61" customWidth="1"/>
    <col min="11265" max="11265" width="30.5703125" style="61" customWidth="1"/>
    <col min="11266" max="11266" width="10.28515625" style="61" bestFit="1" customWidth="1"/>
    <col min="11267" max="11267" width="9" style="61" bestFit="1" customWidth="1"/>
    <col min="11268" max="11268" width="11.7109375" style="61" customWidth="1"/>
    <col min="11269" max="11269" width="11" style="61" customWidth="1"/>
    <col min="11270" max="11270" width="10.28515625" style="61" bestFit="1" customWidth="1"/>
    <col min="11271" max="11271" width="8.7109375" style="61" customWidth="1"/>
    <col min="11272" max="11272" width="9.5703125" style="61" bestFit="1" customWidth="1"/>
    <col min="11273" max="11273" width="11.5703125" style="61" customWidth="1"/>
    <col min="11274" max="11274" width="9.85546875" style="61" customWidth="1"/>
    <col min="11275" max="11275" width="10.85546875" style="61" customWidth="1"/>
    <col min="11276" max="11517" width="9.7109375" style="61"/>
    <col min="11518" max="11518" width="7.140625" style="61" bestFit="1" customWidth="1"/>
    <col min="11519" max="11519" width="17.7109375" style="61" customWidth="1"/>
    <col min="11520" max="11520" width="5.140625" style="61" customWidth="1"/>
    <col min="11521" max="11521" width="30.5703125" style="61" customWidth="1"/>
    <col min="11522" max="11522" width="10.28515625" style="61" bestFit="1" customWidth="1"/>
    <col min="11523" max="11523" width="9" style="61" bestFit="1" customWidth="1"/>
    <col min="11524" max="11524" width="11.7109375" style="61" customWidth="1"/>
    <col min="11525" max="11525" width="11" style="61" customWidth="1"/>
    <col min="11526" max="11526" width="10.28515625" style="61" bestFit="1" customWidth="1"/>
    <col min="11527" max="11527" width="8.7109375" style="61" customWidth="1"/>
    <col min="11528" max="11528" width="9.5703125" style="61" bestFit="1" customWidth="1"/>
    <col min="11529" max="11529" width="11.5703125" style="61" customWidth="1"/>
    <col min="11530" max="11530" width="9.85546875" style="61" customWidth="1"/>
    <col min="11531" max="11531" width="10.85546875" style="61" customWidth="1"/>
    <col min="11532" max="11773" width="9.7109375" style="61"/>
    <col min="11774" max="11774" width="7.140625" style="61" bestFit="1" customWidth="1"/>
    <col min="11775" max="11775" width="17.7109375" style="61" customWidth="1"/>
    <col min="11776" max="11776" width="5.140625" style="61" customWidth="1"/>
    <col min="11777" max="11777" width="30.5703125" style="61" customWidth="1"/>
    <col min="11778" max="11778" width="10.28515625" style="61" bestFit="1" customWidth="1"/>
    <col min="11779" max="11779" width="9" style="61" bestFit="1" customWidth="1"/>
    <col min="11780" max="11780" width="11.7109375" style="61" customWidth="1"/>
    <col min="11781" max="11781" width="11" style="61" customWidth="1"/>
    <col min="11782" max="11782" width="10.28515625" style="61" bestFit="1" customWidth="1"/>
    <col min="11783" max="11783" width="8.7109375" style="61" customWidth="1"/>
    <col min="11784" max="11784" width="9.5703125" style="61" bestFit="1" customWidth="1"/>
    <col min="11785" max="11785" width="11.5703125" style="61" customWidth="1"/>
    <col min="11786" max="11786" width="9.85546875" style="61" customWidth="1"/>
    <col min="11787" max="11787" width="10.85546875" style="61" customWidth="1"/>
    <col min="11788" max="12029" width="9.7109375" style="61"/>
    <col min="12030" max="12030" width="7.140625" style="61" bestFit="1" customWidth="1"/>
    <col min="12031" max="12031" width="17.7109375" style="61" customWidth="1"/>
    <col min="12032" max="12032" width="5.140625" style="61" customWidth="1"/>
    <col min="12033" max="12033" width="30.5703125" style="61" customWidth="1"/>
    <col min="12034" max="12034" width="10.28515625" style="61" bestFit="1" customWidth="1"/>
    <col min="12035" max="12035" width="9" style="61" bestFit="1" customWidth="1"/>
    <col min="12036" max="12036" width="11.7109375" style="61" customWidth="1"/>
    <col min="12037" max="12037" width="11" style="61" customWidth="1"/>
    <col min="12038" max="12038" width="10.28515625" style="61" bestFit="1" customWidth="1"/>
    <col min="12039" max="12039" width="8.7109375" style="61" customWidth="1"/>
    <col min="12040" max="12040" width="9.5703125" style="61" bestFit="1" customWidth="1"/>
    <col min="12041" max="12041" width="11.5703125" style="61" customWidth="1"/>
    <col min="12042" max="12042" width="9.85546875" style="61" customWidth="1"/>
    <col min="12043" max="12043" width="10.85546875" style="61" customWidth="1"/>
    <col min="12044" max="12285" width="9.7109375" style="61"/>
    <col min="12286" max="12286" width="7.140625" style="61" bestFit="1" customWidth="1"/>
    <col min="12287" max="12287" width="17.7109375" style="61" customWidth="1"/>
    <col min="12288" max="12288" width="5.140625" style="61" customWidth="1"/>
    <col min="12289" max="12289" width="30.5703125" style="61" customWidth="1"/>
    <col min="12290" max="12290" width="10.28515625" style="61" bestFit="1" customWidth="1"/>
    <col min="12291" max="12291" width="9" style="61" bestFit="1" customWidth="1"/>
    <col min="12292" max="12292" width="11.7109375" style="61" customWidth="1"/>
    <col min="12293" max="12293" width="11" style="61" customWidth="1"/>
    <col min="12294" max="12294" width="10.28515625" style="61" bestFit="1" customWidth="1"/>
    <col min="12295" max="12295" width="8.7109375" style="61" customWidth="1"/>
    <col min="12296" max="12296" width="9.5703125" style="61" bestFit="1" customWidth="1"/>
    <col min="12297" max="12297" width="11.5703125" style="61" customWidth="1"/>
    <col min="12298" max="12298" width="9.85546875" style="61" customWidth="1"/>
    <col min="12299" max="12299" width="10.85546875" style="61" customWidth="1"/>
    <col min="12300" max="12541" width="9.7109375" style="61"/>
    <col min="12542" max="12542" width="7.140625" style="61" bestFit="1" customWidth="1"/>
    <col min="12543" max="12543" width="17.7109375" style="61" customWidth="1"/>
    <col min="12544" max="12544" width="5.140625" style="61" customWidth="1"/>
    <col min="12545" max="12545" width="30.5703125" style="61" customWidth="1"/>
    <col min="12546" max="12546" width="10.28515625" style="61" bestFit="1" customWidth="1"/>
    <col min="12547" max="12547" width="9" style="61" bestFit="1" customWidth="1"/>
    <col min="12548" max="12548" width="11.7109375" style="61" customWidth="1"/>
    <col min="12549" max="12549" width="11" style="61" customWidth="1"/>
    <col min="12550" max="12550" width="10.28515625" style="61" bestFit="1" customWidth="1"/>
    <col min="12551" max="12551" width="8.7109375" style="61" customWidth="1"/>
    <col min="12552" max="12552" width="9.5703125" style="61" bestFit="1" customWidth="1"/>
    <col min="12553" max="12553" width="11.5703125" style="61" customWidth="1"/>
    <col min="12554" max="12554" width="9.85546875" style="61" customWidth="1"/>
    <col min="12555" max="12555" width="10.85546875" style="61" customWidth="1"/>
    <col min="12556" max="12797" width="9.7109375" style="61"/>
    <col min="12798" max="12798" width="7.140625" style="61" bestFit="1" customWidth="1"/>
    <col min="12799" max="12799" width="17.7109375" style="61" customWidth="1"/>
    <col min="12800" max="12800" width="5.140625" style="61" customWidth="1"/>
    <col min="12801" max="12801" width="30.5703125" style="61" customWidth="1"/>
    <col min="12802" max="12802" width="10.28515625" style="61" bestFit="1" customWidth="1"/>
    <col min="12803" max="12803" width="9" style="61" bestFit="1" customWidth="1"/>
    <col min="12804" max="12804" width="11.7109375" style="61" customWidth="1"/>
    <col min="12805" max="12805" width="11" style="61" customWidth="1"/>
    <col min="12806" max="12806" width="10.28515625" style="61" bestFit="1" customWidth="1"/>
    <col min="12807" max="12807" width="8.7109375" style="61" customWidth="1"/>
    <col min="12808" max="12808" width="9.5703125" style="61" bestFit="1" customWidth="1"/>
    <col min="12809" max="12809" width="11.5703125" style="61" customWidth="1"/>
    <col min="12810" max="12810" width="9.85546875" style="61" customWidth="1"/>
    <col min="12811" max="12811" width="10.85546875" style="61" customWidth="1"/>
    <col min="12812" max="13053" width="9.7109375" style="61"/>
    <col min="13054" max="13054" width="7.140625" style="61" bestFit="1" customWidth="1"/>
    <col min="13055" max="13055" width="17.7109375" style="61" customWidth="1"/>
    <col min="13056" max="13056" width="5.140625" style="61" customWidth="1"/>
    <col min="13057" max="13057" width="30.5703125" style="61" customWidth="1"/>
    <col min="13058" max="13058" width="10.28515625" style="61" bestFit="1" customWidth="1"/>
    <col min="13059" max="13059" width="9" style="61" bestFit="1" customWidth="1"/>
    <col min="13060" max="13060" width="11.7109375" style="61" customWidth="1"/>
    <col min="13061" max="13061" width="11" style="61" customWidth="1"/>
    <col min="13062" max="13062" width="10.28515625" style="61" bestFit="1" customWidth="1"/>
    <col min="13063" max="13063" width="8.7109375" style="61" customWidth="1"/>
    <col min="13064" max="13064" width="9.5703125" style="61" bestFit="1" customWidth="1"/>
    <col min="13065" max="13065" width="11.5703125" style="61" customWidth="1"/>
    <col min="13066" max="13066" width="9.85546875" style="61" customWidth="1"/>
    <col min="13067" max="13067" width="10.85546875" style="61" customWidth="1"/>
    <col min="13068" max="13309" width="9.7109375" style="61"/>
    <col min="13310" max="13310" width="7.140625" style="61" bestFit="1" customWidth="1"/>
    <col min="13311" max="13311" width="17.7109375" style="61" customWidth="1"/>
    <col min="13312" max="13312" width="5.140625" style="61" customWidth="1"/>
    <col min="13313" max="13313" width="30.5703125" style="61" customWidth="1"/>
    <col min="13314" max="13314" width="10.28515625" style="61" bestFit="1" customWidth="1"/>
    <col min="13315" max="13315" width="9" style="61" bestFit="1" customWidth="1"/>
    <col min="13316" max="13316" width="11.7109375" style="61" customWidth="1"/>
    <col min="13317" max="13317" width="11" style="61" customWidth="1"/>
    <col min="13318" max="13318" width="10.28515625" style="61" bestFit="1" customWidth="1"/>
    <col min="13319" max="13319" width="8.7109375" style="61" customWidth="1"/>
    <col min="13320" max="13320" width="9.5703125" style="61" bestFit="1" customWidth="1"/>
    <col min="13321" max="13321" width="11.5703125" style="61" customWidth="1"/>
    <col min="13322" max="13322" width="9.85546875" style="61" customWidth="1"/>
    <col min="13323" max="13323" width="10.85546875" style="61" customWidth="1"/>
    <col min="13324" max="13565" width="9.7109375" style="61"/>
    <col min="13566" max="13566" width="7.140625" style="61" bestFit="1" customWidth="1"/>
    <col min="13567" max="13567" width="17.7109375" style="61" customWidth="1"/>
    <col min="13568" max="13568" width="5.140625" style="61" customWidth="1"/>
    <col min="13569" max="13569" width="30.5703125" style="61" customWidth="1"/>
    <col min="13570" max="13570" width="10.28515625" style="61" bestFit="1" customWidth="1"/>
    <col min="13571" max="13571" width="9" style="61" bestFit="1" customWidth="1"/>
    <col min="13572" max="13572" width="11.7109375" style="61" customWidth="1"/>
    <col min="13573" max="13573" width="11" style="61" customWidth="1"/>
    <col min="13574" max="13574" width="10.28515625" style="61" bestFit="1" customWidth="1"/>
    <col min="13575" max="13575" width="8.7109375" style="61" customWidth="1"/>
    <col min="13576" max="13576" width="9.5703125" style="61" bestFit="1" customWidth="1"/>
    <col min="13577" max="13577" width="11.5703125" style="61" customWidth="1"/>
    <col min="13578" max="13578" width="9.85546875" style="61" customWidth="1"/>
    <col min="13579" max="13579" width="10.85546875" style="61" customWidth="1"/>
    <col min="13580" max="13821" width="9.7109375" style="61"/>
    <col min="13822" max="13822" width="7.140625" style="61" bestFit="1" customWidth="1"/>
    <col min="13823" max="13823" width="17.7109375" style="61" customWidth="1"/>
    <col min="13824" max="13824" width="5.140625" style="61" customWidth="1"/>
    <col min="13825" max="13825" width="30.5703125" style="61" customWidth="1"/>
    <col min="13826" max="13826" width="10.28515625" style="61" bestFit="1" customWidth="1"/>
    <col min="13827" max="13827" width="9" style="61" bestFit="1" customWidth="1"/>
    <col min="13828" max="13828" width="11.7109375" style="61" customWidth="1"/>
    <col min="13829" max="13829" width="11" style="61" customWidth="1"/>
    <col min="13830" max="13830" width="10.28515625" style="61" bestFit="1" customWidth="1"/>
    <col min="13831" max="13831" width="8.7109375" style="61" customWidth="1"/>
    <col min="13832" max="13832" width="9.5703125" style="61" bestFit="1" customWidth="1"/>
    <col min="13833" max="13833" width="11.5703125" style="61" customWidth="1"/>
    <col min="13834" max="13834" width="9.85546875" style="61" customWidth="1"/>
    <col min="13835" max="13835" width="10.85546875" style="61" customWidth="1"/>
    <col min="13836" max="14077" width="9.7109375" style="61"/>
    <col min="14078" max="14078" width="7.140625" style="61" bestFit="1" customWidth="1"/>
    <col min="14079" max="14079" width="17.7109375" style="61" customWidth="1"/>
    <col min="14080" max="14080" width="5.140625" style="61" customWidth="1"/>
    <col min="14081" max="14081" width="30.5703125" style="61" customWidth="1"/>
    <col min="14082" max="14082" width="10.28515625" style="61" bestFit="1" customWidth="1"/>
    <col min="14083" max="14083" width="9" style="61" bestFit="1" customWidth="1"/>
    <col min="14084" max="14084" width="11.7109375" style="61" customWidth="1"/>
    <col min="14085" max="14085" width="11" style="61" customWidth="1"/>
    <col min="14086" max="14086" width="10.28515625" style="61" bestFit="1" customWidth="1"/>
    <col min="14087" max="14087" width="8.7109375" style="61" customWidth="1"/>
    <col min="14088" max="14088" width="9.5703125" style="61" bestFit="1" customWidth="1"/>
    <col min="14089" max="14089" width="11.5703125" style="61" customWidth="1"/>
    <col min="14090" max="14090" width="9.85546875" style="61" customWidth="1"/>
    <col min="14091" max="14091" width="10.85546875" style="61" customWidth="1"/>
    <col min="14092" max="14333" width="9.7109375" style="61"/>
    <col min="14334" max="14334" width="7.140625" style="61" bestFit="1" customWidth="1"/>
    <col min="14335" max="14335" width="17.7109375" style="61" customWidth="1"/>
    <col min="14336" max="14336" width="5.140625" style="61" customWidth="1"/>
    <col min="14337" max="14337" width="30.5703125" style="61" customWidth="1"/>
    <col min="14338" max="14338" width="10.28515625" style="61" bestFit="1" customWidth="1"/>
    <col min="14339" max="14339" width="9" style="61" bestFit="1" customWidth="1"/>
    <col min="14340" max="14340" width="11.7109375" style="61" customWidth="1"/>
    <col min="14341" max="14341" width="11" style="61" customWidth="1"/>
    <col min="14342" max="14342" width="10.28515625" style="61" bestFit="1" customWidth="1"/>
    <col min="14343" max="14343" width="8.7109375" style="61" customWidth="1"/>
    <col min="14344" max="14344" width="9.5703125" style="61" bestFit="1" customWidth="1"/>
    <col min="14345" max="14345" width="11.5703125" style="61" customWidth="1"/>
    <col min="14346" max="14346" width="9.85546875" style="61" customWidth="1"/>
    <col min="14347" max="14347" width="10.85546875" style="61" customWidth="1"/>
    <col min="14348" max="14589" width="9.7109375" style="61"/>
    <col min="14590" max="14590" width="7.140625" style="61" bestFit="1" customWidth="1"/>
    <col min="14591" max="14591" width="17.7109375" style="61" customWidth="1"/>
    <col min="14592" max="14592" width="5.140625" style="61" customWidth="1"/>
    <col min="14593" max="14593" width="30.5703125" style="61" customWidth="1"/>
    <col min="14594" max="14594" width="10.28515625" style="61" bestFit="1" customWidth="1"/>
    <col min="14595" max="14595" width="9" style="61" bestFit="1" customWidth="1"/>
    <col min="14596" max="14596" width="11.7109375" style="61" customWidth="1"/>
    <col min="14597" max="14597" width="11" style="61" customWidth="1"/>
    <col min="14598" max="14598" width="10.28515625" style="61" bestFit="1" customWidth="1"/>
    <col min="14599" max="14599" width="8.7109375" style="61" customWidth="1"/>
    <col min="14600" max="14600" width="9.5703125" style="61" bestFit="1" customWidth="1"/>
    <col min="14601" max="14601" width="11.5703125" style="61" customWidth="1"/>
    <col min="14602" max="14602" width="9.85546875" style="61" customWidth="1"/>
    <col min="14603" max="14603" width="10.85546875" style="61" customWidth="1"/>
    <col min="14604" max="14845" width="9.7109375" style="61"/>
    <col min="14846" max="14846" width="7.140625" style="61" bestFit="1" customWidth="1"/>
    <col min="14847" max="14847" width="17.7109375" style="61" customWidth="1"/>
    <col min="14848" max="14848" width="5.140625" style="61" customWidth="1"/>
    <col min="14849" max="14849" width="30.5703125" style="61" customWidth="1"/>
    <col min="14850" max="14850" width="10.28515625" style="61" bestFit="1" customWidth="1"/>
    <col min="14851" max="14851" width="9" style="61" bestFit="1" customWidth="1"/>
    <col min="14852" max="14852" width="11.7109375" style="61" customWidth="1"/>
    <col min="14853" max="14853" width="11" style="61" customWidth="1"/>
    <col min="14854" max="14854" width="10.28515625" style="61" bestFit="1" customWidth="1"/>
    <col min="14855" max="14855" width="8.7109375" style="61" customWidth="1"/>
    <col min="14856" max="14856" width="9.5703125" style="61" bestFit="1" customWidth="1"/>
    <col min="14857" max="14857" width="11.5703125" style="61" customWidth="1"/>
    <col min="14858" max="14858" width="9.85546875" style="61" customWidth="1"/>
    <col min="14859" max="14859" width="10.85546875" style="61" customWidth="1"/>
    <col min="14860" max="15101" width="9.7109375" style="61"/>
    <col min="15102" max="15102" width="7.140625" style="61" bestFit="1" customWidth="1"/>
    <col min="15103" max="15103" width="17.7109375" style="61" customWidth="1"/>
    <col min="15104" max="15104" width="5.140625" style="61" customWidth="1"/>
    <col min="15105" max="15105" width="30.5703125" style="61" customWidth="1"/>
    <col min="15106" max="15106" width="10.28515625" style="61" bestFit="1" customWidth="1"/>
    <col min="15107" max="15107" width="9" style="61" bestFit="1" customWidth="1"/>
    <col min="15108" max="15108" width="11.7109375" style="61" customWidth="1"/>
    <col min="15109" max="15109" width="11" style="61" customWidth="1"/>
    <col min="15110" max="15110" width="10.28515625" style="61" bestFit="1" customWidth="1"/>
    <col min="15111" max="15111" width="8.7109375" style="61" customWidth="1"/>
    <col min="15112" max="15112" width="9.5703125" style="61" bestFit="1" customWidth="1"/>
    <col min="15113" max="15113" width="11.5703125" style="61" customWidth="1"/>
    <col min="15114" max="15114" width="9.85546875" style="61" customWidth="1"/>
    <col min="15115" max="15115" width="10.85546875" style="61" customWidth="1"/>
    <col min="15116" max="15357" width="9.7109375" style="61"/>
    <col min="15358" max="15358" width="7.140625" style="61" bestFit="1" customWidth="1"/>
    <col min="15359" max="15359" width="17.7109375" style="61" customWidth="1"/>
    <col min="15360" max="15360" width="5.140625" style="61" customWidth="1"/>
    <col min="15361" max="15361" width="30.5703125" style="61" customWidth="1"/>
    <col min="15362" max="15362" width="10.28515625" style="61" bestFit="1" customWidth="1"/>
    <col min="15363" max="15363" width="9" style="61" bestFit="1" customWidth="1"/>
    <col min="15364" max="15364" width="11.7109375" style="61" customWidth="1"/>
    <col min="15365" max="15365" width="11" style="61" customWidth="1"/>
    <col min="15366" max="15366" width="10.28515625" style="61" bestFit="1" customWidth="1"/>
    <col min="15367" max="15367" width="8.7109375" style="61" customWidth="1"/>
    <col min="15368" max="15368" width="9.5703125" style="61" bestFit="1" customWidth="1"/>
    <col min="15369" max="15369" width="11.5703125" style="61" customWidth="1"/>
    <col min="15370" max="15370" width="9.85546875" style="61" customWidth="1"/>
    <col min="15371" max="15371" width="10.85546875" style="61" customWidth="1"/>
    <col min="15372" max="15613" width="9.7109375" style="61"/>
    <col min="15614" max="15614" width="7.140625" style="61" bestFit="1" customWidth="1"/>
    <col min="15615" max="15615" width="17.7109375" style="61" customWidth="1"/>
    <col min="15616" max="15616" width="5.140625" style="61" customWidth="1"/>
    <col min="15617" max="15617" width="30.5703125" style="61" customWidth="1"/>
    <col min="15618" max="15618" width="10.28515625" style="61" bestFit="1" customWidth="1"/>
    <col min="15619" max="15619" width="9" style="61" bestFit="1" customWidth="1"/>
    <col min="15620" max="15620" width="11.7109375" style="61" customWidth="1"/>
    <col min="15621" max="15621" width="11" style="61" customWidth="1"/>
    <col min="15622" max="15622" width="10.28515625" style="61" bestFit="1" customWidth="1"/>
    <col min="15623" max="15623" width="8.7109375" style="61" customWidth="1"/>
    <col min="15624" max="15624" width="9.5703125" style="61" bestFit="1" customWidth="1"/>
    <col min="15625" max="15625" width="11.5703125" style="61" customWidth="1"/>
    <col min="15626" max="15626" width="9.85546875" style="61" customWidth="1"/>
    <col min="15627" max="15627" width="10.85546875" style="61" customWidth="1"/>
    <col min="15628" max="15869" width="9.7109375" style="61"/>
    <col min="15870" max="15870" width="7.140625" style="61" bestFit="1" customWidth="1"/>
    <col min="15871" max="15871" width="17.7109375" style="61" customWidth="1"/>
    <col min="15872" max="15872" width="5.140625" style="61" customWidth="1"/>
    <col min="15873" max="15873" width="30.5703125" style="61" customWidth="1"/>
    <col min="15874" max="15874" width="10.28515625" style="61" bestFit="1" customWidth="1"/>
    <col min="15875" max="15875" width="9" style="61" bestFit="1" customWidth="1"/>
    <col min="15876" max="15876" width="11.7109375" style="61" customWidth="1"/>
    <col min="15877" max="15877" width="11" style="61" customWidth="1"/>
    <col min="15878" max="15878" width="10.28515625" style="61" bestFit="1" customWidth="1"/>
    <col min="15879" max="15879" width="8.7109375" style="61" customWidth="1"/>
    <col min="15880" max="15880" width="9.5703125" style="61" bestFit="1" customWidth="1"/>
    <col min="15881" max="15881" width="11.5703125" style="61" customWidth="1"/>
    <col min="15882" max="15882" width="9.85546875" style="61" customWidth="1"/>
    <col min="15883" max="15883" width="10.85546875" style="61" customWidth="1"/>
    <col min="15884" max="16125" width="9.7109375" style="61"/>
    <col min="16126" max="16126" width="7.140625" style="61" bestFit="1" customWidth="1"/>
    <col min="16127" max="16127" width="17.7109375" style="61" customWidth="1"/>
    <col min="16128" max="16128" width="5.140625" style="61" customWidth="1"/>
    <col min="16129" max="16129" width="30.5703125" style="61" customWidth="1"/>
    <col min="16130" max="16130" width="10.28515625" style="61" bestFit="1" customWidth="1"/>
    <col min="16131" max="16131" width="9" style="61" bestFit="1" customWidth="1"/>
    <col min="16132" max="16132" width="11.7109375" style="61" customWidth="1"/>
    <col min="16133" max="16133" width="11" style="61" customWidth="1"/>
    <col min="16134" max="16134" width="10.28515625" style="61" bestFit="1" customWidth="1"/>
    <col min="16135" max="16135" width="8.7109375" style="61" customWidth="1"/>
    <col min="16136" max="16136" width="9.5703125" style="61" bestFit="1" customWidth="1"/>
    <col min="16137" max="16137" width="11.5703125" style="61" customWidth="1"/>
    <col min="16138" max="16138" width="9.85546875" style="61" customWidth="1"/>
    <col min="16139" max="16139" width="10.85546875" style="61" customWidth="1"/>
    <col min="16140" max="16384" width="9.7109375" style="61"/>
  </cols>
  <sheetData>
    <row r="1" spans="1:12" ht="15.75">
      <c r="A1" s="615" t="s">
        <v>257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7"/>
    </row>
    <row r="2" spans="1:12" s="104" customFormat="1" ht="45" customHeight="1">
      <c r="A2" s="611" t="s">
        <v>247</v>
      </c>
      <c r="B2" s="611" t="s">
        <v>258</v>
      </c>
      <c r="C2" s="612"/>
      <c r="D2" s="611" t="s">
        <v>136</v>
      </c>
      <c r="E2" s="613" t="s">
        <v>248</v>
      </c>
      <c r="F2" s="613"/>
      <c r="G2" s="614" t="s">
        <v>259</v>
      </c>
      <c r="H2" s="614"/>
      <c r="I2" s="614" t="s">
        <v>260</v>
      </c>
      <c r="J2" s="614"/>
      <c r="K2" s="614" t="s">
        <v>249</v>
      </c>
      <c r="L2" s="614"/>
    </row>
    <row r="3" spans="1:12" s="106" customFormat="1" ht="18" customHeight="1">
      <c r="A3" s="611"/>
      <c r="B3" s="611"/>
      <c r="C3" s="612"/>
      <c r="D3" s="611"/>
      <c r="E3" s="105" t="s">
        <v>245</v>
      </c>
      <c r="F3" s="105" t="s">
        <v>246</v>
      </c>
      <c r="G3" s="105" t="s">
        <v>245</v>
      </c>
      <c r="H3" s="105" t="s">
        <v>246</v>
      </c>
      <c r="I3" s="105" t="s">
        <v>245</v>
      </c>
      <c r="J3" s="105" t="s">
        <v>246</v>
      </c>
      <c r="K3" s="105" t="s">
        <v>245</v>
      </c>
      <c r="L3" s="105" t="s">
        <v>246</v>
      </c>
    </row>
    <row r="4" spans="1:12" s="107" customFormat="1" ht="15.75">
      <c r="A4" s="602" t="s">
        <v>261</v>
      </c>
      <c r="B4" s="603"/>
      <c r="C4" s="603"/>
      <c r="D4" s="604"/>
    </row>
    <row r="5" spans="1:12">
      <c r="A5" s="61">
        <v>1</v>
      </c>
      <c r="B5" s="61" t="s">
        <v>254</v>
      </c>
      <c r="C5" s="61">
        <v>1</v>
      </c>
      <c r="D5" s="61" t="s">
        <v>262</v>
      </c>
      <c r="E5" s="61">
        <f>[1]integra!E5+[1]FINO!E5+[1]HCL!E5+'[1]ALW+TCS'!E5</f>
        <v>402703</v>
      </c>
      <c r="F5" s="61">
        <f>[1]integra!F5+[1]FINO!F5+[1]HCL!F5+'[1]ALW+TCS'!F5</f>
        <v>113134</v>
      </c>
      <c r="G5" s="61">
        <f>[1]integra!G5+[1]FINO!G5+[1]HCL!G5+'[1]ALW+TCS'!G5</f>
        <v>106392</v>
      </c>
      <c r="H5" s="61">
        <f>[1]integra!H5+[1]FINO!H5+[1]HCL!H5+'[1]ALW+TCS'!H5</f>
        <v>82144</v>
      </c>
      <c r="I5" s="61">
        <f>[1]integra!I5+[1]FINO!I5+[1]HCL!I5+'[1]ALW+TCS'!I5</f>
        <v>105427</v>
      </c>
      <c r="J5" s="61">
        <f>[1]integra!J5+[1]FINO!J5+[1]HCL!J5+'[1]ALW+TCS'!J5</f>
        <v>82052</v>
      </c>
      <c r="K5" s="61">
        <f>[1]integra!K5+[1]FINO!K5+[1]HCL!K5+'[1]ALW+TCS'!K5</f>
        <v>105422</v>
      </c>
      <c r="L5" s="61">
        <f>[1]integra!L5+[1]FINO!L5+[1]HCL!L5+'[1]ALW+TCS'!L5</f>
        <v>76267</v>
      </c>
    </row>
    <row r="6" spans="1:12">
      <c r="A6" s="61">
        <v>2</v>
      </c>
      <c r="B6" s="61" t="s">
        <v>255</v>
      </c>
      <c r="C6" s="61">
        <v>2</v>
      </c>
      <c r="D6" s="61" t="s">
        <v>263</v>
      </c>
      <c r="E6" s="61">
        <f>[1]integra!E6+[1]FINO!E6+[1]HCL!E6+'[1]ALW+TCS'!E6</f>
        <v>322947</v>
      </c>
      <c r="F6" s="61">
        <f>[1]integra!F6+[1]FINO!F6+[1]HCL!F6+'[1]ALW+TCS'!F6</f>
        <v>123259</v>
      </c>
      <c r="G6" s="61">
        <f>[1]integra!G6+[1]FINO!G6+[1]HCL!G6+'[1]ALW+TCS'!G6</f>
        <v>106552</v>
      </c>
      <c r="H6" s="61">
        <f>[1]integra!H6+[1]FINO!H6+[1]HCL!H6+'[1]ALW+TCS'!H6</f>
        <v>85365</v>
      </c>
      <c r="I6" s="61">
        <f>[1]integra!I6+[1]FINO!I6+[1]HCL!I6+'[1]ALW+TCS'!I6</f>
        <v>106552</v>
      </c>
      <c r="J6" s="61">
        <f>[1]integra!J6+[1]FINO!J6+[1]HCL!J6+'[1]ALW+TCS'!J6</f>
        <v>84478</v>
      </c>
      <c r="K6" s="61">
        <f>[1]integra!K6+[1]FINO!K6+[1]HCL!K6+'[1]ALW+TCS'!K6</f>
        <v>106552</v>
      </c>
      <c r="L6" s="61">
        <f>[1]integra!L6+[1]FINO!L6+[1]HCL!L6+'[1]ALW+TCS'!L6</f>
        <v>84478</v>
      </c>
    </row>
    <row r="7" spans="1:12">
      <c r="A7" s="61">
        <v>3</v>
      </c>
      <c r="B7" s="61" t="s">
        <v>88</v>
      </c>
      <c r="C7" s="61">
        <v>3</v>
      </c>
      <c r="D7" s="61" t="s">
        <v>126</v>
      </c>
      <c r="E7" s="61">
        <f>[1]integra!E7+[1]FINO!E7+[1]HCL!E7+'[1]ALW+TCS'!E7</f>
        <v>391607</v>
      </c>
      <c r="F7" s="61">
        <f>[1]integra!F7+[1]FINO!F7+[1]HCL!F7+'[1]ALW+TCS'!F7</f>
        <v>189904</v>
      </c>
      <c r="G7" s="61">
        <f>[1]integra!G7+[1]FINO!G7+[1]HCL!G7+'[1]ALW+TCS'!G7</f>
        <v>182189</v>
      </c>
      <c r="H7" s="61">
        <f>[1]integra!H7+[1]FINO!H7+[1]HCL!H7+'[1]ALW+TCS'!H7</f>
        <v>137515</v>
      </c>
      <c r="I7" s="61">
        <f>[1]integra!I7+[1]FINO!I7+[1]HCL!I7+'[1]ALW+TCS'!I7</f>
        <v>181124</v>
      </c>
      <c r="J7" s="61">
        <f>[1]integra!J7+[1]FINO!J7+[1]HCL!J7+'[1]ALW+TCS'!J7</f>
        <v>137515</v>
      </c>
      <c r="K7" s="61">
        <f>[1]integra!K7+[1]FINO!K7+[1]HCL!K7+'[1]ALW+TCS'!K7</f>
        <v>179928</v>
      </c>
      <c r="L7" s="61">
        <f>[1]integra!L7+[1]FINO!L7+[1]HCL!L7+'[1]ALW+TCS'!L7</f>
        <v>133006</v>
      </c>
    </row>
    <row r="8" spans="1:12" s="108" customFormat="1" ht="15.75">
      <c r="B8" s="605" t="s">
        <v>264</v>
      </c>
      <c r="C8" s="606"/>
      <c r="D8" s="607"/>
      <c r="E8" s="109">
        <f>SUM(E5:E7)</f>
        <v>1117257</v>
      </c>
      <c r="F8" s="109">
        <f t="shared" ref="F8:L8" si="0">SUM(F5:F7)</f>
        <v>426297</v>
      </c>
      <c r="G8" s="109">
        <f t="shared" si="0"/>
        <v>395133</v>
      </c>
      <c r="H8" s="109">
        <f t="shared" si="0"/>
        <v>305024</v>
      </c>
      <c r="I8" s="109">
        <f t="shared" si="0"/>
        <v>393103</v>
      </c>
      <c r="J8" s="109">
        <f t="shared" si="0"/>
        <v>304045</v>
      </c>
      <c r="K8" s="109">
        <f t="shared" si="0"/>
        <v>391902</v>
      </c>
      <c r="L8" s="109">
        <f t="shared" si="0"/>
        <v>293751</v>
      </c>
    </row>
    <row r="9" spans="1:12" s="107" customFormat="1" ht="15.75">
      <c r="A9" s="602" t="s">
        <v>265</v>
      </c>
      <c r="B9" s="603"/>
      <c r="C9" s="603"/>
      <c r="D9" s="604"/>
      <c r="I9" s="110"/>
    </row>
    <row r="10" spans="1:12">
      <c r="A10" s="61">
        <v>1</v>
      </c>
      <c r="B10" s="61" t="s">
        <v>266</v>
      </c>
      <c r="C10" s="61">
        <v>1</v>
      </c>
      <c r="D10" s="61" t="s">
        <v>267</v>
      </c>
      <c r="E10" s="61">
        <f>[1]integra!E10+[1]FINO!E10+[1]HCL!E10+'[1]ALW+TCS'!E10</f>
        <v>14210</v>
      </c>
      <c r="F10" s="61">
        <f>[1]integra!F10+[1]FINO!F10+[1]HCL!F10+'[1]ALW+TCS'!F10</f>
        <v>1558</v>
      </c>
      <c r="G10" s="61">
        <f>[1]integra!G10+[1]FINO!G10+[1]HCL!G10+'[1]ALW+TCS'!G10</f>
        <v>4092</v>
      </c>
      <c r="H10" s="61">
        <f>[1]integra!H10+[1]FINO!H10+[1]HCL!H10+'[1]ALW+TCS'!H10</f>
        <v>835</v>
      </c>
      <c r="I10" s="61">
        <f>[1]integra!I10+[1]FINO!I10+[1]HCL!I10+'[1]ALW+TCS'!I10</f>
        <v>2122</v>
      </c>
      <c r="J10" s="61">
        <f>[1]integra!J10+[1]FINO!J10+[1]HCL!J10+'[1]ALW+TCS'!J10</f>
        <v>512</v>
      </c>
      <c r="K10" s="61">
        <f>[1]integra!K10+[1]FINO!K10+[1]HCL!K10+'[1]ALW+TCS'!K10</f>
        <v>2121</v>
      </c>
      <c r="L10" s="61">
        <f>[1]integra!L10+[1]FINO!L10+[1]HCL!L10+'[1]ALW+TCS'!L10</f>
        <v>507</v>
      </c>
    </row>
    <row r="11" spans="1:12">
      <c r="C11" s="61">
        <v>2</v>
      </c>
      <c r="D11" s="61" t="s">
        <v>268</v>
      </c>
      <c r="E11" s="61">
        <f>[1]integra!E11+[1]FINO!E11+[1]HCL!E11+'[1]ALW+TCS'!E11</f>
        <v>0</v>
      </c>
      <c r="F11" s="61">
        <f>[1]integra!F11+[1]FINO!F11+[1]HCL!F11+'[1]ALW+TCS'!F11</f>
        <v>0</v>
      </c>
      <c r="G11" s="61">
        <f>[1]integra!G11+[1]FINO!G11+[1]HCL!G11+'[1]ALW+TCS'!G11</f>
        <v>0</v>
      </c>
      <c r="H11" s="61">
        <f>[1]integra!H11+[1]FINO!H11+[1]HCL!H11+'[1]ALW+TCS'!H11</f>
        <v>0</v>
      </c>
      <c r="I11" s="61">
        <f>[1]integra!I11+[1]FINO!I11+[1]HCL!I11+'[1]ALW+TCS'!I11</f>
        <v>0</v>
      </c>
      <c r="J11" s="61">
        <f>[1]integra!J11+[1]FINO!J11+[1]HCL!J11+'[1]ALW+TCS'!J11</f>
        <v>0</v>
      </c>
      <c r="K11" s="61">
        <f>[1]integra!K11+[1]FINO!K11+[1]HCL!K11+'[1]ALW+TCS'!K11</f>
        <v>0</v>
      </c>
      <c r="L11" s="61">
        <f>[1]integra!L11+[1]FINO!L11+[1]HCL!L11+'[1]ALW+TCS'!L11</f>
        <v>0</v>
      </c>
    </row>
    <row r="12" spans="1:12" ht="15.75">
      <c r="B12" s="60"/>
      <c r="C12" s="61">
        <v>3</v>
      </c>
      <c r="D12" s="111" t="s">
        <v>269</v>
      </c>
      <c r="E12" s="61">
        <f>[1]integra!E12+[1]FINO!E12+[1]HCL!E12+'[1]ALW+TCS'!E12</f>
        <v>0</v>
      </c>
      <c r="F12" s="61">
        <f>[1]integra!F12+[1]FINO!F12+[1]HCL!F12+'[1]ALW+TCS'!F12</f>
        <v>40437</v>
      </c>
      <c r="G12" s="61">
        <f>[1]integra!G12+[1]FINO!G12+[1]HCL!G12+'[1]ALW+TCS'!G12</f>
        <v>0</v>
      </c>
      <c r="H12" s="61">
        <f>[1]integra!H12+[1]FINO!H12+[1]HCL!H12+'[1]ALW+TCS'!H12</f>
        <v>22224</v>
      </c>
      <c r="I12" s="61">
        <f>[1]integra!I12+[1]FINO!I12+[1]HCL!I12+'[1]ALW+TCS'!I12</f>
        <v>0</v>
      </c>
      <c r="J12" s="61">
        <f>[1]integra!J12+[1]FINO!J12+[1]HCL!J12+'[1]ALW+TCS'!J12</f>
        <v>12416</v>
      </c>
      <c r="K12" s="61">
        <f>[1]integra!K12+[1]FINO!K12+[1]HCL!K12+'[1]ALW+TCS'!K12</f>
        <v>0</v>
      </c>
      <c r="L12" s="61">
        <f>[1]integra!L12+[1]FINO!L12+[1]HCL!L12+'[1]ALW+TCS'!L12</f>
        <v>12416</v>
      </c>
    </row>
    <row r="13" spans="1:12">
      <c r="C13" s="61">
        <v>4</v>
      </c>
      <c r="D13" s="61" t="s">
        <v>270</v>
      </c>
      <c r="E13" s="61">
        <f>[1]integra!E13+[1]FINO!E13+[1]HCL!E13+'[1]ALW+TCS'!E13</f>
        <v>0</v>
      </c>
      <c r="F13" s="61">
        <f>[1]integra!F13+[1]FINO!F13+[1]HCL!F13+'[1]ALW+TCS'!F13</f>
        <v>0</v>
      </c>
      <c r="G13" s="61">
        <f>[1]integra!G13+[1]FINO!G13+[1]HCL!G13+'[1]ALW+TCS'!G13</f>
        <v>0</v>
      </c>
      <c r="H13" s="61">
        <f>[1]integra!H13+[1]FINO!H13+[1]HCL!H13+'[1]ALW+TCS'!H13</f>
        <v>0</v>
      </c>
      <c r="I13" s="61">
        <f>[1]integra!I13+[1]FINO!I13+[1]HCL!I13+'[1]ALW+TCS'!I13</f>
        <v>0</v>
      </c>
      <c r="J13" s="61">
        <f>[1]integra!J13+[1]FINO!J13+[1]HCL!J13+'[1]ALW+TCS'!J13</f>
        <v>0</v>
      </c>
      <c r="K13" s="61">
        <f>[1]integra!K13+[1]FINO!K13+[1]HCL!K13+'[1]ALW+TCS'!K13</f>
        <v>0</v>
      </c>
      <c r="L13" s="61">
        <f>[1]integra!L13+[1]FINO!L13+[1]HCL!L13+'[1]ALW+TCS'!L13</f>
        <v>0</v>
      </c>
    </row>
    <row r="14" spans="1:12">
      <c r="C14" s="61">
        <v>5</v>
      </c>
      <c r="D14" s="61" t="s">
        <v>271</v>
      </c>
      <c r="E14" s="61">
        <f>[1]integra!E14+[1]FINO!E14+[1]HCL!E14+'[1]ALW+TCS'!E14</f>
        <v>0</v>
      </c>
      <c r="F14" s="61">
        <f>[1]integra!F14+[1]FINO!F14+[1]HCL!F14+'[1]ALW+TCS'!F14</f>
        <v>12098</v>
      </c>
      <c r="G14" s="61">
        <f>[1]integra!G14+[1]FINO!G14+[1]HCL!G14+'[1]ALW+TCS'!G14</f>
        <v>0</v>
      </c>
      <c r="H14" s="61">
        <f>[1]integra!H14+[1]FINO!H14+[1]HCL!H14+'[1]ALW+TCS'!H14</f>
        <v>6250</v>
      </c>
      <c r="I14" s="61">
        <f>[1]integra!I14+[1]FINO!I14+[1]HCL!I14+'[1]ALW+TCS'!I14</f>
        <v>0</v>
      </c>
      <c r="J14" s="61">
        <f>[1]integra!J14+[1]FINO!J14+[1]HCL!J14+'[1]ALW+TCS'!J14</f>
        <v>4323</v>
      </c>
      <c r="K14" s="61">
        <f>[1]integra!K14+[1]FINO!K14+[1]HCL!K14+'[1]ALW+TCS'!K14</f>
        <v>0</v>
      </c>
      <c r="L14" s="61">
        <f>[1]integra!L14+[1]FINO!L14+[1]HCL!L14+'[1]ALW+TCS'!L14</f>
        <v>4323</v>
      </c>
    </row>
    <row r="15" spans="1:12">
      <c r="C15" s="61">
        <v>6</v>
      </c>
      <c r="D15" s="61" t="s">
        <v>156</v>
      </c>
      <c r="E15" s="61">
        <f>[1]integra!E15+[1]FINO!E15+[1]HCL!E15+'[1]ALW+TCS'!E15</f>
        <v>3220</v>
      </c>
      <c r="F15" s="61">
        <f>[1]integra!F15+[1]FINO!F15+[1]HCL!F15+'[1]ALW+TCS'!F15</f>
        <v>2242</v>
      </c>
      <c r="G15" s="61">
        <f>[1]integra!G15+[1]FINO!G15+[1]HCL!G15+'[1]ALW+TCS'!G15</f>
        <v>1516</v>
      </c>
      <c r="H15" s="61">
        <f>[1]integra!H15+[1]FINO!H15+[1]HCL!H15+'[1]ALW+TCS'!H15</f>
        <v>1177</v>
      </c>
      <c r="I15" s="61">
        <f>[1]integra!I15+[1]FINO!I15+[1]HCL!I15+'[1]ALW+TCS'!I15</f>
        <v>1363</v>
      </c>
      <c r="J15" s="61">
        <f>[1]integra!J15+[1]FINO!J15+[1]HCL!J15+'[1]ALW+TCS'!J15</f>
        <v>351</v>
      </c>
      <c r="K15" s="61">
        <f>[1]integra!K15+[1]FINO!K15+[1]HCL!K15+'[1]ALW+TCS'!K15</f>
        <v>1363</v>
      </c>
      <c r="L15" s="61">
        <f>[1]integra!L15+[1]FINO!L15+[1]HCL!L15+'[1]ALW+TCS'!L15</f>
        <v>339</v>
      </c>
    </row>
    <row r="16" spans="1:12">
      <c r="C16" s="61">
        <v>7</v>
      </c>
      <c r="D16" s="61" t="s">
        <v>126</v>
      </c>
      <c r="E16" s="61">
        <f>[1]integra!E16+[1]FINO!E16+[1]HCL!E16+'[1]ALW+TCS'!E16</f>
        <v>2298</v>
      </c>
      <c r="F16" s="61">
        <f>[1]integra!F16+[1]FINO!F16+[1]HCL!F16+'[1]ALW+TCS'!F16</f>
        <v>220</v>
      </c>
      <c r="G16" s="61">
        <f>[1]integra!G16+[1]FINO!G16+[1]HCL!G16+'[1]ALW+TCS'!G16</f>
        <v>1778</v>
      </c>
      <c r="H16" s="61">
        <f>[1]integra!H16+[1]FINO!H16+[1]HCL!H16+'[1]ALW+TCS'!H16</f>
        <v>170</v>
      </c>
      <c r="I16" s="61">
        <f>[1]integra!I16+[1]FINO!I16+[1]HCL!I16+'[1]ALW+TCS'!I16</f>
        <v>1778</v>
      </c>
      <c r="J16" s="61">
        <f>[1]integra!J16+[1]FINO!J16+[1]HCL!J16+'[1]ALW+TCS'!J16</f>
        <v>168</v>
      </c>
      <c r="K16" s="61">
        <f>[1]integra!K16+[1]FINO!K16+[1]HCL!K16+'[1]ALW+TCS'!K16</f>
        <v>1773</v>
      </c>
      <c r="L16" s="61">
        <f>[1]integra!L16+[1]FINO!L16+[1]HCL!L16+'[1]ALW+TCS'!L16</f>
        <v>168</v>
      </c>
    </row>
    <row r="17" spans="1:12" s="112" customFormat="1" ht="15.75">
      <c r="B17" s="60" t="s">
        <v>272</v>
      </c>
      <c r="E17" s="112">
        <f>SUM(E10:E16)</f>
        <v>19728</v>
      </c>
      <c r="F17" s="112">
        <f t="shared" ref="F17:L17" si="1">SUM(F10:F16)</f>
        <v>56555</v>
      </c>
      <c r="G17" s="112">
        <f t="shared" si="1"/>
        <v>7386</v>
      </c>
      <c r="H17" s="112">
        <f t="shared" si="1"/>
        <v>30656</v>
      </c>
      <c r="I17" s="112">
        <f t="shared" si="1"/>
        <v>5263</v>
      </c>
      <c r="J17" s="112">
        <f t="shared" si="1"/>
        <v>17770</v>
      </c>
      <c r="K17" s="112">
        <f t="shared" si="1"/>
        <v>5257</v>
      </c>
      <c r="L17" s="112">
        <f t="shared" si="1"/>
        <v>17753</v>
      </c>
    </row>
    <row r="18" spans="1:12" s="112" customFormat="1" ht="15.75">
      <c r="B18" s="60"/>
    </row>
    <row r="19" spans="1:12">
      <c r="A19" s="61">
        <v>2</v>
      </c>
      <c r="B19" s="61" t="s">
        <v>273</v>
      </c>
      <c r="C19" s="61">
        <v>1</v>
      </c>
      <c r="D19" s="61" t="s">
        <v>267</v>
      </c>
      <c r="E19" s="61">
        <f>[1]integra!E19+[1]FINO!E19+[1]HCL!E19+'[1]ALW+TCS'!E19</f>
        <v>34775</v>
      </c>
      <c r="F19" s="61">
        <f>[1]integra!F19+[1]FINO!F19+[1]HCL!F19+'[1]ALW+TCS'!F19</f>
        <v>2757</v>
      </c>
      <c r="G19" s="61">
        <f>[1]integra!G19+[1]FINO!G19+[1]HCL!G19+'[1]ALW+TCS'!G19</f>
        <v>3544</v>
      </c>
      <c r="H19" s="61">
        <f>[1]integra!H19+[1]FINO!H19+[1]HCL!H19+'[1]ALW+TCS'!H19</f>
        <v>507</v>
      </c>
      <c r="I19" s="61">
        <f>[1]integra!I19+[1]FINO!I19+[1]HCL!I19+'[1]ALW+TCS'!I19</f>
        <v>3267</v>
      </c>
      <c r="J19" s="61">
        <f>[1]integra!J19+[1]FINO!J19+[1]HCL!J19+'[1]ALW+TCS'!J19</f>
        <v>64</v>
      </c>
      <c r="K19" s="61">
        <f>[1]integra!K19+[1]FINO!K19+[1]HCL!K19+'[1]ALW+TCS'!K19</f>
        <v>3245</v>
      </c>
      <c r="L19" s="61">
        <f>[1]integra!L19+[1]FINO!L19+[1]HCL!L19+'[1]ALW+TCS'!L19</f>
        <v>47</v>
      </c>
    </row>
    <row r="20" spans="1:12">
      <c r="C20" s="61">
        <v>2</v>
      </c>
      <c r="D20" s="61" t="s">
        <v>268</v>
      </c>
      <c r="E20" s="61">
        <f>[1]integra!E20+[1]FINO!E20+[1]HCL!E20+'[1]ALW+TCS'!E20</f>
        <v>18360</v>
      </c>
      <c r="F20" s="61">
        <f>[1]integra!F20+[1]FINO!F20+[1]HCL!F20+'[1]ALW+TCS'!F20</f>
        <v>1002</v>
      </c>
      <c r="G20" s="61">
        <f>[1]integra!G20+[1]FINO!G20+[1]HCL!G20+'[1]ALW+TCS'!G20</f>
        <v>935</v>
      </c>
      <c r="H20" s="61">
        <f>[1]integra!H20+[1]FINO!H20+[1]HCL!H20+'[1]ALW+TCS'!H20</f>
        <v>370</v>
      </c>
      <c r="I20" s="61">
        <f>[1]integra!I20+[1]FINO!I20+[1]HCL!I20+'[1]ALW+TCS'!I20</f>
        <v>694</v>
      </c>
      <c r="J20" s="61">
        <f>[1]integra!J20+[1]FINO!J20+[1]HCL!J20+'[1]ALW+TCS'!J20</f>
        <v>0</v>
      </c>
      <c r="K20" s="61">
        <f>[1]integra!K20+[1]FINO!K20+[1]HCL!K20+'[1]ALW+TCS'!K20</f>
        <v>610</v>
      </c>
      <c r="L20" s="61">
        <f>[1]integra!L20+[1]FINO!L20+[1]HCL!L20+'[1]ALW+TCS'!L20</f>
        <v>0</v>
      </c>
    </row>
    <row r="21" spans="1:12">
      <c r="C21" s="61">
        <v>3</v>
      </c>
      <c r="D21" s="111" t="s">
        <v>269</v>
      </c>
      <c r="E21" s="61">
        <f>[1]integra!E21+[1]FINO!E21+[1]HCL!E21+'[1]ALW+TCS'!E21</f>
        <v>0</v>
      </c>
      <c r="F21" s="61">
        <f>[1]integra!F21+[1]FINO!F21+[1]HCL!F21+'[1]ALW+TCS'!F21</f>
        <v>10936</v>
      </c>
      <c r="G21" s="61">
        <f>[1]integra!G21+[1]FINO!G21+[1]HCL!G21+'[1]ALW+TCS'!G21</f>
        <v>0</v>
      </c>
      <c r="H21" s="61">
        <f>[1]integra!H21+[1]FINO!H21+[1]HCL!H21+'[1]ALW+TCS'!H21</f>
        <v>4921</v>
      </c>
      <c r="I21" s="61">
        <f>[1]integra!I21+[1]FINO!I21+[1]HCL!I21+'[1]ALW+TCS'!I21</f>
        <v>0</v>
      </c>
      <c r="J21" s="61">
        <f>[1]integra!J21+[1]FINO!J21+[1]HCL!J21+'[1]ALW+TCS'!J21</f>
        <v>3470</v>
      </c>
      <c r="K21" s="61">
        <f>[1]integra!K21+[1]FINO!K21+[1]HCL!K21+'[1]ALW+TCS'!K21</f>
        <v>0</v>
      </c>
      <c r="L21" s="61">
        <f>[1]integra!L21+[1]FINO!L21+[1]HCL!L21+'[1]ALW+TCS'!L21</f>
        <v>3470</v>
      </c>
    </row>
    <row r="22" spans="1:12">
      <c r="C22" s="61">
        <v>4</v>
      </c>
      <c r="D22" s="61" t="s">
        <v>270</v>
      </c>
      <c r="E22" s="61">
        <f>[1]integra!E22+[1]FINO!E22+[1]HCL!E22+'[1]ALW+TCS'!E22</f>
        <v>0</v>
      </c>
      <c r="F22" s="61">
        <f>[1]integra!F22+[1]FINO!F22+[1]HCL!F22+'[1]ALW+TCS'!F22</f>
        <v>0</v>
      </c>
      <c r="G22" s="61">
        <f>[1]integra!G22+[1]FINO!G22+[1]HCL!G22+'[1]ALW+TCS'!G22</f>
        <v>0</v>
      </c>
      <c r="H22" s="61">
        <f>[1]integra!H22+[1]FINO!H22+[1]HCL!H22+'[1]ALW+TCS'!H22</f>
        <v>0</v>
      </c>
      <c r="I22" s="61">
        <f>[1]integra!I22+[1]FINO!I22+[1]HCL!I22+'[1]ALW+TCS'!I22</f>
        <v>0</v>
      </c>
      <c r="J22" s="61">
        <f>[1]integra!J22+[1]FINO!J22+[1]HCL!J22+'[1]ALW+TCS'!J22</f>
        <v>0</v>
      </c>
      <c r="K22" s="61">
        <f>[1]integra!K22+[1]FINO!K22+[1]HCL!K22+'[1]ALW+TCS'!K22</f>
        <v>0</v>
      </c>
      <c r="L22" s="61">
        <f>[1]integra!L22+[1]FINO!L22+[1]HCL!L22+'[1]ALW+TCS'!L22</f>
        <v>0</v>
      </c>
    </row>
    <row r="23" spans="1:12">
      <c r="C23" s="61">
        <v>5</v>
      </c>
      <c r="D23" s="61" t="s">
        <v>271</v>
      </c>
      <c r="E23" s="61">
        <f>[1]integra!E23+[1]FINO!E23+[1]HCL!E23+'[1]ALW+TCS'!E23</f>
        <v>0</v>
      </c>
      <c r="F23" s="61">
        <f>[1]integra!F23+[1]FINO!F23+[1]HCL!F23+'[1]ALW+TCS'!F23</f>
        <v>7276</v>
      </c>
      <c r="G23" s="61">
        <f>[1]integra!G23+[1]FINO!G23+[1]HCL!G23+'[1]ALW+TCS'!G23</f>
        <v>0</v>
      </c>
      <c r="H23" s="61">
        <f>[1]integra!H23+[1]FINO!H23+[1]HCL!H23+'[1]ALW+TCS'!H23</f>
        <v>3806</v>
      </c>
      <c r="I23" s="61">
        <f>[1]integra!I23+[1]FINO!I23+[1]HCL!I23+'[1]ALW+TCS'!I23</f>
        <v>0</v>
      </c>
      <c r="J23" s="61">
        <f>[1]integra!J23+[1]FINO!J23+[1]HCL!J23+'[1]ALW+TCS'!J23</f>
        <v>2634</v>
      </c>
      <c r="K23" s="61">
        <f>[1]integra!K23+[1]FINO!K23+[1]HCL!K23+'[1]ALW+TCS'!K23</f>
        <v>0</v>
      </c>
      <c r="L23" s="61">
        <f>[1]integra!L23+[1]FINO!L23+[1]HCL!L23+'[1]ALW+TCS'!L23</f>
        <v>2634</v>
      </c>
    </row>
    <row r="24" spans="1:12">
      <c r="C24" s="61">
        <v>6</v>
      </c>
      <c r="D24" s="61" t="s">
        <v>156</v>
      </c>
      <c r="E24" s="61">
        <f>[1]integra!E24+[1]FINO!E24+[1]HCL!E24+'[1]ALW+TCS'!E24</f>
        <v>12580</v>
      </c>
      <c r="F24" s="61">
        <f>[1]integra!F24+[1]FINO!F24+[1]HCL!F24+'[1]ALW+TCS'!F24</f>
        <v>664</v>
      </c>
      <c r="G24" s="61">
        <f>[1]integra!G24+[1]FINO!G24+[1]HCL!G24+'[1]ALW+TCS'!G24</f>
        <v>2999</v>
      </c>
      <c r="H24" s="61">
        <f>[1]integra!H24+[1]FINO!H24+[1]HCL!H24+'[1]ALW+TCS'!H24</f>
        <v>467</v>
      </c>
      <c r="I24" s="61">
        <f>[1]integra!I24+[1]FINO!I24+[1]HCL!I24+'[1]ALW+TCS'!I24</f>
        <v>2515</v>
      </c>
      <c r="J24" s="61">
        <f>[1]integra!J24+[1]FINO!J24+[1]HCL!J24+'[1]ALW+TCS'!J24</f>
        <v>0</v>
      </c>
      <c r="K24" s="61">
        <f>[1]integra!K24+[1]FINO!K24+[1]HCL!K24+'[1]ALW+TCS'!K24</f>
        <v>2509</v>
      </c>
      <c r="L24" s="61">
        <f>[1]integra!L24+[1]FINO!L24+[1]HCL!L24+'[1]ALW+TCS'!L24</f>
        <v>0</v>
      </c>
    </row>
    <row r="25" spans="1:12">
      <c r="C25" s="61">
        <v>7</v>
      </c>
      <c r="D25" s="61" t="s">
        <v>126</v>
      </c>
      <c r="E25" s="61">
        <f>[1]integra!E25+[1]FINO!E25+[1]HCL!E25+'[1]ALW+TCS'!E25</f>
        <v>21052</v>
      </c>
      <c r="F25" s="61">
        <f>[1]integra!F25+[1]FINO!F25+[1]HCL!F25+'[1]ALW+TCS'!F25</f>
        <v>900</v>
      </c>
      <c r="G25" s="61">
        <f>[1]integra!G25+[1]FINO!G25+[1]HCL!G25+'[1]ALW+TCS'!G25</f>
        <v>4554</v>
      </c>
      <c r="H25" s="61">
        <f>[1]integra!H25+[1]FINO!H25+[1]HCL!H25+'[1]ALW+TCS'!H25</f>
        <v>80</v>
      </c>
      <c r="I25" s="61">
        <f>[1]integra!I25+[1]FINO!I25+[1]HCL!I25+'[1]ALW+TCS'!I25</f>
        <v>4554</v>
      </c>
      <c r="J25" s="61">
        <f>[1]integra!J25+[1]FINO!J25+[1]HCL!J25+'[1]ALW+TCS'!J25</f>
        <v>78</v>
      </c>
      <c r="K25" s="61">
        <f>[1]integra!K25+[1]FINO!K25+[1]HCL!K25+'[1]ALW+TCS'!K25</f>
        <v>4539</v>
      </c>
      <c r="L25" s="61">
        <f>[1]integra!L25+[1]FINO!L25+[1]HCL!L25+'[1]ALW+TCS'!L25</f>
        <v>78</v>
      </c>
    </row>
    <row r="26" spans="1:12" s="112" customFormat="1" ht="15.75">
      <c r="B26" s="608" t="s">
        <v>274</v>
      </c>
      <c r="C26" s="609"/>
      <c r="D26" s="610"/>
      <c r="E26" s="112">
        <f>SUM(E19:E25)</f>
        <v>86767</v>
      </c>
      <c r="F26" s="112">
        <f>SUM(F19:F25)</f>
        <v>23535</v>
      </c>
      <c r="G26" s="112">
        <f t="shared" ref="G26:L26" si="2">SUM(G19:G25)</f>
        <v>12032</v>
      </c>
      <c r="H26" s="112">
        <f t="shared" si="2"/>
        <v>10151</v>
      </c>
      <c r="I26" s="112">
        <f t="shared" si="2"/>
        <v>11030</v>
      </c>
      <c r="J26" s="112">
        <f t="shared" si="2"/>
        <v>6246</v>
      </c>
      <c r="K26" s="112">
        <f t="shared" si="2"/>
        <v>10903</v>
      </c>
      <c r="L26" s="112">
        <f t="shared" si="2"/>
        <v>6229</v>
      </c>
    </row>
    <row r="27" spans="1:12" s="60" customFormat="1" ht="15.75">
      <c r="A27" s="113"/>
      <c r="C27" s="113"/>
      <c r="D27" s="113"/>
      <c r="E27" s="114"/>
      <c r="F27" s="114"/>
      <c r="G27" s="114"/>
      <c r="H27" s="114"/>
      <c r="I27" s="114"/>
      <c r="J27" s="114"/>
      <c r="K27" s="114"/>
      <c r="L27" s="114"/>
    </row>
    <row r="28" spans="1:12">
      <c r="A28" s="61">
        <v>3</v>
      </c>
      <c r="B28" s="61" t="s">
        <v>275</v>
      </c>
      <c r="C28" s="61">
        <v>1</v>
      </c>
      <c r="D28" s="61" t="s">
        <v>109</v>
      </c>
      <c r="E28" s="115">
        <f>[1]integra!E28+[1]FINO!E28+[1]HCL!E28+'[1]ALW+TCS'!E28</f>
        <v>135916</v>
      </c>
      <c r="F28" s="115">
        <f>[1]integra!F28+[1]FINO!F28+[1]HCL!F28+'[1]ALW+TCS'!F28</f>
        <v>12942</v>
      </c>
      <c r="G28" s="115">
        <f>[1]integra!G28+[1]FINO!G28+[1]HCL!G28+'[1]ALW+TCS'!G28</f>
        <v>4629</v>
      </c>
      <c r="H28" s="115">
        <f>[1]integra!H28+[1]FINO!H28+[1]HCL!H28+'[1]ALW+TCS'!H28</f>
        <v>9495</v>
      </c>
      <c r="I28" s="115">
        <f>[1]integra!I28+[1]FINO!I28+[1]HCL!I28+'[1]ALW+TCS'!I28</f>
        <v>4547</v>
      </c>
      <c r="J28" s="115">
        <f>[1]integra!J28+[1]FINO!J28+[1]HCL!J28+'[1]ALW+TCS'!J28</f>
        <v>8664</v>
      </c>
      <c r="K28" s="115">
        <f>[1]integra!K28+[1]FINO!K28+[1]HCL!K28+'[1]ALW+TCS'!K28</f>
        <v>4482</v>
      </c>
      <c r="L28" s="115">
        <f>[1]integra!L28+[1]FINO!L28+[1]HCL!L28+'[1]ALW+TCS'!L28</f>
        <v>8545</v>
      </c>
    </row>
    <row r="29" spans="1:12">
      <c r="C29" s="61">
        <v>2</v>
      </c>
      <c r="D29" s="61" t="s">
        <v>150</v>
      </c>
      <c r="E29" s="115">
        <f>[1]integra!E29+[1]FINO!E29+[1]HCL!E29+'[1]ALW+TCS'!E29</f>
        <v>17738</v>
      </c>
      <c r="F29" s="115">
        <f>[1]integra!F29+[1]FINO!F29+[1]HCL!F29+'[1]ALW+TCS'!F29</f>
        <v>1615</v>
      </c>
      <c r="G29" s="115">
        <f>[1]integra!G29+[1]FINO!G29+[1]HCL!G29+'[1]ALW+TCS'!G29</f>
        <v>0</v>
      </c>
      <c r="H29" s="115">
        <f>[1]integra!H29+[1]FINO!H29+[1]HCL!H29+'[1]ALW+TCS'!H29</f>
        <v>1222</v>
      </c>
      <c r="I29" s="115">
        <f>[1]integra!I29+[1]FINO!I29+[1]HCL!I29+'[1]ALW+TCS'!I29</f>
        <v>0</v>
      </c>
      <c r="J29" s="115">
        <f>[1]integra!J29+[1]FINO!J29+[1]HCL!J29+'[1]ALW+TCS'!J29</f>
        <v>1222</v>
      </c>
      <c r="K29" s="115">
        <f>[1]integra!K29+[1]FINO!K29+[1]HCL!K29+'[1]ALW+TCS'!K29</f>
        <v>0</v>
      </c>
      <c r="L29" s="115">
        <f>[1]integra!L29+[1]FINO!L29+[1]HCL!L29+'[1]ALW+TCS'!L29</f>
        <v>1216</v>
      </c>
    </row>
    <row r="30" spans="1:12">
      <c r="C30" s="61">
        <v>3</v>
      </c>
      <c r="D30" s="61" t="s">
        <v>114</v>
      </c>
      <c r="E30" s="115">
        <f>[1]integra!E30+[1]FINO!E30+[1]HCL!E30+'[1]ALW+TCS'!E30</f>
        <v>0</v>
      </c>
      <c r="F30" s="115">
        <f>[1]integra!F30+[1]FINO!F30+[1]HCL!F30+'[1]ALW+TCS'!F30</f>
        <v>0</v>
      </c>
      <c r="G30" s="115">
        <f>[1]integra!G30+[1]FINO!G30+[1]HCL!G30+'[1]ALW+TCS'!G30</f>
        <v>0</v>
      </c>
      <c r="H30" s="115">
        <f>[1]integra!H30+[1]FINO!H30+[1]HCL!H30+'[1]ALW+TCS'!H30</f>
        <v>0</v>
      </c>
      <c r="I30" s="115">
        <f>[1]integra!I30+[1]FINO!I30+[1]HCL!I30+'[1]ALW+TCS'!I30</f>
        <v>0</v>
      </c>
      <c r="J30" s="115">
        <f>[1]integra!J30+[1]FINO!J30+[1]HCL!J30+'[1]ALW+TCS'!J30</f>
        <v>0</v>
      </c>
      <c r="K30" s="115">
        <f>[1]integra!K30+[1]FINO!K30+[1]HCL!K30+'[1]ALW+TCS'!K30</f>
        <v>0</v>
      </c>
      <c r="L30" s="115">
        <f>[1]integra!L30+[1]FINO!L30+[1]HCL!L30+'[1]ALW+TCS'!L30</f>
        <v>0</v>
      </c>
    </row>
    <row r="31" spans="1:12">
      <c r="C31" s="61">
        <v>4</v>
      </c>
      <c r="D31" s="116" t="s">
        <v>276</v>
      </c>
      <c r="E31" s="115">
        <f>[1]integra!E31+[1]FINO!E31+[1]HCL!E31+'[1]ALW+TCS'!E31</f>
        <v>13821</v>
      </c>
      <c r="F31" s="115">
        <f>[1]integra!F31+[1]FINO!F31+[1]HCL!F31+'[1]ALW+TCS'!F31</f>
        <v>1010</v>
      </c>
      <c r="G31" s="115">
        <f>[1]integra!G31+[1]FINO!G31+[1]HCL!G31+'[1]ALW+TCS'!G31</f>
        <v>0</v>
      </c>
      <c r="H31" s="115">
        <f>[1]integra!H31+[1]FINO!H31+[1]HCL!H31+'[1]ALW+TCS'!H31</f>
        <v>973</v>
      </c>
      <c r="I31" s="115">
        <f>[1]integra!I31+[1]FINO!I31+[1]HCL!I31+'[1]ALW+TCS'!I31</f>
        <v>0</v>
      </c>
      <c r="J31" s="115">
        <f>[1]integra!J31+[1]FINO!J31+[1]HCL!J31+'[1]ALW+TCS'!J31</f>
        <v>470</v>
      </c>
      <c r="K31" s="115">
        <f>[1]integra!K31+[1]FINO!K31+[1]HCL!K31+'[1]ALW+TCS'!K31</f>
        <v>0</v>
      </c>
      <c r="L31" s="115">
        <f>[1]integra!L31+[1]FINO!L31+[1]HCL!L31+'[1]ALW+TCS'!L31</f>
        <v>470</v>
      </c>
    </row>
    <row r="32" spans="1:12">
      <c r="C32" s="61">
        <v>5</v>
      </c>
      <c r="D32" s="61" t="s">
        <v>277</v>
      </c>
      <c r="E32" s="115">
        <f>[1]integra!E32+[1]FINO!E32+[1]HCL!E32+'[1]ALW+TCS'!E32</f>
        <v>0</v>
      </c>
      <c r="F32" s="115">
        <f>[1]integra!F32+[1]FINO!F32+[1]HCL!F32+'[1]ALW+TCS'!F32</f>
        <v>5061</v>
      </c>
      <c r="G32" s="115">
        <f>[1]integra!G32+[1]FINO!G32+[1]HCL!G32+'[1]ALW+TCS'!G32</f>
        <v>0</v>
      </c>
      <c r="H32" s="115">
        <f>[1]integra!H32+[1]FINO!H32+[1]HCL!H32+'[1]ALW+TCS'!H32</f>
        <v>3462</v>
      </c>
      <c r="I32" s="115">
        <f>[1]integra!I32+[1]FINO!I32+[1]HCL!I32+'[1]ALW+TCS'!I32</f>
        <v>0</v>
      </c>
      <c r="J32" s="115">
        <f>[1]integra!J32+[1]FINO!J32+[1]HCL!J32+'[1]ALW+TCS'!J32</f>
        <v>3010</v>
      </c>
      <c r="K32" s="115">
        <f>[1]integra!K32+[1]FINO!K32+[1]HCL!K32+'[1]ALW+TCS'!K32</f>
        <v>0</v>
      </c>
      <c r="L32" s="115">
        <f>[1]integra!L32+[1]FINO!L32+[1]HCL!L32+'[1]ALW+TCS'!L32</f>
        <v>2693</v>
      </c>
    </row>
    <row r="33" spans="1:12">
      <c r="C33" s="61">
        <v>6</v>
      </c>
      <c r="D33" s="116" t="s">
        <v>268</v>
      </c>
      <c r="E33" s="115">
        <f>[1]integra!E33+[1]FINO!E33+[1]HCL!E33+'[1]ALW+TCS'!E33</f>
        <v>21276</v>
      </c>
      <c r="F33" s="115">
        <f>[1]integra!F33+[1]FINO!F33+[1]HCL!F33+'[1]ALW+TCS'!F33</f>
        <v>1882</v>
      </c>
      <c r="G33" s="115">
        <f>[1]integra!G33+[1]FINO!G33+[1]HCL!G33+'[1]ALW+TCS'!G33</f>
        <v>2436</v>
      </c>
      <c r="H33" s="115">
        <f>[1]integra!H33+[1]FINO!H33+[1]HCL!H33+'[1]ALW+TCS'!H33</f>
        <v>1109</v>
      </c>
      <c r="I33" s="115">
        <f>[1]integra!I33+[1]FINO!I33+[1]HCL!I33+'[1]ALW+TCS'!I33</f>
        <v>2208</v>
      </c>
      <c r="J33" s="115">
        <f>[1]integra!J33+[1]FINO!J33+[1]HCL!J33+'[1]ALW+TCS'!J33</f>
        <v>668</v>
      </c>
      <c r="K33" s="115">
        <f>[1]integra!K33+[1]FINO!K33+[1]HCL!K33+'[1]ALW+TCS'!K33</f>
        <v>2152</v>
      </c>
      <c r="L33" s="115">
        <f>[1]integra!L33+[1]FINO!L33+[1]HCL!L33+'[1]ALW+TCS'!L33</f>
        <v>643</v>
      </c>
    </row>
    <row r="34" spans="1:12">
      <c r="C34" s="61">
        <v>7</v>
      </c>
      <c r="D34" s="61" t="s">
        <v>278</v>
      </c>
      <c r="E34" s="115">
        <f>[1]integra!E34+[1]FINO!E34+[1]HCL!E34+'[1]ALW+TCS'!E34</f>
        <v>382010</v>
      </c>
      <c r="F34" s="115">
        <f>[1]integra!F34+[1]FINO!F34+[1]HCL!F34+'[1]ALW+TCS'!F34</f>
        <v>47984</v>
      </c>
      <c r="G34" s="115">
        <f>[1]integra!G34+[1]FINO!G34+[1]HCL!G34+'[1]ALW+TCS'!G34</f>
        <v>43937</v>
      </c>
      <c r="H34" s="115">
        <f>[1]integra!H34+[1]FINO!H34+[1]HCL!H34+'[1]ALW+TCS'!H34</f>
        <v>36853</v>
      </c>
      <c r="I34" s="115">
        <f>[1]integra!I34+[1]FINO!I34+[1]HCL!I34+'[1]ALW+TCS'!I34</f>
        <v>43509</v>
      </c>
      <c r="J34" s="115">
        <f>[1]integra!J34+[1]FINO!J34+[1]HCL!J34+'[1]ALW+TCS'!J34</f>
        <v>34975</v>
      </c>
      <c r="K34" s="115">
        <f>[1]integra!K34+[1]FINO!K34+[1]HCL!K34+'[1]ALW+TCS'!K34</f>
        <v>42835</v>
      </c>
      <c r="L34" s="115">
        <f>[1]integra!L34+[1]FINO!L34+[1]HCL!L34+'[1]ALW+TCS'!L34</f>
        <v>34898</v>
      </c>
    </row>
    <row r="35" spans="1:12">
      <c r="C35" s="61">
        <v>8</v>
      </c>
      <c r="D35" s="61" t="s">
        <v>271</v>
      </c>
      <c r="E35" s="115">
        <f>[1]integra!E35+[1]FINO!E35+[1]HCL!E35+'[1]ALW+TCS'!E35</f>
        <v>7599</v>
      </c>
      <c r="F35" s="115">
        <f>[1]integra!F35+[1]FINO!F35+[1]HCL!F35+'[1]ALW+TCS'!F35</f>
        <v>2700</v>
      </c>
      <c r="G35" s="115">
        <f>[1]integra!G35+[1]FINO!G35+[1]HCL!G35+'[1]ALW+TCS'!G35</f>
        <v>2320</v>
      </c>
      <c r="H35" s="115">
        <f>[1]integra!H35+[1]FINO!H35+[1]HCL!H35+'[1]ALW+TCS'!H35</f>
        <v>2252</v>
      </c>
      <c r="I35" s="115">
        <f>[1]integra!I35+[1]FINO!I35+[1]HCL!I35+'[1]ALW+TCS'!I35</f>
        <v>2100</v>
      </c>
      <c r="J35" s="115">
        <f>[1]integra!J35+[1]FINO!J35+[1]HCL!J35+'[1]ALW+TCS'!J35</f>
        <v>2252</v>
      </c>
      <c r="K35" s="115">
        <f>[1]integra!K35+[1]FINO!K35+[1]HCL!K35+'[1]ALW+TCS'!K35</f>
        <v>2100</v>
      </c>
      <c r="L35" s="115">
        <f>[1]integra!L35+[1]FINO!L35+[1]HCL!L35+'[1]ALW+TCS'!L35</f>
        <v>2252</v>
      </c>
    </row>
    <row r="36" spans="1:12">
      <c r="C36" s="61">
        <v>9</v>
      </c>
      <c r="D36" s="61" t="s">
        <v>262</v>
      </c>
      <c r="E36" s="115">
        <f>[1]integra!E36+[1]FINO!E36+[1]HCL!E36+'[1]ALW+TCS'!E36</f>
        <v>105272</v>
      </c>
      <c r="F36" s="115">
        <f>[1]integra!F36+[1]FINO!F36+[1]HCL!F36+'[1]ALW+TCS'!F36</f>
        <v>12458</v>
      </c>
      <c r="G36" s="115">
        <f>[1]integra!G36+[1]FINO!G36+[1]HCL!G36+'[1]ALW+TCS'!G36</f>
        <v>8734</v>
      </c>
      <c r="H36" s="115">
        <f>[1]integra!H36+[1]FINO!H36+[1]HCL!H36+'[1]ALW+TCS'!H36</f>
        <v>10003</v>
      </c>
      <c r="I36" s="115">
        <f>[1]integra!I36+[1]FINO!I36+[1]HCL!I36+'[1]ALW+TCS'!I36</f>
        <v>8707</v>
      </c>
      <c r="J36" s="115">
        <f>[1]integra!J36+[1]FINO!J36+[1]HCL!J36+'[1]ALW+TCS'!J36</f>
        <v>9533</v>
      </c>
      <c r="K36" s="115">
        <f>[1]integra!K36+[1]FINO!K36+[1]HCL!K36+'[1]ALW+TCS'!K36</f>
        <v>8601</v>
      </c>
      <c r="L36" s="115">
        <f>[1]integra!L36+[1]FINO!L36+[1]HCL!L36+'[1]ALW+TCS'!L36</f>
        <v>9019</v>
      </c>
    </row>
    <row r="37" spans="1:12">
      <c r="C37" s="61">
        <v>10</v>
      </c>
      <c r="D37" s="61" t="s">
        <v>279</v>
      </c>
      <c r="E37" s="115">
        <f>[1]integra!E37+[1]FINO!E37+[1]HCL!E37+'[1]ALW+TCS'!E37</f>
        <v>49009</v>
      </c>
      <c r="F37" s="115">
        <f>[1]integra!F37+[1]FINO!F37+[1]HCL!F37+'[1]ALW+TCS'!F37</f>
        <v>5288</v>
      </c>
      <c r="G37" s="115">
        <f>[1]integra!G37+[1]FINO!G37+[1]HCL!G37+'[1]ALW+TCS'!G37</f>
        <v>5839</v>
      </c>
      <c r="H37" s="115">
        <f>[1]integra!H37+[1]FINO!H37+[1]HCL!H37+'[1]ALW+TCS'!H37</f>
        <v>4089</v>
      </c>
      <c r="I37" s="115">
        <f>[1]integra!I37+[1]FINO!I37+[1]HCL!I37+'[1]ALW+TCS'!I37</f>
        <v>5806</v>
      </c>
      <c r="J37" s="115">
        <f>[1]integra!J37+[1]FINO!J37+[1]HCL!J37+'[1]ALW+TCS'!J37</f>
        <v>3470</v>
      </c>
      <c r="K37" s="115">
        <f>[1]integra!K37+[1]FINO!K37+[1]HCL!K37+'[1]ALW+TCS'!K37</f>
        <v>5459</v>
      </c>
      <c r="L37" s="115">
        <f>[1]integra!L37+[1]FINO!L37+[1]HCL!L37+'[1]ALW+TCS'!L37</f>
        <v>3295</v>
      </c>
    </row>
    <row r="38" spans="1:12">
      <c r="C38" s="61">
        <v>11</v>
      </c>
      <c r="D38" s="61" t="s">
        <v>126</v>
      </c>
      <c r="E38" s="115">
        <f>[1]integra!E38+[1]FINO!E38+[1]HCL!E38+'[1]ALW+TCS'!E38</f>
        <v>90104</v>
      </c>
      <c r="F38" s="115">
        <f>[1]integra!F38+[1]FINO!F38+[1]HCL!F38+'[1]ALW+TCS'!F38</f>
        <v>8220</v>
      </c>
      <c r="G38" s="115">
        <f>[1]integra!G38+[1]FINO!G38+[1]HCL!G38+'[1]ALW+TCS'!G38</f>
        <v>5439</v>
      </c>
      <c r="H38" s="115">
        <f>[1]integra!H38+[1]FINO!H38+[1]HCL!H38+'[1]ALW+TCS'!H38</f>
        <v>6052</v>
      </c>
      <c r="I38" s="115">
        <f>[1]integra!I38+[1]FINO!I38+[1]HCL!I38+'[1]ALW+TCS'!I38</f>
        <v>5407</v>
      </c>
      <c r="J38" s="115">
        <f>[1]integra!J38+[1]FINO!J38+[1]HCL!J38+'[1]ALW+TCS'!J38</f>
        <v>6052</v>
      </c>
      <c r="K38" s="115">
        <f>[1]integra!K38+[1]FINO!K38+[1]HCL!K38+'[1]ALW+TCS'!K38</f>
        <v>5198</v>
      </c>
      <c r="L38" s="115">
        <f>[1]integra!L38+[1]FINO!L38+[1]HCL!L38+'[1]ALW+TCS'!L38</f>
        <v>6052</v>
      </c>
    </row>
    <row r="39" spans="1:12" s="112" customFormat="1" ht="15.75">
      <c r="B39" s="608" t="s">
        <v>280</v>
      </c>
      <c r="C39" s="609"/>
      <c r="D39" s="610"/>
      <c r="E39" s="117">
        <f>SUM(E28:E38)</f>
        <v>822745</v>
      </c>
      <c r="F39" s="117">
        <f t="shared" ref="F39:L39" si="3">SUM(F28:F38)</f>
        <v>99160</v>
      </c>
      <c r="G39" s="117">
        <f t="shared" si="3"/>
        <v>73334</v>
      </c>
      <c r="H39" s="117">
        <f t="shared" si="3"/>
        <v>75510</v>
      </c>
      <c r="I39" s="117">
        <f t="shared" si="3"/>
        <v>72284</v>
      </c>
      <c r="J39" s="117">
        <f t="shared" si="3"/>
        <v>70316</v>
      </c>
      <c r="K39" s="117">
        <f t="shared" si="3"/>
        <v>70827</v>
      </c>
      <c r="L39" s="117">
        <f t="shared" si="3"/>
        <v>69083</v>
      </c>
    </row>
    <row r="40" spans="1:12" s="60" customFormat="1" ht="15.75">
      <c r="A40" s="113"/>
      <c r="C40" s="113"/>
      <c r="D40" s="113"/>
      <c r="E40" s="118"/>
      <c r="F40" s="118"/>
      <c r="G40" s="118"/>
      <c r="H40" s="118"/>
      <c r="I40" s="118"/>
      <c r="J40" s="118"/>
      <c r="K40" s="118"/>
      <c r="L40" s="118"/>
    </row>
    <row r="41" spans="1:12">
      <c r="A41" s="61">
        <v>4</v>
      </c>
      <c r="B41" s="111" t="s">
        <v>281</v>
      </c>
      <c r="C41" s="111"/>
      <c r="D41" s="111"/>
    </row>
    <row r="42" spans="1:12" s="119" customFormat="1">
      <c r="C42" s="119">
        <v>1</v>
      </c>
      <c r="D42" s="61" t="s">
        <v>282</v>
      </c>
      <c r="E42" s="115">
        <f>[1]integra!E42+[1]FINO!E42+[1]HCL!E42+'[1]ALW+TCS'!E42</f>
        <v>24932</v>
      </c>
      <c r="F42" s="115">
        <f>[1]integra!F42+[1]FINO!F42+[1]HCL!F42+'[1]ALW+TCS'!F42</f>
        <v>4721</v>
      </c>
      <c r="G42" s="115">
        <f>[1]integra!G42+[1]FINO!G42+[1]HCL!G42+'[1]ALW+TCS'!G42</f>
        <v>10182</v>
      </c>
      <c r="H42" s="115">
        <f>[1]integra!H42+[1]FINO!H42+[1]HCL!H42+'[1]ALW+TCS'!H42</f>
        <v>1745</v>
      </c>
      <c r="I42" s="115">
        <f>[1]integra!I42+[1]FINO!I42+[1]HCL!I42+'[1]ALW+TCS'!I42</f>
        <v>9233</v>
      </c>
      <c r="J42" s="115">
        <f>[1]integra!J42+[1]FINO!J42+[1]HCL!J42+'[1]ALW+TCS'!J42</f>
        <v>1316</v>
      </c>
      <c r="K42" s="115">
        <f>[1]integra!K42+[1]FINO!K42+[1]HCL!K42+'[1]ALW+TCS'!K42</f>
        <v>9233</v>
      </c>
      <c r="L42" s="115">
        <f>[1]integra!L42+[1]FINO!L42+[1]HCL!L42+'[1]ALW+TCS'!L42</f>
        <v>1301</v>
      </c>
    </row>
    <row r="43" spans="1:12">
      <c r="C43" s="61">
        <v>2</v>
      </c>
      <c r="D43" s="61" t="s">
        <v>283</v>
      </c>
      <c r="E43" s="115">
        <f>[1]integra!E43+[1]FINO!E43+[1]HCL!E43+'[1]ALW+TCS'!E43</f>
        <v>0</v>
      </c>
      <c r="F43" s="115">
        <f>[1]integra!F43+[1]FINO!F43+[1]HCL!F43+'[1]ALW+TCS'!F43</f>
        <v>0</v>
      </c>
      <c r="G43" s="115">
        <f>[1]integra!G43+[1]FINO!G43+[1]HCL!G43+'[1]ALW+TCS'!G43</f>
        <v>0</v>
      </c>
      <c r="H43" s="115">
        <f>[1]integra!H43+[1]FINO!H43+[1]HCL!H43+'[1]ALW+TCS'!H43</f>
        <v>0</v>
      </c>
      <c r="I43" s="115">
        <f>[1]integra!I43+[1]FINO!I43+[1]HCL!I43+'[1]ALW+TCS'!I43</f>
        <v>0</v>
      </c>
      <c r="J43" s="115">
        <f>[1]integra!J43+[1]FINO!J43+[1]HCL!J43+'[1]ALW+TCS'!J43</f>
        <v>0</v>
      </c>
      <c r="K43" s="115">
        <f>[1]integra!K43+[1]FINO!K43+[1]HCL!K43+'[1]ALW+TCS'!K43</f>
        <v>0</v>
      </c>
      <c r="L43" s="115">
        <f>[1]integra!L43+[1]FINO!L43+[1]HCL!L43+'[1]ALW+TCS'!L43</f>
        <v>0</v>
      </c>
    </row>
    <row r="44" spans="1:12">
      <c r="C44" s="61">
        <v>3</v>
      </c>
      <c r="D44" s="61" t="s">
        <v>284</v>
      </c>
      <c r="E44" s="115">
        <f>[1]integra!E44+[1]FINO!E44+[1]HCL!E44+'[1]ALW+TCS'!E44</f>
        <v>15636</v>
      </c>
      <c r="F44" s="115">
        <f>[1]integra!F44+[1]FINO!F44+[1]HCL!F44+'[1]ALW+TCS'!F44</f>
        <v>5813</v>
      </c>
      <c r="G44" s="115">
        <f>[1]integra!G44+[1]FINO!G44+[1]HCL!G44+'[1]ALW+TCS'!G44</f>
        <v>6143</v>
      </c>
      <c r="H44" s="115">
        <f>[1]integra!H44+[1]FINO!H44+[1]HCL!H44+'[1]ALW+TCS'!H44</f>
        <v>2049</v>
      </c>
      <c r="I44" s="115">
        <f>[1]integra!I44+[1]FINO!I44+[1]HCL!I44+'[1]ALW+TCS'!I44</f>
        <v>5172</v>
      </c>
      <c r="J44" s="115">
        <f>[1]integra!J44+[1]FINO!J44+[1]HCL!J44+'[1]ALW+TCS'!J44</f>
        <v>769</v>
      </c>
      <c r="K44" s="115">
        <f>[1]integra!K44+[1]FINO!K44+[1]HCL!K44+'[1]ALW+TCS'!K44</f>
        <v>4973</v>
      </c>
      <c r="L44" s="115">
        <f>[1]integra!L44+[1]FINO!L44+[1]HCL!L44+'[1]ALW+TCS'!L44</f>
        <v>736</v>
      </c>
    </row>
    <row r="45" spans="1:12">
      <c r="C45" s="61">
        <v>4</v>
      </c>
      <c r="D45" s="61" t="s">
        <v>285</v>
      </c>
      <c r="E45" s="115">
        <f>[1]integra!E45+[1]FINO!E45+[1]HCL!E45+'[1]ALW+TCS'!E45</f>
        <v>0</v>
      </c>
      <c r="F45" s="115">
        <f>[1]integra!F45+[1]FINO!F45+[1]HCL!F45+'[1]ALW+TCS'!F45</f>
        <v>0</v>
      </c>
      <c r="G45" s="115">
        <f>[1]integra!G45+[1]FINO!G45+[1]HCL!G45+'[1]ALW+TCS'!G45</f>
        <v>0</v>
      </c>
      <c r="H45" s="115">
        <f>[1]integra!H45+[1]FINO!H45+[1]HCL!H45+'[1]ALW+TCS'!H45</f>
        <v>0</v>
      </c>
      <c r="I45" s="115">
        <f>[1]integra!I45+[1]FINO!I45+[1]HCL!I45+'[1]ALW+TCS'!I45</f>
        <v>0</v>
      </c>
      <c r="J45" s="115">
        <f>[1]integra!J45+[1]FINO!J45+[1]HCL!J45+'[1]ALW+TCS'!J45</f>
        <v>0</v>
      </c>
      <c r="K45" s="115">
        <f>[1]integra!K45+[1]FINO!K45+[1]HCL!K45+'[1]ALW+TCS'!K45</f>
        <v>0</v>
      </c>
      <c r="L45" s="115">
        <f>[1]integra!L45+[1]FINO!L45+[1]HCL!L45+'[1]ALW+TCS'!L45</f>
        <v>0</v>
      </c>
    </row>
    <row r="46" spans="1:12">
      <c r="C46" s="61">
        <v>5</v>
      </c>
      <c r="D46" s="61" t="s">
        <v>110</v>
      </c>
      <c r="E46" s="115">
        <f>[1]integra!E46+[1]FINO!E46+[1]HCL!E46+'[1]ALW+TCS'!E46</f>
        <v>69837</v>
      </c>
      <c r="F46" s="115">
        <f>[1]integra!F46+[1]FINO!F46+[1]HCL!F46+'[1]ALW+TCS'!F46</f>
        <v>8084</v>
      </c>
      <c r="G46" s="115">
        <f>[1]integra!G46+[1]FINO!G46+[1]HCL!G46+'[1]ALW+TCS'!G46</f>
        <v>17104</v>
      </c>
      <c r="H46" s="115">
        <f>[1]integra!H46+[1]FINO!H46+[1]HCL!H46+'[1]ALW+TCS'!H46</f>
        <v>3247</v>
      </c>
      <c r="I46" s="115">
        <f>[1]integra!I46+[1]FINO!I46+[1]HCL!I46+'[1]ALW+TCS'!I46</f>
        <v>5370</v>
      </c>
      <c r="J46" s="115">
        <f>[1]integra!J46+[1]FINO!J46+[1]HCL!J46+'[1]ALW+TCS'!J46</f>
        <v>3247</v>
      </c>
      <c r="K46" s="115">
        <f>[1]integra!K46+[1]FINO!K46+[1]HCL!K46+'[1]ALW+TCS'!K46</f>
        <v>4623</v>
      </c>
      <c r="L46" s="115">
        <f>[1]integra!L46+[1]FINO!L46+[1]HCL!L46+'[1]ALW+TCS'!L46</f>
        <v>3147</v>
      </c>
    </row>
    <row r="47" spans="1:12">
      <c r="C47" s="61">
        <v>6</v>
      </c>
      <c r="D47" s="61" t="s">
        <v>286</v>
      </c>
      <c r="E47" s="115">
        <f>[1]integra!E47+[1]FINO!E47+[1]HCL!E47+'[1]ALW+TCS'!E47</f>
        <v>5525</v>
      </c>
      <c r="F47" s="115">
        <f>[1]integra!F47+[1]FINO!F47+[1]HCL!F47+'[1]ALW+TCS'!F47</f>
        <v>1409</v>
      </c>
      <c r="G47" s="115">
        <f>[1]integra!G47+[1]FINO!G47+[1]HCL!G47+'[1]ALW+TCS'!G47</f>
        <v>290</v>
      </c>
      <c r="H47" s="115">
        <f>[1]integra!H47+[1]FINO!H47+[1]HCL!H47+'[1]ALW+TCS'!H47</f>
        <v>846</v>
      </c>
      <c r="I47" s="115">
        <f>[1]integra!I47+[1]FINO!I47+[1]HCL!I47+'[1]ALW+TCS'!I47</f>
        <v>0</v>
      </c>
      <c r="J47" s="115">
        <f>[1]integra!J47+[1]FINO!J47+[1]HCL!J47+'[1]ALW+TCS'!J47</f>
        <v>132</v>
      </c>
      <c r="K47" s="115">
        <f>[1]integra!K47+[1]FINO!K47+[1]HCL!K47+'[1]ALW+TCS'!K47</f>
        <v>0</v>
      </c>
      <c r="L47" s="115">
        <f>[1]integra!L47+[1]FINO!L47+[1]HCL!L47+'[1]ALW+TCS'!L47</f>
        <v>132</v>
      </c>
    </row>
    <row r="48" spans="1:12">
      <c r="C48" s="61">
        <v>7</v>
      </c>
      <c r="D48" s="61" t="s">
        <v>287</v>
      </c>
      <c r="E48" s="115">
        <f>[1]integra!E48+[1]FINO!E48+[1]HCL!E48+'[1]ALW+TCS'!E48</f>
        <v>0</v>
      </c>
      <c r="F48" s="115">
        <f>[1]integra!F48+[1]FINO!F48+[1]HCL!F48+'[1]ALW+TCS'!F48</f>
        <v>1337</v>
      </c>
      <c r="G48" s="115">
        <f>[1]integra!G48+[1]FINO!G48+[1]HCL!G48+'[1]ALW+TCS'!G48</f>
        <v>0</v>
      </c>
      <c r="H48" s="115">
        <f>[1]integra!H48+[1]FINO!H48+[1]HCL!H48+'[1]ALW+TCS'!H48</f>
        <v>311</v>
      </c>
      <c r="I48" s="115">
        <f>[1]integra!I48+[1]FINO!I48+[1]HCL!I48+'[1]ALW+TCS'!I48</f>
        <v>0</v>
      </c>
      <c r="J48" s="115">
        <f>[1]integra!J48+[1]FINO!J48+[1]HCL!J48+'[1]ALW+TCS'!J48</f>
        <v>110</v>
      </c>
      <c r="K48" s="115">
        <f>[1]integra!K48+[1]FINO!K48+[1]HCL!K48+'[1]ALW+TCS'!K48</f>
        <v>0</v>
      </c>
      <c r="L48" s="115">
        <f>[1]integra!L48+[1]FINO!L48+[1]HCL!L48+'[1]ALW+TCS'!L48</f>
        <v>110</v>
      </c>
    </row>
    <row r="49" spans="1:12">
      <c r="C49" s="61">
        <v>8</v>
      </c>
      <c r="D49" s="61" t="s">
        <v>278</v>
      </c>
      <c r="E49" s="115">
        <f>[1]integra!E49+[1]FINO!E49+[1]HCL!E49+'[1]ALW+TCS'!E49</f>
        <v>438002</v>
      </c>
      <c r="F49" s="115">
        <f>[1]integra!F49+[1]FINO!F49+[1]HCL!F49+'[1]ALW+TCS'!F49</f>
        <v>65435</v>
      </c>
      <c r="G49" s="115">
        <f>[1]integra!G49+[1]FINO!G49+[1]HCL!G49+'[1]ALW+TCS'!G49</f>
        <v>159234</v>
      </c>
      <c r="H49" s="115">
        <f>[1]integra!H49+[1]FINO!H49+[1]HCL!H49+'[1]ALW+TCS'!H49</f>
        <v>46399</v>
      </c>
      <c r="I49" s="115">
        <f>[1]integra!I49+[1]FINO!I49+[1]HCL!I49+'[1]ALW+TCS'!I49</f>
        <v>158458</v>
      </c>
      <c r="J49" s="115">
        <f>[1]integra!J49+[1]FINO!J49+[1]HCL!J49+'[1]ALW+TCS'!J49</f>
        <v>37889</v>
      </c>
      <c r="K49" s="115">
        <f>[1]integra!K49+[1]FINO!K49+[1]HCL!K49+'[1]ALW+TCS'!K49</f>
        <v>156464</v>
      </c>
      <c r="L49" s="115">
        <f>[1]integra!L49+[1]FINO!L49+[1]HCL!L49+'[1]ALW+TCS'!L49</f>
        <v>36593</v>
      </c>
    </row>
    <row r="50" spans="1:12">
      <c r="C50" s="61">
        <v>9</v>
      </c>
      <c r="D50" s="61" t="s">
        <v>271</v>
      </c>
      <c r="E50" s="115">
        <f>[1]integra!E50+[1]FINO!E50+[1]HCL!E50+'[1]ALW+TCS'!E50</f>
        <v>15732</v>
      </c>
      <c r="F50" s="115">
        <f>[1]integra!F50+[1]FINO!F50+[1]HCL!F50+'[1]ALW+TCS'!F50</f>
        <v>11041</v>
      </c>
      <c r="G50" s="115">
        <f>[1]integra!G50+[1]FINO!G50+[1]HCL!G50+'[1]ALW+TCS'!G50</f>
        <v>8515</v>
      </c>
      <c r="H50" s="115">
        <f>[1]integra!H50+[1]FINO!H50+[1]HCL!H50+'[1]ALW+TCS'!H50</f>
        <v>9004</v>
      </c>
      <c r="I50" s="115">
        <f>[1]integra!I50+[1]FINO!I50+[1]HCL!I50+'[1]ALW+TCS'!I50</f>
        <v>7741</v>
      </c>
      <c r="J50" s="115">
        <f>[1]integra!J50+[1]FINO!J50+[1]HCL!J50+'[1]ALW+TCS'!J50</f>
        <v>8942</v>
      </c>
      <c r="K50" s="115">
        <f>[1]integra!K50+[1]FINO!K50+[1]HCL!K50+'[1]ALW+TCS'!K50</f>
        <v>7741</v>
      </c>
      <c r="L50" s="115">
        <f>[1]integra!L50+[1]FINO!L50+[1]HCL!L50+'[1]ALW+TCS'!L50</f>
        <v>8942</v>
      </c>
    </row>
    <row r="51" spans="1:12">
      <c r="C51" s="61">
        <v>10</v>
      </c>
      <c r="D51" s="116" t="s">
        <v>262</v>
      </c>
      <c r="E51" s="115">
        <f>[1]integra!E51+[1]FINO!E51+[1]HCL!E51+'[1]ALW+TCS'!E51</f>
        <v>128805</v>
      </c>
      <c r="F51" s="115">
        <f>[1]integra!F51+[1]FINO!F51+[1]HCL!F51+'[1]ALW+TCS'!F51</f>
        <v>15587</v>
      </c>
      <c r="G51" s="115">
        <f>[1]integra!G51+[1]FINO!G51+[1]HCL!G51+'[1]ALW+TCS'!G51</f>
        <v>38074</v>
      </c>
      <c r="H51" s="115">
        <f>[1]integra!H51+[1]FINO!H51+[1]HCL!H51+'[1]ALW+TCS'!H51</f>
        <v>11366</v>
      </c>
      <c r="I51" s="115">
        <f>[1]integra!I51+[1]FINO!I51+[1]HCL!I51+'[1]ALW+TCS'!I51</f>
        <v>37964</v>
      </c>
      <c r="J51" s="115">
        <f>[1]integra!J51+[1]FINO!J51+[1]HCL!J51+'[1]ALW+TCS'!J51</f>
        <v>7067</v>
      </c>
      <c r="K51" s="115">
        <f>[1]integra!K51+[1]FINO!K51+[1]HCL!K51+'[1]ALW+TCS'!K51</f>
        <v>36348</v>
      </c>
      <c r="L51" s="115">
        <f>[1]integra!L51+[1]FINO!L51+[1]HCL!L51+'[1]ALW+TCS'!L51</f>
        <v>6025</v>
      </c>
    </row>
    <row r="52" spans="1:12">
      <c r="C52" s="61">
        <v>11</v>
      </c>
      <c r="D52" s="61" t="s">
        <v>288</v>
      </c>
      <c r="E52" s="115">
        <f>[1]integra!E52+[1]FINO!E52+[1]HCL!E52+'[1]ALW+TCS'!E52</f>
        <v>126987</v>
      </c>
      <c r="F52" s="115">
        <f>[1]integra!F52+[1]FINO!F52+[1]HCL!F52+'[1]ALW+TCS'!F52</f>
        <v>17087</v>
      </c>
      <c r="G52" s="115">
        <f>[1]integra!G52+[1]FINO!G52+[1]HCL!G52+'[1]ALW+TCS'!G52</f>
        <v>52211</v>
      </c>
      <c r="H52" s="115">
        <f>[1]integra!H52+[1]FINO!H52+[1]HCL!H52+'[1]ALW+TCS'!H52</f>
        <v>12815</v>
      </c>
      <c r="I52" s="115">
        <f>[1]integra!I52+[1]FINO!I52+[1]HCL!I52+'[1]ALW+TCS'!I52</f>
        <v>51071</v>
      </c>
      <c r="J52" s="115">
        <f>[1]integra!J52+[1]FINO!J52+[1]HCL!J52+'[1]ALW+TCS'!J52</f>
        <v>6521</v>
      </c>
      <c r="K52" s="115">
        <f>[1]integra!K52+[1]FINO!K52+[1]HCL!K52+'[1]ALW+TCS'!K52</f>
        <v>50032</v>
      </c>
      <c r="L52" s="115">
        <f>[1]integra!L52+[1]FINO!L52+[1]HCL!L52+'[1]ALW+TCS'!L52</f>
        <v>5631</v>
      </c>
    </row>
    <row r="53" spans="1:12">
      <c r="C53" s="61">
        <v>12</v>
      </c>
      <c r="D53" s="61" t="s">
        <v>289</v>
      </c>
      <c r="E53" s="115">
        <f>[1]integra!E53+[1]FINO!E53+[1]HCL!E53+'[1]ALW+TCS'!E53</f>
        <v>3562</v>
      </c>
      <c r="F53" s="115">
        <f>[1]integra!F53+[1]FINO!F53+[1]HCL!F53+'[1]ALW+TCS'!F53</f>
        <v>1729</v>
      </c>
      <c r="G53" s="115">
        <f>[1]integra!G53+[1]FINO!G53+[1]HCL!G53+'[1]ALW+TCS'!G53</f>
        <v>1902</v>
      </c>
      <c r="H53" s="115">
        <f>[1]integra!H53+[1]FINO!H53+[1]HCL!H53+'[1]ALW+TCS'!H53</f>
        <v>675</v>
      </c>
      <c r="I53" s="115">
        <f>[1]integra!I53+[1]FINO!I53+[1]HCL!I53+'[1]ALW+TCS'!I53</f>
        <v>1902</v>
      </c>
      <c r="J53" s="115">
        <f>[1]integra!J53+[1]FINO!J53+[1]HCL!J53+'[1]ALW+TCS'!J53</f>
        <v>660</v>
      </c>
      <c r="K53" s="115">
        <f>[1]integra!K53+[1]FINO!K53+[1]HCL!K53+'[1]ALW+TCS'!K53</f>
        <v>1896</v>
      </c>
      <c r="L53" s="115">
        <f>[1]integra!L53+[1]FINO!L53+[1]HCL!L53+'[1]ALW+TCS'!L53</f>
        <v>654</v>
      </c>
    </row>
    <row r="54" spans="1:12" s="112" customFormat="1" ht="15.75">
      <c r="B54" s="112" t="s">
        <v>290</v>
      </c>
      <c r="E54" s="117">
        <f>SUM(E42:E53)</f>
        <v>829018</v>
      </c>
      <c r="F54" s="117">
        <f t="shared" ref="F54:L54" si="4">SUM(F42:F53)</f>
        <v>132243</v>
      </c>
      <c r="G54" s="117">
        <f t="shared" si="4"/>
        <v>293655</v>
      </c>
      <c r="H54" s="117">
        <f t="shared" si="4"/>
        <v>88457</v>
      </c>
      <c r="I54" s="117">
        <f t="shared" si="4"/>
        <v>276911</v>
      </c>
      <c r="J54" s="117">
        <f t="shared" si="4"/>
        <v>66653</v>
      </c>
      <c r="K54" s="117">
        <f t="shared" si="4"/>
        <v>271310</v>
      </c>
      <c r="L54" s="117">
        <f t="shared" si="4"/>
        <v>63271</v>
      </c>
    </row>
    <row r="55" spans="1:12">
      <c r="A55" s="120"/>
    </row>
    <row r="56" spans="1:12" s="122" customFormat="1" ht="16.5" customHeight="1">
      <c r="A56" s="597" t="s">
        <v>291</v>
      </c>
      <c r="B56" s="598"/>
      <c r="C56" s="598"/>
      <c r="D56" s="599"/>
      <c r="E56" s="121">
        <f>E8+E17+E26+E39+E54</f>
        <v>2875515</v>
      </c>
      <c r="F56" s="121">
        <f t="shared" ref="F56:L56" si="5">F8+F17+F26+F39+F54</f>
        <v>737790</v>
      </c>
      <c r="G56" s="121">
        <f t="shared" si="5"/>
        <v>781540</v>
      </c>
      <c r="H56" s="121">
        <f t="shared" si="5"/>
        <v>509798</v>
      </c>
      <c r="I56" s="121">
        <f t="shared" si="5"/>
        <v>758591</v>
      </c>
      <c r="J56" s="121">
        <f t="shared" si="5"/>
        <v>465030</v>
      </c>
      <c r="K56" s="121">
        <f t="shared" si="5"/>
        <v>750199</v>
      </c>
      <c r="L56" s="121">
        <f t="shared" si="5"/>
        <v>450087</v>
      </c>
    </row>
    <row r="57" spans="1:12" ht="15.75">
      <c r="A57" s="600" t="s">
        <v>292</v>
      </c>
      <c r="B57" s="601"/>
      <c r="C57" s="601"/>
      <c r="D57" s="601"/>
      <c r="E57" s="601"/>
      <c r="F57" s="601"/>
      <c r="G57" s="601"/>
      <c r="H57" s="601"/>
      <c r="I57" s="601"/>
      <c r="J57" s="601"/>
      <c r="K57" s="601"/>
      <c r="L57" s="601"/>
    </row>
    <row r="58" spans="1:12" ht="15.75">
      <c r="E58" s="37"/>
      <c r="F58" s="37"/>
      <c r="H58" s="37"/>
      <c r="I58" s="123"/>
      <c r="J58" s="123"/>
      <c r="K58" s="123"/>
      <c r="L58" s="123"/>
    </row>
    <row r="59" spans="1:12">
      <c r="G59" s="115"/>
      <c r="H59" s="115"/>
      <c r="I59" s="115"/>
      <c r="J59" s="115"/>
      <c r="K59" s="115"/>
      <c r="L59" s="115"/>
    </row>
    <row r="60" spans="1:12">
      <c r="D60" s="115"/>
      <c r="H60" s="115"/>
    </row>
    <row r="61" spans="1:12">
      <c r="L61" s="115"/>
    </row>
    <row r="67" spans="12:12">
      <c r="L67" s="115"/>
    </row>
  </sheetData>
  <mergeCells count="16">
    <mergeCell ref="G2:H2"/>
    <mergeCell ref="I2:J2"/>
    <mergeCell ref="K2:L2"/>
    <mergeCell ref="A1:L1"/>
    <mergeCell ref="A2:A3"/>
    <mergeCell ref="B2:B3"/>
    <mergeCell ref="C2:C3"/>
    <mergeCell ref="D2:D3"/>
    <mergeCell ref="E2:F2"/>
    <mergeCell ref="A56:D56"/>
    <mergeCell ref="A57:L57"/>
    <mergeCell ref="A4:D4"/>
    <mergeCell ref="B8:D8"/>
    <mergeCell ref="A9:D9"/>
    <mergeCell ref="B26:D26"/>
    <mergeCell ref="B39:D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2"/>
  <sheetViews>
    <sheetView topLeftCell="A103" workbookViewId="0">
      <selection activeCell="E112" sqref="E112"/>
    </sheetView>
  </sheetViews>
  <sheetFormatPr defaultRowHeight="12.75"/>
  <cols>
    <col min="1" max="1" width="5.7109375" style="124" customWidth="1"/>
    <col min="2" max="2" width="29.42578125" style="124" customWidth="1"/>
    <col min="3" max="3" width="22.140625" style="124" customWidth="1"/>
    <col min="4" max="4" width="32.42578125" style="124" customWidth="1"/>
    <col min="5" max="5" width="14.85546875" style="124" customWidth="1"/>
    <col min="6" max="256" width="9.140625" style="124"/>
    <col min="257" max="257" width="5.7109375" style="124" customWidth="1"/>
    <col min="258" max="258" width="29.42578125" style="124" customWidth="1"/>
    <col min="259" max="259" width="22.140625" style="124" customWidth="1"/>
    <col min="260" max="260" width="29.5703125" style="124" customWidth="1"/>
    <col min="261" max="261" width="14.85546875" style="124" customWidth="1"/>
    <col min="262" max="512" width="9.140625" style="124"/>
    <col min="513" max="513" width="5.7109375" style="124" customWidth="1"/>
    <col min="514" max="514" width="29.42578125" style="124" customWidth="1"/>
    <col min="515" max="515" width="22.140625" style="124" customWidth="1"/>
    <col min="516" max="516" width="29.5703125" style="124" customWidth="1"/>
    <col min="517" max="517" width="14.85546875" style="124" customWidth="1"/>
    <col min="518" max="768" width="9.140625" style="124"/>
    <col min="769" max="769" width="5.7109375" style="124" customWidth="1"/>
    <col min="770" max="770" width="29.42578125" style="124" customWidth="1"/>
    <col min="771" max="771" width="22.140625" style="124" customWidth="1"/>
    <col min="772" max="772" width="29.5703125" style="124" customWidth="1"/>
    <col min="773" max="773" width="14.85546875" style="124" customWidth="1"/>
    <col min="774" max="1024" width="9.140625" style="124"/>
    <col min="1025" max="1025" width="5.7109375" style="124" customWidth="1"/>
    <col min="1026" max="1026" width="29.42578125" style="124" customWidth="1"/>
    <col min="1027" max="1027" width="22.140625" style="124" customWidth="1"/>
    <col min="1028" max="1028" width="29.5703125" style="124" customWidth="1"/>
    <col min="1029" max="1029" width="14.85546875" style="124" customWidth="1"/>
    <col min="1030" max="1280" width="9.140625" style="124"/>
    <col min="1281" max="1281" width="5.7109375" style="124" customWidth="1"/>
    <col min="1282" max="1282" width="29.42578125" style="124" customWidth="1"/>
    <col min="1283" max="1283" width="22.140625" style="124" customWidth="1"/>
    <col min="1284" max="1284" width="29.5703125" style="124" customWidth="1"/>
    <col min="1285" max="1285" width="14.85546875" style="124" customWidth="1"/>
    <col min="1286" max="1536" width="9.140625" style="124"/>
    <col min="1537" max="1537" width="5.7109375" style="124" customWidth="1"/>
    <col min="1538" max="1538" width="29.42578125" style="124" customWidth="1"/>
    <col min="1539" max="1539" width="22.140625" style="124" customWidth="1"/>
    <col min="1540" max="1540" width="29.5703125" style="124" customWidth="1"/>
    <col min="1541" max="1541" width="14.85546875" style="124" customWidth="1"/>
    <col min="1542" max="1792" width="9.140625" style="124"/>
    <col min="1793" max="1793" width="5.7109375" style="124" customWidth="1"/>
    <col min="1794" max="1794" width="29.42578125" style="124" customWidth="1"/>
    <col min="1795" max="1795" width="22.140625" style="124" customWidth="1"/>
    <col min="1796" max="1796" width="29.5703125" style="124" customWidth="1"/>
    <col min="1797" max="1797" width="14.85546875" style="124" customWidth="1"/>
    <col min="1798" max="2048" width="9.140625" style="124"/>
    <col min="2049" max="2049" width="5.7109375" style="124" customWidth="1"/>
    <col min="2050" max="2050" width="29.42578125" style="124" customWidth="1"/>
    <col min="2051" max="2051" width="22.140625" style="124" customWidth="1"/>
    <col min="2052" max="2052" width="29.5703125" style="124" customWidth="1"/>
    <col min="2053" max="2053" width="14.85546875" style="124" customWidth="1"/>
    <col min="2054" max="2304" width="9.140625" style="124"/>
    <col min="2305" max="2305" width="5.7109375" style="124" customWidth="1"/>
    <col min="2306" max="2306" width="29.42578125" style="124" customWidth="1"/>
    <col min="2307" max="2307" width="22.140625" style="124" customWidth="1"/>
    <col min="2308" max="2308" width="29.5703125" style="124" customWidth="1"/>
    <col min="2309" max="2309" width="14.85546875" style="124" customWidth="1"/>
    <col min="2310" max="2560" width="9.140625" style="124"/>
    <col min="2561" max="2561" width="5.7109375" style="124" customWidth="1"/>
    <col min="2562" max="2562" width="29.42578125" style="124" customWidth="1"/>
    <col min="2563" max="2563" width="22.140625" style="124" customWidth="1"/>
    <col min="2564" max="2564" width="29.5703125" style="124" customWidth="1"/>
    <col min="2565" max="2565" width="14.85546875" style="124" customWidth="1"/>
    <col min="2566" max="2816" width="9.140625" style="124"/>
    <col min="2817" max="2817" width="5.7109375" style="124" customWidth="1"/>
    <col min="2818" max="2818" width="29.42578125" style="124" customWidth="1"/>
    <col min="2819" max="2819" width="22.140625" style="124" customWidth="1"/>
    <col min="2820" max="2820" width="29.5703125" style="124" customWidth="1"/>
    <col min="2821" max="2821" width="14.85546875" style="124" customWidth="1"/>
    <col min="2822" max="3072" width="9.140625" style="124"/>
    <col min="3073" max="3073" width="5.7109375" style="124" customWidth="1"/>
    <col min="3074" max="3074" width="29.42578125" style="124" customWidth="1"/>
    <col min="3075" max="3075" width="22.140625" style="124" customWidth="1"/>
    <col min="3076" max="3076" width="29.5703125" style="124" customWidth="1"/>
    <col min="3077" max="3077" width="14.85546875" style="124" customWidth="1"/>
    <col min="3078" max="3328" width="9.140625" style="124"/>
    <col min="3329" max="3329" width="5.7109375" style="124" customWidth="1"/>
    <col min="3330" max="3330" width="29.42578125" style="124" customWidth="1"/>
    <col min="3331" max="3331" width="22.140625" style="124" customWidth="1"/>
    <col min="3332" max="3332" width="29.5703125" style="124" customWidth="1"/>
    <col min="3333" max="3333" width="14.85546875" style="124" customWidth="1"/>
    <col min="3334" max="3584" width="9.140625" style="124"/>
    <col min="3585" max="3585" width="5.7109375" style="124" customWidth="1"/>
    <col min="3586" max="3586" width="29.42578125" style="124" customWidth="1"/>
    <col min="3587" max="3587" width="22.140625" style="124" customWidth="1"/>
    <col min="3588" max="3588" width="29.5703125" style="124" customWidth="1"/>
    <col min="3589" max="3589" width="14.85546875" style="124" customWidth="1"/>
    <col min="3590" max="3840" width="9.140625" style="124"/>
    <col min="3841" max="3841" width="5.7109375" style="124" customWidth="1"/>
    <col min="3842" max="3842" width="29.42578125" style="124" customWidth="1"/>
    <col min="3843" max="3843" width="22.140625" style="124" customWidth="1"/>
    <col min="3844" max="3844" width="29.5703125" style="124" customWidth="1"/>
    <col min="3845" max="3845" width="14.85546875" style="124" customWidth="1"/>
    <col min="3846" max="4096" width="9.140625" style="124"/>
    <col min="4097" max="4097" width="5.7109375" style="124" customWidth="1"/>
    <col min="4098" max="4098" width="29.42578125" style="124" customWidth="1"/>
    <col min="4099" max="4099" width="22.140625" style="124" customWidth="1"/>
    <col min="4100" max="4100" width="29.5703125" style="124" customWidth="1"/>
    <col min="4101" max="4101" width="14.85546875" style="124" customWidth="1"/>
    <col min="4102" max="4352" width="9.140625" style="124"/>
    <col min="4353" max="4353" width="5.7109375" style="124" customWidth="1"/>
    <col min="4354" max="4354" width="29.42578125" style="124" customWidth="1"/>
    <col min="4355" max="4355" width="22.140625" style="124" customWidth="1"/>
    <col min="4356" max="4356" width="29.5703125" style="124" customWidth="1"/>
    <col min="4357" max="4357" width="14.85546875" style="124" customWidth="1"/>
    <col min="4358" max="4608" width="9.140625" style="124"/>
    <col min="4609" max="4609" width="5.7109375" style="124" customWidth="1"/>
    <col min="4610" max="4610" width="29.42578125" style="124" customWidth="1"/>
    <col min="4611" max="4611" width="22.140625" style="124" customWidth="1"/>
    <col min="4612" max="4612" width="29.5703125" style="124" customWidth="1"/>
    <col min="4613" max="4613" width="14.85546875" style="124" customWidth="1"/>
    <col min="4614" max="4864" width="9.140625" style="124"/>
    <col min="4865" max="4865" width="5.7109375" style="124" customWidth="1"/>
    <col min="4866" max="4866" width="29.42578125" style="124" customWidth="1"/>
    <col min="4867" max="4867" width="22.140625" style="124" customWidth="1"/>
    <col min="4868" max="4868" width="29.5703125" style="124" customWidth="1"/>
    <col min="4869" max="4869" width="14.85546875" style="124" customWidth="1"/>
    <col min="4870" max="5120" width="9.140625" style="124"/>
    <col min="5121" max="5121" width="5.7109375" style="124" customWidth="1"/>
    <col min="5122" max="5122" width="29.42578125" style="124" customWidth="1"/>
    <col min="5123" max="5123" width="22.140625" style="124" customWidth="1"/>
    <col min="5124" max="5124" width="29.5703125" style="124" customWidth="1"/>
    <col min="5125" max="5125" width="14.85546875" style="124" customWidth="1"/>
    <col min="5126" max="5376" width="9.140625" style="124"/>
    <col min="5377" max="5377" width="5.7109375" style="124" customWidth="1"/>
    <col min="5378" max="5378" width="29.42578125" style="124" customWidth="1"/>
    <col min="5379" max="5379" width="22.140625" style="124" customWidth="1"/>
    <col min="5380" max="5380" width="29.5703125" style="124" customWidth="1"/>
    <col min="5381" max="5381" width="14.85546875" style="124" customWidth="1"/>
    <col min="5382" max="5632" width="9.140625" style="124"/>
    <col min="5633" max="5633" width="5.7109375" style="124" customWidth="1"/>
    <col min="5634" max="5634" width="29.42578125" style="124" customWidth="1"/>
    <col min="5635" max="5635" width="22.140625" style="124" customWidth="1"/>
    <col min="5636" max="5636" width="29.5703125" style="124" customWidth="1"/>
    <col min="5637" max="5637" width="14.85546875" style="124" customWidth="1"/>
    <col min="5638" max="5888" width="9.140625" style="124"/>
    <col min="5889" max="5889" width="5.7109375" style="124" customWidth="1"/>
    <col min="5890" max="5890" width="29.42578125" style="124" customWidth="1"/>
    <col min="5891" max="5891" width="22.140625" style="124" customWidth="1"/>
    <col min="5892" max="5892" width="29.5703125" style="124" customWidth="1"/>
    <col min="5893" max="5893" width="14.85546875" style="124" customWidth="1"/>
    <col min="5894" max="6144" width="9.140625" style="124"/>
    <col min="6145" max="6145" width="5.7109375" style="124" customWidth="1"/>
    <col min="6146" max="6146" width="29.42578125" style="124" customWidth="1"/>
    <col min="6147" max="6147" width="22.140625" style="124" customWidth="1"/>
    <col min="6148" max="6148" width="29.5703125" style="124" customWidth="1"/>
    <col min="6149" max="6149" width="14.85546875" style="124" customWidth="1"/>
    <col min="6150" max="6400" width="9.140625" style="124"/>
    <col min="6401" max="6401" width="5.7109375" style="124" customWidth="1"/>
    <col min="6402" max="6402" width="29.42578125" style="124" customWidth="1"/>
    <col min="6403" max="6403" width="22.140625" style="124" customWidth="1"/>
    <col min="6404" max="6404" width="29.5703125" style="124" customWidth="1"/>
    <col min="6405" max="6405" width="14.85546875" style="124" customWidth="1"/>
    <col min="6406" max="6656" width="9.140625" style="124"/>
    <col min="6657" max="6657" width="5.7109375" style="124" customWidth="1"/>
    <col min="6658" max="6658" width="29.42578125" style="124" customWidth="1"/>
    <col min="6659" max="6659" width="22.140625" style="124" customWidth="1"/>
    <col min="6660" max="6660" width="29.5703125" style="124" customWidth="1"/>
    <col min="6661" max="6661" width="14.85546875" style="124" customWidth="1"/>
    <col min="6662" max="6912" width="9.140625" style="124"/>
    <col min="6913" max="6913" width="5.7109375" style="124" customWidth="1"/>
    <col min="6914" max="6914" width="29.42578125" style="124" customWidth="1"/>
    <col min="6915" max="6915" width="22.140625" style="124" customWidth="1"/>
    <col min="6916" max="6916" width="29.5703125" style="124" customWidth="1"/>
    <col min="6917" max="6917" width="14.85546875" style="124" customWidth="1"/>
    <col min="6918" max="7168" width="9.140625" style="124"/>
    <col min="7169" max="7169" width="5.7109375" style="124" customWidth="1"/>
    <col min="7170" max="7170" width="29.42578125" style="124" customWidth="1"/>
    <col min="7171" max="7171" width="22.140625" style="124" customWidth="1"/>
    <col min="7172" max="7172" width="29.5703125" style="124" customWidth="1"/>
    <col min="7173" max="7173" width="14.85546875" style="124" customWidth="1"/>
    <col min="7174" max="7424" width="9.140625" style="124"/>
    <col min="7425" max="7425" width="5.7109375" style="124" customWidth="1"/>
    <col min="7426" max="7426" width="29.42578125" style="124" customWidth="1"/>
    <col min="7427" max="7427" width="22.140625" style="124" customWidth="1"/>
    <col min="7428" max="7428" width="29.5703125" style="124" customWidth="1"/>
    <col min="7429" max="7429" width="14.85546875" style="124" customWidth="1"/>
    <col min="7430" max="7680" width="9.140625" style="124"/>
    <col min="7681" max="7681" width="5.7109375" style="124" customWidth="1"/>
    <col min="7682" max="7682" width="29.42578125" style="124" customWidth="1"/>
    <col min="7683" max="7683" width="22.140625" style="124" customWidth="1"/>
    <col min="7684" max="7684" width="29.5703125" style="124" customWidth="1"/>
    <col min="7685" max="7685" width="14.85546875" style="124" customWidth="1"/>
    <col min="7686" max="7936" width="9.140625" style="124"/>
    <col min="7937" max="7937" width="5.7109375" style="124" customWidth="1"/>
    <col min="7938" max="7938" width="29.42578125" style="124" customWidth="1"/>
    <col min="7939" max="7939" width="22.140625" style="124" customWidth="1"/>
    <col min="7940" max="7940" width="29.5703125" style="124" customWidth="1"/>
    <col min="7941" max="7941" width="14.85546875" style="124" customWidth="1"/>
    <col min="7942" max="8192" width="9.140625" style="124"/>
    <col min="8193" max="8193" width="5.7109375" style="124" customWidth="1"/>
    <col min="8194" max="8194" width="29.42578125" style="124" customWidth="1"/>
    <col min="8195" max="8195" width="22.140625" style="124" customWidth="1"/>
    <col min="8196" max="8196" width="29.5703125" style="124" customWidth="1"/>
    <col min="8197" max="8197" width="14.85546875" style="124" customWidth="1"/>
    <col min="8198" max="8448" width="9.140625" style="124"/>
    <col min="8449" max="8449" width="5.7109375" style="124" customWidth="1"/>
    <col min="8450" max="8450" width="29.42578125" style="124" customWidth="1"/>
    <col min="8451" max="8451" width="22.140625" style="124" customWidth="1"/>
    <col min="8452" max="8452" width="29.5703125" style="124" customWidth="1"/>
    <col min="8453" max="8453" width="14.85546875" style="124" customWidth="1"/>
    <col min="8454" max="8704" width="9.140625" style="124"/>
    <col min="8705" max="8705" width="5.7109375" style="124" customWidth="1"/>
    <col min="8706" max="8706" width="29.42578125" style="124" customWidth="1"/>
    <col min="8707" max="8707" width="22.140625" style="124" customWidth="1"/>
    <col min="8708" max="8708" width="29.5703125" style="124" customWidth="1"/>
    <col min="8709" max="8709" width="14.85546875" style="124" customWidth="1"/>
    <col min="8710" max="8960" width="9.140625" style="124"/>
    <col min="8961" max="8961" width="5.7109375" style="124" customWidth="1"/>
    <col min="8962" max="8962" width="29.42578125" style="124" customWidth="1"/>
    <col min="8963" max="8963" width="22.140625" style="124" customWidth="1"/>
    <col min="8964" max="8964" width="29.5703125" style="124" customWidth="1"/>
    <col min="8965" max="8965" width="14.85546875" style="124" customWidth="1"/>
    <col min="8966" max="9216" width="9.140625" style="124"/>
    <col min="9217" max="9217" width="5.7109375" style="124" customWidth="1"/>
    <col min="9218" max="9218" width="29.42578125" style="124" customWidth="1"/>
    <col min="9219" max="9219" width="22.140625" style="124" customWidth="1"/>
    <col min="9220" max="9220" width="29.5703125" style="124" customWidth="1"/>
    <col min="9221" max="9221" width="14.85546875" style="124" customWidth="1"/>
    <col min="9222" max="9472" width="9.140625" style="124"/>
    <col min="9473" max="9473" width="5.7109375" style="124" customWidth="1"/>
    <col min="9474" max="9474" width="29.42578125" style="124" customWidth="1"/>
    <col min="9475" max="9475" width="22.140625" style="124" customWidth="1"/>
    <col min="9476" max="9476" width="29.5703125" style="124" customWidth="1"/>
    <col min="9477" max="9477" width="14.85546875" style="124" customWidth="1"/>
    <col min="9478" max="9728" width="9.140625" style="124"/>
    <col min="9729" max="9729" width="5.7109375" style="124" customWidth="1"/>
    <col min="9730" max="9730" width="29.42578125" style="124" customWidth="1"/>
    <col min="9731" max="9731" width="22.140625" style="124" customWidth="1"/>
    <col min="9732" max="9732" width="29.5703125" style="124" customWidth="1"/>
    <col min="9733" max="9733" width="14.85546875" style="124" customWidth="1"/>
    <col min="9734" max="9984" width="9.140625" style="124"/>
    <col min="9985" max="9985" width="5.7109375" style="124" customWidth="1"/>
    <col min="9986" max="9986" width="29.42578125" style="124" customWidth="1"/>
    <col min="9987" max="9987" width="22.140625" style="124" customWidth="1"/>
    <col min="9988" max="9988" width="29.5703125" style="124" customWidth="1"/>
    <col min="9989" max="9989" width="14.85546875" style="124" customWidth="1"/>
    <col min="9990" max="10240" width="9.140625" style="124"/>
    <col min="10241" max="10241" width="5.7109375" style="124" customWidth="1"/>
    <col min="10242" max="10242" width="29.42578125" style="124" customWidth="1"/>
    <col min="10243" max="10243" width="22.140625" style="124" customWidth="1"/>
    <col min="10244" max="10244" width="29.5703125" style="124" customWidth="1"/>
    <col min="10245" max="10245" width="14.85546875" style="124" customWidth="1"/>
    <col min="10246" max="10496" width="9.140625" style="124"/>
    <col min="10497" max="10497" width="5.7109375" style="124" customWidth="1"/>
    <col min="10498" max="10498" width="29.42578125" style="124" customWidth="1"/>
    <col min="10499" max="10499" width="22.140625" style="124" customWidth="1"/>
    <col min="10500" max="10500" width="29.5703125" style="124" customWidth="1"/>
    <col min="10501" max="10501" width="14.85546875" style="124" customWidth="1"/>
    <col min="10502" max="10752" width="9.140625" style="124"/>
    <col min="10753" max="10753" width="5.7109375" style="124" customWidth="1"/>
    <col min="10754" max="10754" width="29.42578125" style="124" customWidth="1"/>
    <col min="10755" max="10755" width="22.140625" style="124" customWidth="1"/>
    <col min="10756" max="10756" width="29.5703125" style="124" customWidth="1"/>
    <col min="10757" max="10757" width="14.85546875" style="124" customWidth="1"/>
    <col min="10758" max="11008" width="9.140625" style="124"/>
    <col min="11009" max="11009" width="5.7109375" style="124" customWidth="1"/>
    <col min="11010" max="11010" width="29.42578125" style="124" customWidth="1"/>
    <col min="11011" max="11011" width="22.140625" style="124" customWidth="1"/>
    <col min="11012" max="11012" width="29.5703125" style="124" customWidth="1"/>
    <col min="11013" max="11013" width="14.85546875" style="124" customWidth="1"/>
    <col min="11014" max="11264" width="9.140625" style="124"/>
    <col min="11265" max="11265" width="5.7109375" style="124" customWidth="1"/>
    <col min="11266" max="11266" width="29.42578125" style="124" customWidth="1"/>
    <col min="11267" max="11267" width="22.140625" style="124" customWidth="1"/>
    <col min="11268" max="11268" width="29.5703125" style="124" customWidth="1"/>
    <col min="11269" max="11269" width="14.85546875" style="124" customWidth="1"/>
    <col min="11270" max="11520" width="9.140625" style="124"/>
    <col min="11521" max="11521" width="5.7109375" style="124" customWidth="1"/>
    <col min="11522" max="11522" width="29.42578125" style="124" customWidth="1"/>
    <col min="11523" max="11523" width="22.140625" style="124" customWidth="1"/>
    <col min="11524" max="11524" width="29.5703125" style="124" customWidth="1"/>
    <col min="11525" max="11525" width="14.85546875" style="124" customWidth="1"/>
    <col min="11526" max="11776" width="9.140625" style="124"/>
    <col min="11777" max="11777" width="5.7109375" style="124" customWidth="1"/>
    <col min="11778" max="11778" width="29.42578125" style="124" customWidth="1"/>
    <col min="11779" max="11779" width="22.140625" style="124" customWidth="1"/>
    <col min="11780" max="11780" width="29.5703125" style="124" customWidth="1"/>
    <col min="11781" max="11781" width="14.85546875" style="124" customWidth="1"/>
    <col min="11782" max="12032" width="9.140625" style="124"/>
    <col min="12033" max="12033" width="5.7109375" style="124" customWidth="1"/>
    <col min="12034" max="12034" width="29.42578125" style="124" customWidth="1"/>
    <col min="12035" max="12035" width="22.140625" style="124" customWidth="1"/>
    <col min="12036" max="12036" width="29.5703125" style="124" customWidth="1"/>
    <col min="12037" max="12037" width="14.85546875" style="124" customWidth="1"/>
    <col min="12038" max="12288" width="9.140625" style="124"/>
    <col min="12289" max="12289" width="5.7109375" style="124" customWidth="1"/>
    <col min="12290" max="12290" width="29.42578125" style="124" customWidth="1"/>
    <col min="12291" max="12291" width="22.140625" style="124" customWidth="1"/>
    <col min="12292" max="12292" width="29.5703125" style="124" customWidth="1"/>
    <col min="12293" max="12293" width="14.85546875" style="124" customWidth="1"/>
    <col min="12294" max="12544" width="9.140625" style="124"/>
    <col min="12545" max="12545" width="5.7109375" style="124" customWidth="1"/>
    <col min="12546" max="12546" width="29.42578125" style="124" customWidth="1"/>
    <col min="12547" max="12547" width="22.140625" style="124" customWidth="1"/>
    <col min="12548" max="12548" width="29.5703125" style="124" customWidth="1"/>
    <col min="12549" max="12549" width="14.85546875" style="124" customWidth="1"/>
    <col min="12550" max="12800" width="9.140625" style="124"/>
    <col min="12801" max="12801" width="5.7109375" style="124" customWidth="1"/>
    <col min="12802" max="12802" width="29.42578125" style="124" customWidth="1"/>
    <col min="12803" max="12803" width="22.140625" style="124" customWidth="1"/>
    <col min="12804" max="12804" width="29.5703125" style="124" customWidth="1"/>
    <col min="12805" max="12805" width="14.85546875" style="124" customWidth="1"/>
    <col min="12806" max="13056" width="9.140625" style="124"/>
    <col min="13057" max="13057" width="5.7109375" style="124" customWidth="1"/>
    <col min="13058" max="13058" width="29.42578125" style="124" customWidth="1"/>
    <col min="13059" max="13059" width="22.140625" style="124" customWidth="1"/>
    <col min="13060" max="13060" width="29.5703125" style="124" customWidth="1"/>
    <col min="13061" max="13061" width="14.85546875" style="124" customWidth="1"/>
    <col min="13062" max="13312" width="9.140625" style="124"/>
    <col min="13313" max="13313" width="5.7109375" style="124" customWidth="1"/>
    <col min="13314" max="13314" width="29.42578125" style="124" customWidth="1"/>
    <col min="13315" max="13315" width="22.140625" style="124" customWidth="1"/>
    <col min="13316" max="13316" width="29.5703125" style="124" customWidth="1"/>
    <col min="13317" max="13317" width="14.85546875" style="124" customWidth="1"/>
    <col min="13318" max="13568" width="9.140625" style="124"/>
    <col min="13569" max="13569" width="5.7109375" style="124" customWidth="1"/>
    <col min="13570" max="13570" width="29.42578125" style="124" customWidth="1"/>
    <col min="13571" max="13571" width="22.140625" style="124" customWidth="1"/>
    <col min="13572" max="13572" width="29.5703125" style="124" customWidth="1"/>
    <col min="13573" max="13573" width="14.85546875" style="124" customWidth="1"/>
    <col min="13574" max="13824" width="9.140625" style="124"/>
    <col min="13825" max="13825" width="5.7109375" style="124" customWidth="1"/>
    <col min="13826" max="13826" width="29.42578125" style="124" customWidth="1"/>
    <col min="13827" max="13827" width="22.140625" style="124" customWidth="1"/>
    <col min="13828" max="13828" width="29.5703125" style="124" customWidth="1"/>
    <col min="13829" max="13829" width="14.85546875" style="124" customWidth="1"/>
    <col min="13830" max="14080" width="9.140625" style="124"/>
    <col min="14081" max="14081" width="5.7109375" style="124" customWidth="1"/>
    <col min="14082" max="14082" width="29.42578125" style="124" customWidth="1"/>
    <col min="14083" max="14083" width="22.140625" style="124" customWidth="1"/>
    <col min="14084" max="14084" width="29.5703125" style="124" customWidth="1"/>
    <col min="14085" max="14085" width="14.85546875" style="124" customWidth="1"/>
    <col min="14086" max="14336" width="9.140625" style="124"/>
    <col min="14337" max="14337" width="5.7109375" style="124" customWidth="1"/>
    <col min="14338" max="14338" width="29.42578125" style="124" customWidth="1"/>
    <col min="14339" max="14339" width="22.140625" style="124" customWidth="1"/>
    <col min="14340" max="14340" width="29.5703125" style="124" customWidth="1"/>
    <col min="14341" max="14341" width="14.85546875" style="124" customWidth="1"/>
    <col min="14342" max="14592" width="9.140625" style="124"/>
    <col min="14593" max="14593" width="5.7109375" style="124" customWidth="1"/>
    <col min="14594" max="14594" width="29.42578125" style="124" customWidth="1"/>
    <col min="14595" max="14595" width="22.140625" style="124" customWidth="1"/>
    <col min="14596" max="14596" width="29.5703125" style="124" customWidth="1"/>
    <col min="14597" max="14597" width="14.85546875" style="124" customWidth="1"/>
    <col min="14598" max="14848" width="9.140625" style="124"/>
    <col min="14849" max="14849" width="5.7109375" style="124" customWidth="1"/>
    <col min="14850" max="14850" width="29.42578125" style="124" customWidth="1"/>
    <col min="14851" max="14851" width="22.140625" style="124" customWidth="1"/>
    <col min="14852" max="14852" width="29.5703125" style="124" customWidth="1"/>
    <col min="14853" max="14853" width="14.85546875" style="124" customWidth="1"/>
    <col min="14854" max="15104" width="9.140625" style="124"/>
    <col min="15105" max="15105" width="5.7109375" style="124" customWidth="1"/>
    <col min="15106" max="15106" width="29.42578125" style="124" customWidth="1"/>
    <col min="15107" max="15107" width="22.140625" style="124" customWidth="1"/>
    <col min="15108" max="15108" width="29.5703125" style="124" customWidth="1"/>
    <col min="15109" max="15109" width="14.85546875" style="124" customWidth="1"/>
    <col min="15110" max="15360" width="9.140625" style="124"/>
    <col min="15361" max="15361" width="5.7109375" style="124" customWidth="1"/>
    <col min="15362" max="15362" width="29.42578125" style="124" customWidth="1"/>
    <col min="15363" max="15363" width="22.140625" style="124" customWidth="1"/>
    <col min="15364" max="15364" width="29.5703125" style="124" customWidth="1"/>
    <col min="15365" max="15365" width="14.85546875" style="124" customWidth="1"/>
    <col min="15366" max="15616" width="9.140625" style="124"/>
    <col min="15617" max="15617" width="5.7109375" style="124" customWidth="1"/>
    <col min="15618" max="15618" width="29.42578125" style="124" customWidth="1"/>
    <col min="15619" max="15619" width="22.140625" style="124" customWidth="1"/>
    <col min="15620" max="15620" width="29.5703125" style="124" customWidth="1"/>
    <col min="15621" max="15621" width="14.85546875" style="124" customWidth="1"/>
    <col min="15622" max="15872" width="9.140625" style="124"/>
    <col min="15873" max="15873" width="5.7109375" style="124" customWidth="1"/>
    <col min="15874" max="15874" width="29.42578125" style="124" customWidth="1"/>
    <col min="15875" max="15875" width="22.140625" style="124" customWidth="1"/>
    <col min="15876" max="15876" width="29.5703125" style="124" customWidth="1"/>
    <col min="15877" max="15877" width="14.85546875" style="124" customWidth="1"/>
    <col min="15878" max="16128" width="9.140625" style="124"/>
    <col min="16129" max="16129" width="5.7109375" style="124" customWidth="1"/>
    <col min="16130" max="16130" width="29.42578125" style="124" customWidth="1"/>
    <col min="16131" max="16131" width="22.140625" style="124" customWidth="1"/>
    <col min="16132" max="16132" width="29.5703125" style="124" customWidth="1"/>
    <col min="16133" max="16133" width="14.85546875" style="124" customWidth="1"/>
    <col min="16134" max="16384" width="9.140625" style="124"/>
  </cols>
  <sheetData>
    <row r="1" spans="1:5" ht="15">
      <c r="A1" s="618" t="s">
        <v>293</v>
      </c>
      <c r="B1" s="618"/>
      <c r="C1" s="618"/>
      <c r="D1" s="618"/>
      <c r="E1" s="618"/>
    </row>
    <row r="2" spans="1:5" ht="14.25">
      <c r="A2" s="125"/>
      <c r="B2" s="125"/>
      <c r="C2" s="125"/>
      <c r="D2" s="125"/>
      <c r="E2" s="125"/>
    </row>
    <row r="3" spans="1:5" ht="48.75" customHeight="1">
      <c r="A3" s="45" t="s">
        <v>294</v>
      </c>
      <c r="B3" s="126" t="s">
        <v>295</v>
      </c>
      <c r="C3" s="126" t="s">
        <v>136</v>
      </c>
      <c r="D3" s="126" t="s">
        <v>296</v>
      </c>
      <c r="E3" s="45" t="s">
        <v>297</v>
      </c>
    </row>
    <row r="4" spans="1:5" ht="50.1" customHeight="1">
      <c r="A4" s="127">
        <v>1</v>
      </c>
      <c r="B4" s="128" t="s">
        <v>69</v>
      </c>
      <c r="C4" s="129" t="s">
        <v>298</v>
      </c>
      <c r="D4" s="128" t="s">
        <v>299</v>
      </c>
      <c r="E4" s="128" t="s">
        <v>300</v>
      </c>
    </row>
    <row r="5" spans="1:5" ht="50.1" customHeight="1">
      <c r="A5" s="127">
        <v>2</v>
      </c>
      <c r="B5" s="128" t="s">
        <v>96</v>
      </c>
      <c r="C5" s="128" t="s">
        <v>301</v>
      </c>
      <c r="D5" s="128" t="s">
        <v>302</v>
      </c>
      <c r="E5" s="128" t="s">
        <v>300</v>
      </c>
    </row>
    <row r="6" spans="1:5" ht="50.1" customHeight="1">
      <c r="A6" s="127">
        <v>3</v>
      </c>
      <c r="B6" s="128" t="s">
        <v>303</v>
      </c>
      <c r="C6" s="128" t="s">
        <v>301</v>
      </c>
      <c r="D6" s="128" t="s">
        <v>304</v>
      </c>
      <c r="E6" s="128" t="s">
        <v>305</v>
      </c>
    </row>
    <row r="7" spans="1:5" ht="50.1" customHeight="1">
      <c r="A7" s="127">
        <v>4</v>
      </c>
      <c r="B7" s="128" t="s">
        <v>306</v>
      </c>
      <c r="C7" s="128" t="s">
        <v>301</v>
      </c>
      <c r="D7" s="128" t="s">
        <v>307</v>
      </c>
      <c r="E7" s="128" t="s">
        <v>308</v>
      </c>
    </row>
    <row r="8" spans="1:5" ht="50.1" customHeight="1">
      <c r="A8" s="127">
        <v>5</v>
      </c>
      <c r="B8" s="128" t="s">
        <v>309</v>
      </c>
      <c r="C8" s="128" t="s">
        <v>301</v>
      </c>
      <c r="D8" s="128" t="s">
        <v>310</v>
      </c>
      <c r="E8" s="128" t="s">
        <v>311</v>
      </c>
    </row>
    <row r="9" spans="1:5" ht="50.1" customHeight="1">
      <c r="A9" s="127">
        <v>6</v>
      </c>
      <c r="B9" s="128" t="s">
        <v>312</v>
      </c>
      <c r="C9" s="128" t="s">
        <v>301</v>
      </c>
      <c r="D9" s="128" t="s">
        <v>313</v>
      </c>
      <c r="E9" s="128" t="s">
        <v>314</v>
      </c>
    </row>
    <row r="10" spans="1:5" ht="50.1" customHeight="1">
      <c r="A10" s="127">
        <v>7</v>
      </c>
      <c r="B10" s="128" t="s">
        <v>250</v>
      </c>
      <c r="C10" s="128" t="s">
        <v>301</v>
      </c>
      <c r="D10" s="128" t="s">
        <v>315</v>
      </c>
      <c r="E10" s="128" t="s">
        <v>316</v>
      </c>
    </row>
    <row r="11" spans="1:5" ht="50.1" customHeight="1">
      <c r="A11" s="127">
        <v>8</v>
      </c>
      <c r="B11" s="128" t="s">
        <v>317</v>
      </c>
      <c r="C11" s="128" t="s">
        <v>301</v>
      </c>
      <c r="D11" s="128" t="s">
        <v>318</v>
      </c>
      <c r="E11" s="130">
        <v>40906</v>
      </c>
    </row>
    <row r="12" spans="1:5" ht="50.1" customHeight="1">
      <c r="A12" s="127">
        <v>9</v>
      </c>
      <c r="B12" s="128" t="s">
        <v>319</v>
      </c>
      <c r="C12" s="128" t="s">
        <v>301</v>
      </c>
      <c r="D12" s="128" t="s">
        <v>320</v>
      </c>
      <c r="E12" s="128" t="s">
        <v>321</v>
      </c>
    </row>
    <row r="13" spans="1:5" ht="50.1" customHeight="1">
      <c r="A13" s="127">
        <v>10</v>
      </c>
      <c r="B13" s="128" t="s">
        <v>322</v>
      </c>
      <c r="C13" s="128" t="s">
        <v>301</v>
      </c>
      <c r="D13" s="128" t="s">
        <v>323</v>
      </c>
      <c r="E13" s="128" t="s">
        <v>324</v>
      </c>
    </row>
    <row r="14" spans="1:5" ht="50.1" customHeight="1">
      <c r="A14" s="127">
        <v>11</v>
      </c>
      <c r="B14" s="128" t="s">
        <v>325</v>
      </c>
      <c r="C14" s="128" t="s">
        <v>301</v>
      </c>
      <c r="D14" s="128" t="s">
        <v>326</v>
      </c>
      <c r="E14" s="128" t="s">
        <v>327</v>
      </c>
    </row>
    <row r="15" spans="1:5" ht="50.1" customHeight="1">
      <c r="A15" s="127">
        <v>12</v>
      </c>
      <c r="B15" s="128" t="s">
        <v>328</v>
      </c>
      <c r="C15" s="128" t="s">
        <v>301</v>
      </c>
      <c r="D15" s="128" t="s">
        <v>329</v>
      </c>
      <c r="E15" s="128" t="s">
        <v>330</v>
      </c>
    </row>
    <row r="16" spans="1:5" ht="50.1" customHeight="1">
      <c r="A16" s="127">
        <v>13</v>
      </c>
      <c r="B16" s="128" t="s">
        <v>331</v>
      </c>
      <c r="C16" s="128" t="s">
        <v>301</v>
      </c>
      <c r="D16" s="128" t="s">
        <v>332</v>
      </c>
      <c r="E16" s="128" t="s">
        <v>333</v>
      </c>
    </row>
    <row r="17" spans="1:5" ht="50.1" customHeight="1">
      <c r="A17" s="127">
        <v>14</v>
      </c>
      <c r="B17" s="128" t="s">
        <v>334</v>
      </c>
      <c r="C17" s="128" t="s">
        <v>301</v>
      </c>
      <c r="D17" s="128" t="s">
        <v>335</v>
      </c>
      <c r="E17" s="128" t="s">
        <v>333</v>
      </c>
    </row>
    <row r="18" spans="1:5" ht="50.1" customHeight="1">
      <c r="A18" s="127">
        <v>15</v>
      </c>
      <c r="B18" s="128" t="s">
        <v>336</v>
      </c>
      <c r="C18" s="128" t="s">
        <v>301</v>
      </c>
      <c r="D18" s="128" t="s">
        <v>337</v>
      </c>
      <c r="E18" s="128" t="s">
        <v>338</v>
      </c>
    </row>
    <row r="19" spans="1:5" ht="50.1" customHeight="1">
      <c r="A19" s="127">
        <v>16</v>
      </c>
      <c r="B19" s="128" t="s">
        <v>339</v>
      </c>
      <c r="C19" s="128" t="s">
        <v>301</v>
      </c>
      <c r="D19" s="128" t="s">
        <v>340</v>
      </c>
      <c r="E19" s="128" t="s">
        <v>338</v>
      </c>
    </row>
    <row r="20" spans="1:5" ht="50.1" customHeight="1">
      <c r="A20" s="127">
        <v>17</v>
      </c>
      <c r="B20" s="128" t="s">
        <v>341</v>
      </c>
      <c r="C20" s="128" t="s">
        <v>301</v>
      </c>
      <c r="D20" s="128" t="s">
        <v>342</v>
      </c>
      <c r="E20" s="128" t="s">
        <v>343</v>
      </c>
    </row>
    <row r="21" spans="1:5" ht="50.1" customHeight="1">
      <c r="A21" s="127">
        <v>18</v>
      </c>
      <c r="B21" s="128" t="s">
        <v>344</v>
      </c>
      <c r="C21" s="128" t="s">
        <v>301</v>
      </c>
      <c r="D21" s="128" t="s">
        <v>345</v>
      </c>
      <c r="E21" s="128" t="s">
        <v>346</v>
      </c>
    </row>
    <row r="22" spans="1:5" ht="50.1" customHeight="1">
      <c r="A22" s="127">
        <v>19</v>
      </c>
      <c r="B22" s="128" t="s">
        <v>255</v>
      </c>
      <c r="C22" s="129" t="s">
        <v>347</v>
      </c>
      <c r="D22" s="128" t="s">
        <v>348</v>
      </c>
      <c r="E22" s="128" t="s">
        <v>349</v>
      </c>
    </row>
    <row r="23" spans="1:5" ht="50.1" customHeight="1">
      <c r="A23" s="127">
        <v>20</v>
      </c>
      <c r="B23" s="128" t="s">
        <v>350</v>
      </c>
      <c r="C23" s="128" t="s">
        <v>301</v>
      </c>
      <c r="D23" s="128" t="s">
        <v>351</v>
      </c>
      <c r="E23" s="128" t="s">
        <v>349</v>
      </c>
    </row>
    <row r="24" spans="1:5" ht="50.1" customHeight="1">
      <c r="A24" s="127">
        <v>21</v>
      </c>
      <c r="B24" s="128" t="s">
        <v>88</v>
      </c>
      <c r="C24" s="128" t="s">
        <v>301</v>
      </c>
      <c r="D24" s="128" t="s">
        <v>352</v>
      </c>
      <c r="E24" s="128" t="s">
        <v>353</v>
      </c>
    </row>
    <row r="25" spans="1:5" ht="50.1" customHeight="1">
      <c r="A25" s="127">
        <v>22</v>
      </c>
      <c r="B25" s="128" t="s">
        <v>354</v>
      </c>
      <c r="C25" s="128" t="s">
        <v>301</v>
      </c>
      <c r="D25" s="128" t="s">
        <v>355</v>
      </c>
      <c r="E25" s="128" t="s">
        <v>356</v>
      </c>
    </row>
    <row r="26" spans="1:5" ht="50.1" customHeight="1">
      <c r="A26" s="127">
        <v>23</v>
      </c>
      <c r="B26" s="128" t="s">
        <v>357</v>
      </c>
      <c r="C26" s="128" t="s">
        <v>301</v>
      </c>
      <c r="D26" s="128" t="s">
        <v>358</v>
      </c>
      <c r="E26" s="128" t="s">
        <v>356</v>
      </c>
    </row>
    <row r="27" spans="1:5" ht="50.1" customHeight="1">
      <c r="A27" s="127">
        <v>24</v>
      </c>
      <c r="B27" s="128" t="s">
        <v>359</v>
      </c>
      <c r="C27" s="128" t="s">
        <v>301</v>
      </c>
      <c r="D27" s="128" t="s">
        <v>360</v>
      </c>
      <c r="E27" s="128" t="s">
        <v>361</v>
      </c>
    </row>
    <row r="28" spans="1:5" ht="50.1" customHeight="1">
      <c r="A28" s="127">
        <v>25</v>
      </c>
      <c r="B28" s="128" t="s">
        <v>362</v>
      </c>
      <c r="C28" s="128" t="s">
        <v>301</v>
      </c>
      <c r="D28" s="128" t="s">
        <v>363</v>
      </c>
      <c r="E28" s="128" t="s">
        <v>364</v>
      </c>
    </row>
    <row r="29" spans="1:5" ht="50.1" customHeight="1">
      <c r="A29" s="127">
        <v>26</v>
      </c>
      <c r="B29" s="128" t="s">
        <v>365</v>
      </c>
      <c r="C29" s="128" t="s">
        <v>301</v>
      </c>
      <c r="D29" s="128" t="s">
        <v>366</v>
      </c>
      <c r="E29" s="128" t="s">
        <v>367</v>
      </c>
    </row>
    <row r="30" spans="1:5" ht="50.1" customHeight="1">
      <c r="A30" s="127">
        <v>27</v>
      </c>
      <c r="B30" s="128" t="s">
        <v>368</v>
      </c>
      <c r="C30" s="128" t="s">
        <v>301</v>
      </c>
      <c r="D30" s="128" t="s">
        <v>369</v>
      </c>
      <c r="E30" s="128" t="s">
        <v>370</v>
      </c>
    </row>
    <row r="31" spans="1:5" ht="50.1" customHeight="1">
      <c r="A31" s="127">
        <v>28</v>
      </c>
      <c r="B31" s="128" t="s">
        <v>371</v>
      </c>
      <c r="C31" s="129" t="s">
        <v>372</v>
      </c>
      <c r="D31" s="128" t="s">
        <v>373</v>
      </c>
      <c r="E31" s="128" t="s">
        <v>374</v>
      </c>
    </row>
    <row r="32" spans="1:5" ht="50.1" customHeight="1">
      <c r="A32" s="127">
        <v>29</v>
      </c>
      <c r="B32" s="128" t="s">
        <v>375</v>
      </c>
      <c r="C32" s="128" t="s">
        <v>301</v>
      </c>
      <c r="D32" s="128" t="s">
        <v>376</v>
      </c>
      <c r="E32" s="128" t="s">
        <v>377</v>
      </c>
    </row>
    <row r="33" spans="1:5" ht="50.1" customHeight="1">
      <c r="A33" s="127">
        <v>30</v>
      </c>
      <c r="B33" s="128" t="s">
        <v>251</v>
      </c>
      <c r="C33" s="129" t="s">
        <v>378</v>
      </c>
      <c r="D33" s="128" t="s">
        <v>379</v>
      </c>
      <c r="E33" s="128" t="s">
        <v>380</v>
      </c>
    </row>
    <row r="34" spans="1:5" ht="50.1" customHeight="1">
      <c r="A34" s="127">
        <v>31</v>
      </c>
      <c r="B34" s="128" t="s">
        <v>381</v>
      </c>
      <c r="C34" s="128" t="s">
        <v>301</v>
      </c>
      <c r="D34" s="128" t="s">
        <v>382</v>
      </c>
      <c r="E34" s="128" t="s">
        <v>380</v>
      </c>
    </row>
    <row r="35" spans="1:5" ht="50.1" customHeight="1">
      <c r="A35" s="127">
        <v>32</v>
      </c>
      <c r="B35" s="128" t="s">
        <v>383</v>
      </c>
      <c r="C35" s="128" t="s">
        <v>301</v>
      </c>
      <c r="D35" s="128" t="s">
        <v>384</v>
      </c>
      <c r="E35" s="128" t="s">
        <v>380</v>
      </c>
    </row>
    <row r="36" spans="1:5" ht="50.1" customHeight="1">
      <c r="A36" s="127">
        <v>33</v>
      </c>
      <c r="B36" s="128" t="s">
        <v>385</v>
      </c>
      <c r="C36" s="128" t="s">
        <v>301</v>
      </c>
      <c r="D36" s="128" t="s">
        <v>386</v>
      </c>
      <c r="E36" s="128" t="s">
        <v>387</v>
      </c>
    </row>
    <row r="37" spans="1:5" ht="50.1" customHeight="1">
      <c r="A37" s="127">
        <v>34</v>
      </c>
      <c r="B37" s="128" t="s">
        <v>388</v>
      </c>
      <c r="C37" s="128" t="s">
        <v>301</v>
      </c>
      <c r="D37" s="128" t="s">
        <v>389</v>
      </c>
      <c r="E37" s="128" t="s">
        <v>390</v>
      </c>
    </row>
    <row r="38" spans="1:5" ht="50.1" customHeight="1">
      <c r="A38" s="127">
        <v>35</v>
      </c>
      <c r="B38" s="128" t="s">
        <v>391</v>
      </c>
      <c r="C38" s="128" t="s">
        <v>301</v>
      </c>
      <c r="D38" s="128" t="s">
        <v>392</v>
      </c>
      <c r="E38" s="128" t="s">
        <v>390</v>
      </c>
    </row>
    <row r="39" spans="1:5" ht="50.1" customHeight="1">
      <c r="A39" s="127">
        <v>36</v>
      </c>
      <c r="B39" s="128" t="s">
        <v>71</v>
      </c>
      <c r="C39" s="128" t="s">
        <v>301</v>
      </c>
      <c r="D39" s="128" t="s">
        <v>393</v>
      </c>
      <c r="E39" s="128" t="s">
        <v>390</v>
      </c>
    </row>
    <row r="40" spans="1:5" ht="50.1" customHeight="1">
      <c r="A40" s="127">
        <v>37</v>
      </c>
      <c r="B40" s="128" t="s">
        <v>394</v>
      </c>
      <c r="C40" s="128" t="s">
        <v>301</v>
      </c>
      <c r="D40" s="128" t="s">
        <v>395</v>
      </c>
      <c r="E40" s="128" t="s">
        <v>396</v>
      </c>
    </row>
    <row r="41" spans="1:5" ht="50.1" customHeight="1">
      <c r="A41" s="127">
        <v>38</v>
      </c>
      <c r="B41" s="128" t="s">
        <v>397</v>
      </c>
      <c r="C41" s="128" t="s">
        <v>301</v>
      </c>
      <c r="D41" s="128" t="s">
        <v>398</v>
      </c>
      <c r="E41" s="128" t="s">
        <v>399</v>
      </c>
    </row>
    <row r="42" spans="1:5" ht="50.1" customHeight="1">
      <c r="A42" s="127">
        <v>39</v>
      </c>
      <c r="B42" s="128" t="s">
        <v>400</v>
      </c>
      <c r="C42" s="128" t="s">
        <v>301</v>
      </c>
      <c r="D42" s="128" t="s">
        <v>401</v>
      </c>
      <c r="E42" s="128" t="s">
        <v>399</v>
      </c>
    </row>
    <row r="43" spans="1:5" ht="50.1" customHeight="1">
      <c r="A43" s="127">
        <v>40</v>
      </c>
      <c r="B43" s="128" t="s">
        <v>402</v>
      </c>
      <c r="C43" s="128" t="s">
        <v>301</v>
      </c>
      <c r="D43" s="128" t="s">
        <v>403</v>
      </c>
      <c r="E43" s="128" t="s">
        <v>404</v>
      </c>
    </row>
    <row r="44" spans="1:5" ht="50.1" customHeight="1">
      <c r="A44" s="127">
        <v>41</v>
      </c>
      <c r="B44" s="128" t="s">
        <v>405</v>
      </c>
      <c r="C44" s="128" t="s">
        <v>301</v>
      </c>
      <c r="D44" s="128" t="s">
        <v>406</v>
      </c>
      <c r="E44" s="128" t="s">
        <v>396</v>
      </c>
    </row>
    <row r="45" spans="1:5" ht="50.1" customHeight="1">
      <c r="A45" s="127">
        <v>42</v>
      </c>
      <c r="B45" s="128" t="s">
        <v>407</v>
      </c>
      <c r="C45" s="128" t="s">
        <v>301</v>
      </c>
      <c r="D45" s="128" t="s">
        <v>408</v>
      </c>
      <c r="E45" s="128" t="s">
        <v>399</v>
      </c>
    </row>
    <row r="46" spans="1:5" ht="50.1" customHeight="1">
      <c r="A46" s="127">
        <v>43</v>
      </c>
      <c r="B46" s="128" t="s">
        <v>409</v>
      </c>
      <c r="C46" s="128" t="s">
        <v>301</v>
      </c>
      <c r="D46" s="128" t="s">
        <v>410</v>
      </c>
      <c r="E46" s="128" t="s">
        <v>399</v>
      </c>
    </row>
    <row r="47" spans="1:5" ht="50.1" customHeight="1">
      <c r="A47" s="127">
        <v>44</v>
      </c>
      <c r="B47" s="131" t="s">
        <v>411</v>
      </c>
      <c r="C47" s="128" t="s">
        <v>301</v>
      </c>
      <c r="D47" s="131" t="s">
        <v>412</v>
      </c>
      <c r="E47" s="131" t="s">
        <v>413</v>
      </c>
    </row>
    <row r="48" spans="1:5" ht="50.1" customHeight="1">
      <c r="A48" s="127">
        <v>45</v>
      </c>
      <c r="B48" s="131" t="s">
        <v>414</v>
      </c>
      <c r="C48" s="128" t="s">
        <v>301</v>
      </c>
      <c r="D48" s="131" t="s">
        <v>415</v>
      </c>
      <c r="E48" s="131" t="s">
        <v>416</v>
      </c>
    </row>
    <row r="49" spans="1:5" ht="50.1" customHeight="1">
      <c r="A49" s="127">
        <v>46</v>
      </c>
      <c r="B49" s="131" t="s">
        <v>417</v>
      </c>
      <c r="C49" s="128" t="s">
        <v>301</v>
      </c>
      <c r="D49" s="131" t="s">
        <v>418</v>
      </c>
      <c r="E49" s="131" t="s">
        <v>419</v>
      </c>
    </row>
    <row r="50" spans="1:5" ht="50.1" customHeight="1">
      <c r="A50" s="127">
        <v>47</v>
      </c>
      <c r="B50" s="131" t="s">
        <v>420</v>
      </c>
      <c r="C50" s="128" t="s">
        <v>301</v>
      </c>
      <c r="D50" s="131" t="s">
        <v>421</v>
      </c>
      <c r="E50" s="131" t="s">
        <v>422</v>
      </c>
    </row>
    <row r="51" spans="1:5" ht="50.1" customHeight="1">
      <c r="A51" s="127">
        <v>48</v>
      </c>
      <c r="B51" s="131" t="s">
        <v>423</v>
      </c>
      <c r="C51" s="128" t="s">
        <v>301</v>
      </c>
      <c r="D51" s="131" t="s">
        <v>424</v>
      </c>
      <c r="E51" s="131" t="s">
        <v>416</v>
      </c>
    </row>
    <row r="52" spans="1:5" ht="95.25" customHeight="1">
      <c r="A52" s="127">
        <v>49</v>
      </c>
      <c r="B52" s="131" t="s">
        <v>425</v>
      </c>
      <c r="C52" s="129" t="s">
        <v>426</v>
      </c>
      <c r="D52" s="131" t="s">
        <v>427</v>
      </c>
      <c r="E52" s="131" t="s">
        <v>428</v>
      </c>
    </row>
    <row r="53" spans="1:5" ht="50.1" customHeight="1">
      <c r="A53" s="127">
        <v>50</v>
      </c>
      <c r="B53" s="128" t="s">
        <v>429</v>
      </c>
      <c r="C53" s="128" t="s">
        <v>301</v>
      </c>
      <c r="D53" s="128" t="s">
        <v>430</v>
      </c>
      <c r="E53" s="128" t="s">
        <v>431</v>
      </c>
    </row>
    <row r="54" spans="1:5" ht="50.1" customHeight="1">
      <c r="A54" s="127">
        <v>51</v>
      </c>
      <c r="B54" s="128" t="s">
        <v>432</v>
      </c>
      <c r="C54" s="128" t="s">
        <v>301</v>
      </c>
      <c r="D54" s="128" t="s">
        <v>433</v>
      </c>
      <c r="E54" s="128" t="s">
        <v>434</v>
      </c>
    </row>
    <row r="55" spans="1:5" ht="50.1" customHeight="1">
      <c r="A55" s="127">
        <v>52</v>
      </c>
      <c r="B55" s="128" t="s">
        <v>96</v>
      </c>
      <c r="C55" s="128" t="s">
        <v>301</v>
      </c>
      <c r="D55" s="128" t="s">
        <v>435</v>
      </c>
      <c r="E55" s="128" t="s">
        <v>436</v>
      </c>
    </row>
    <row r="56" spans="1:5" ht="50.1" customHeight="1">
      <c r="A56" s="127">
        <v>53</v>
      </c>
      <c r="B56" s="128" t="s">
        <v>437</v>
      </c>
      <c r="C56" s="128" t="s">
        <v>301</v>
      </c>
      <c r="D56" s="128" t="s">
        <v>438</v>
      </c>
      <c r="E56" s="128" t="s">
        <v>439</v>
      </c>
    </row>
    <row r="57" spans="1:5" ht="50.1" customHeight="1">
      <c r="A57" s="127">
        <v>54</v>
      </c>
      <c r="B57" s="128" t="s">
        <v>440</v>
      </c>
      <c r="C57" s="128" t="s">
        <v>301</v>
      </c>
      <c r="D57" s="128" t="s">
        <v>441</v>
      </c>
      <c r="E57" s="128" t="s">
        <v>442</v>
      </c>
    </row>
    <row r="58" spans="1:5" ht="50.1" customHeight="1">
      <c r="A58" s="127">
        <v>55</v>
      </c>
      <c r="B58" s="128" t="s">
        <v>443</v>
      </c>
      <c r="C58" s="128" t="s">
        <v>301</v>
      </c>
      <c r="D58" s="128" t="s">
        <v>444</v>
      </c>
      <c r="E58" s="128" t="s">
        <v>445</v>
      </c>
    </row>
    <row r="59" spans="1:5" ht="50.1" customHeight="1">
      <c r="A59" s="127">
        <v>56</v>
      </c>
      <c r="B59" s="128" t="s">
        <v>446</v>
      </c>
      <c r="C59" s="128" t="s">
        <v>301</v>
      </c>
      <c r="D59" s="129"/>
      <c r="E59" s="128" t="s">
        <v>447</v>
      </c>
    </row>
    <row r="60" spans="1:5" ht="50.1" customHeight="1">
      <c r="A60" s="127">
        <v>57</v>
      </c>
      <c r="B60" s="128" t="s">
        <v>448</v>
      </c>
      <c r="C60" s="128" t="s">
        <v>301</v>
      </c>
      <c r="D60" s="128" t="s">
        <v>449</v>
      </c>
      <c r="E60" s="128" t="s">
        <v>450</v>
      </c>
    </row>
    <row r="61" spans="1:5" ht="50.1" customHeight="1">
      <c r="A61" s="127">
        <v>58</v>
      </c>
      <c r="B61" s="128" t="s">
        <v>451</v>
      </c>
      <c r="C61" s="128" t="s">
        <v>301</v>
      </c>
      <c r="D61" s="128" t="s">
        <v>452</v>
      </c>
      <c r="E61" s="128" t="s">
        <v>453</v>
      </c>
    </row>
    <row r="62" spans="1:5" ht="50.1" customHeight="1">
      <c r="A62" s="127">
        <v>59</v>
      </c>
      <c r="B62" s="128" t="s">
        <v>454</v>
      </c>
      <c r="C62" s="128" t="s">
        <v>301</v>
      </c>
      <c r="D62" s="128" t="s">
        <v>455</v>
      </c>
      <c r="E62" s="128" t="s">
        <v>456</v>
      </c>
    </row>
    <row r="63" spans="1:5" ht="50.1" customHeight="1">
      <c r="A63" s="127">
        <v>60</v>
      </c>
      <c r="B63" s="128" t="s">
        <v>457</v>
      </c>
      <c r="C63" s="128" t="s">
        <v>301</v>
      </c>
      <c r="D63" s="128" t="s">
        <v>458</v>
      </c>
      <c r="E63" s="128" t="s">
        <v>459</v>
      </c>
    </row>
    <row r="64" spans="1:5" ht="50.1" customHeight="1">
      <c r="A64" s="127">
        <v>61</v>
      </c>
      <c r="B64" s="128" t="s">
        <v>460</v>
      </c>
      <c r="C64" s="128" t="s">
        <v>301</v>
      </c>
      <c r="D64" s="128" t="s">
        <v>461</v>
      </c>
      <c r="E64" s="128" t="s">
        <v>462</v>
      </c>
    </row>
    <row r="65" spans="1:5" ht="50.1" customHeight="1">
      <c r="A65" s="127">
        <v>62</v>
      </c>
      <c r="B65" s="128" t="s">
        <v>463</v>
      </c>
      <c r="C65" s="128" t="s">
        <v>301</v>
      </c>
      <c r="D65" s="128" t="s">
        <v>464</v>
      </c>
      <c r="E65" s="128" t="s">
        <v>465</v>
      </c>
    </row>
    <row r="66" spans="1:5" ht="50.1" customHeight="1">
      <c r="A66" s="127">
        <v>63</v>
      </c>
      <c r="B66" s="128" t="s">
        <v>466</v>
      </c>
      <c r="C66" s="128" t="s">
        <v>301</v>
      </c>
      <c r="D66" s="128" t="s">
        <v>467</v>
      </c>
      <c r="E66" s="128" t="s">
        <v>468</v>
      </c>
    </row>
    <row r="67" spans="1:5" ht="50.1" customHeight="1">
      <c r="A67" s="127">
        <v>64</v>
      </c>
      <c r="B67" s="128" t="s">
        <v>469</v>
      </c>
      <c r="C67" s="128" t="s">
        <v>301</v>
      </c>
      <c r="D67" s="128" t="s">
        <v>470</v>
      </c>
      <c r="E67" s="128" t="s">
        <v>471</v>
      </c>
    </row>
    <row r="68" spans="1:5" ht="50.1" customHeight="1">
      <c r="A68" s="127">
        <v>65</v>
      </c>
      <c r="B68" s="128" t="s">
        <v>472</v>
      </c>
      <c r="C68" s="128" t="s">
        <v>301</v>
      </c>
      <c r="D68" s="128" t="s">
        <v>473</v>
      </c>
      <c r="E68" s="128" t="s">
        <v>474</v>
      </c>
    </row>
    <row r="69" spans="1:5" ht="50.1" customHeight="1">
      <c r="A69" s="127">
        <v>66</v>
      </c>
      <c r="B69" s="128" t="s">
        <v>57</v>
      </c>
      <c r="C69" s="619" t="s">
        <v>475</v>
      </c>
      <c r="D69" s="128" t="s">
        <v>476</v>
      </c>
      <c r="E69" s="128" t="s">
        <v>477</v>
      </c>
    </row>
    <row r="70" spans="1:5" ht="50.1" customHeight="1">
      <c r="A70" s="127">
        <v>67</v>
      </c>
      <c r="B70" s="128" t="s">
        <v>252</v>
      </c>
      <c r="C70" s="619"/>
      <c r="D70" s="128" t="s">
        <v>478</v>
      </c>
      <c r="E70" s="128" t="s">
        <v>479</v>
      </c>
    </row>
    <row r="71" spans="1:5" ht="50.1" customHeight="1">
      <c r="A71" s="127">
        <v>68</v>
      </c>
      <c r="B71" s="128" t="s">
        <v>73</v>
      </c>
      <c r="C71" s="619"/>
      <c r="D71" s="128" t="s">
        <v>480</v>
      </c>
      <c r="E71" s="128" t="s">
        <v>481</v>
      </c>
    </row>
    <row r="72" spans="1:5" ht="50.1" customHeight="1">
      <c r="A72" s="127">
        <v>69</v>
      </c>
      <c r="B72" s="128" t="s">
        <v>253</v>
      </c>
      <c r="C72" s="619"/>
      <c r="D72" s="128" t="s">
        <v>482</v>
      </c>
      <c r="E72" s="128" t="s">
        <v>483</v>
      </c>
    </row>
    <row r="73" spans="1:5" ht="50.1" customHeight="1">
      <c r="A73" s="127">
        <v>70</v>
      </c>
      <c r="B73" s="128" t="s">
        <v>484</v>
      </c>
      <c r="C73" s="619"/>
      <c r="D73" s="128" t="s">
        <v>485</v>
      </c>
      <c r="E73" s="128" t="s">
        <v>486</v>
      </c>
    </row>
    <row r="74" spans="1:5" ht="50.1" customHeight="1">
      <c r="A74" s="127">
        <v>71</v>
      </c>
      <c r="B74" s="128" t="s">
        <v>90</v>
      </c>
      <c r="C74" s="619" t="s">
        <v>487</v>
      </c>
      <c r="D74" s="128" t="s">
        <v>488</v>
      </c>
      <c r="E74" s="128" t="s">
        <v>489</v>
      </c>
    </row>
    <row r="75" spans="1:5" ht="50.1" customHeight="1">
      <c r="A75" s="127">
        <v>72</v>
      </c>
      <c r="B75" s="128" t="s">
        <v>86</v>
      </c>
      <c r="C75" s="619"/>
      <c r="D75" s="128" t="s">
        <v>490</v>
      </c>
      <c r="E75" s="128" t="s">
        <v>491</v>
      </c>
    </row>
    <row r="76" spans="1:5" ht="50.1" customHeight="1">
      <c r="A76" s="127">
        <v>73</v>
      </c>
      <c r="B76" s="128" t="s">
        <v>492</v>
      </c>
      <c r="C76" s="619"/>
      <c r="D76" s="128" t="s">
        <v>493</v>
      </c>
      <c r="E76" s="128" t="s">
        <v>494</v>
      </c>
    </row>
    <row r="77" spans="1:5" ht="50.1" customHeight="1">
      <c r="A77" s="127">
        <v>74</v>
      </c>
      <c r="B77" s="128" t="s">
        <v>495</v>
      </c>
      <c r="C77" s="619" t="s">
        <v>123</v>
      </c>
      <c r="D77" s="128" t="s">
        <v>496</v>
      </c>
      <c r="E77" s="128" t="s">
        <v>497</v>
      </c>
    </row>
    <row r="78" spans="1:5" ht="50.1" customHeight="1">
      <c r="A78" s="127">
        <v>75</v>
      </c>
      <c r="B78" s="128" t="s">
        <v>498</v>
      </c>
      <c r="C78" s="619"/>
      <c r="D78" s="128" t="s">
        <v>499</v>
      </c>
      <c r="E78" s="128" t="s">
        <v>500</v>
      </c>
    </row>
    <row r="79" spans="1:5" ht="50.1" customHeight="1">
      <c r="A79" s="127">
        <v>76</v>
      </c>
      <c r="B79" s="128" t="s">
        <v>501</v>
      </c>
      <c r="C79" s="619"/>
      <c r="D79" s="128" t="s">
        <v>502</v>
      </c>
      <c r="E79" s="128" t="s">
        <v>503</v>
      </c>
    </row>
    <row r="80" spans="1:5" ht="50.1" customHeight="1">
      <c r="A80" s="127">
        <v>77</v>
      </c>
      <c r="B80" s="128" t="s">
        <v>504</v>
      </c>
      <c r="C80" s="129" t="s">
        <v>505</v>
      </c>
      <c r="D80" s="128" t="s">
        <v>506</v>
      </c>
      <c r="E80" s="128" t="s">
        <v>507</v>
      </c>
    </row>
    <row r="81" spans="1:5" ht="50.1" customHeight="1">
      <c r="A81" s="127">
        <v>78</v>
      </c>
      <c r="B81" s="128" t="s">
        <v>508</v>
      </c>
      <c r="C81" s="129" t="s">
        <v>505</v>
      </c>
      <c r="D81" s="128" t="s">
        <v>509</v>
      </c>
      <c r="E81" s="128" t="s">
        <v>507</v>
      </c>
    </row>
    <row r="82" spans="1:5" ht="50.1" customHeight="1">
      <c r="A82" s="127">
        <v>79</v>
      </c>
      <c r="B82" s="128" t="s">
        <v>510</v>
      </c>
      <c r="C82" s="129" t="s">
        <v>505</v>
      </c>
      <c r="D82" s="128" t="s">
        <v>511</v>
      </c>
      <c r="E82" s="128" t="s">
        <v>512</v>
      </c>
    </row>
    <row r="83" spans="1:5" ht="50.1" customHeight="1">
      <c r="A83" s="127">
        <v>80</v>
      </c>
      <c r="B83" s="128" t="s">
        <v>513</v>
      </c>
      <c r="C83" s="129" t="s">
        <v>505</v>
      </c>
      <c r="D83" s="128" t="s">
        <v>514</v>
      </c>
      <c r="E83" s="128" t="s">
        <v>512</v>
      </c>
    </row>
    <row r="84" spans="1:5" ht="50.1" customHeight="1">
      <c r="A84" s="127">
        <v>81</v>
      </c>
      <c r="B84" s="128" t="s">
        <v>515</v>
      </c>
      <c r="C84" s="129" t="s">
        <v>505</v>
      </c>
      <c r="D84" s="128" t="s">
        <v>516</v>
      </c>
      <c r="E84" s="128" t="s">
        <v>494</v>
      </c>
    </row>
    <row r="85" spans="1:5" ht="50.1" customHeight="1">
      <c r="A85" s="127">
        <v>82</v>
      </c>
      <c r="B85" s="128" t="s">
        <v>517</v>
      </c>
      <c r="C85" s="129" t="s">
        <v>505</v>
      </c>
      <c r="D85" s="128" t="s">
        <v>518</v>
      </c>
      <c r="E85" s="128" t="s">
        <v>519</v>
      </c>
    </row>
    <row r="86" spans="1:5" ht="50.1" customHeight="1">
      <c r="A86" s="127">
        <v>83</v>
      </c>
      <c r="B86" s="128" t="s">
        <v>520</v>
      </c>
      <c r="C86" s="129" t="s">
        <v>505</v>
      </c>
      <c r="D86" s="128" t="s">
        <v>521</v>
      </c>
      <c r="E86" s="128" t="s">
        <v>519</v>
      </c>
    </row>
    <row r="87" spans="1:5" ht="50.1" customHeight="1">
      <c r="A87" s="127">
        <v>84</v>
      </c>
      <c r="B87" s="128" t="s">
        <v>522</v>
      </c>
      <c r="C87" s="129" t="s">
        <v>505</v>
      </c>
      <c r="D87" s="128" t="s">
        <v>523</v>
      </c>
      <c r="E87" s="128" t="s">
        <v>524</v>
      </c>
    </row>
    <row r="88" spans="1:5" ht="50.1" customHeight="1">
      <c r="A88" s="127">
        <v>85</v>
      </c>
      <c r="B88" s="128" t="s">
        <v>525</v>
      </c>
      <c r="C88" s="129" t="s">
        <v>505</v>
      </c>
      <c r="D88" s="128" t="s">
        <v>526</v>
      </c>
      <c r="E88" s="128" t="s">
        <v>524</v>
      </c>
    </row>
    <row r="89" spans="1:5" ht="50.1" customHeight="1">
      <c r="A89" s="127">
        <v>86</v>
      </c>
      <c r="B89" s="128" t="s">
        <v>94</v>
      </c>
      <c r="C89" s="129" t="s">
        <v>527</v>
      </c>
      <c r="D89" s="128" t="s">
        <v>528</v>
      </c>
      <c r="E89" s="128" t="s">
        <v>390</v>
      </c>
    </row>
    <row r="90" spans="1:5" ht="50.1" customHeight="1">
      <c r="A90" s="127">
        <v>87</v>
      </c>
      <c r="B90" s="128" t="s">
        <v>253</v>
      </c>
      <c r="C90" s="129" t="s">
        <v>527</v>
      </c>
      <c r="D90" s="128" t="s">
        <v>529</v>
      </c>
      <c r="E90" s="128" t="s">
        <v>390</v>
      </c>
    </row>
    <row r="91" spans="1:5" ht="50.1" customHeight="1">
      <c r="A91" s="127">
        <v>88</v>
      </c>
      <c r="B91" s="128" t="s">
        <v>530</v>
      </c>
      <c r="C91" s="129" t="s">
        <v>527</v>
      </c>
      <c r="D91" s="128" t="s">
        <v>531</v>
      </c>
      <c r="E91" s="128" t="s">
        <v>532</v>
      </c>
    </row>
    <row r="92" spans="1:5" ht="50.1" customHeight="1">
      <c r="A92" s="127">
        <v>89</v>
      </c>
      <c r="B92" s="128" t="s">
        <v>533</v>
      </c>
      <c r="C92" s="129" t="s">
        <v>527</v>
      </c>
      <c r="D92" s="128" t="s">
        <v>534</v>
      </c>
      <c r="E92" s="128" t="s">
        <v>532</v>
      </c>
    </row>
    <row r="93" spans="1:5" ht="50.1" customHeight="1">
      <c r="A93" s="127">
        <v>90</v>
      </c>
      <c r="B93" s="128" t="s">
        <v>535</v>
      </c>
      <c r="C93" s="129" t="s">
        <v>527</v>
      </c>
      <c r="D93" s="128" t="s">
        <v>536</v>
      </c>
      <c r="E93" s="128" t="s">
        <v>532</v>
      </c>
    </row>
    <row r="94" spans="1:5" ht="50.1" customHeight="1">
      <c r="A94" s="127">
        <v>91</v>
      </c>
      <c r="B94" s="128" t="s">
        <v>537</v>
      </c>
      <c r="C94" s="129" t="s">
        <v>527</v>
      </c>
      <c r="D94" s="128" t="s">
        <v>538</v>
      </c>
      <c r="E94" s="128" t="s">
        <v>532</v>
      </c>
    </row>
    <row r="95" spans="1:5" ht="50.1" customHeight="1">
      <c r="A95" s="127">
        <v>92</v>
      </c>
      <c r="B95" s="128" t="s">
        <v>539</v>
      </c>
      <c r="C95" s="129" t="s">
        <v>527</v>
      </c>
      <c r="D95" s="128" t="s">
        <v>540</v>
      </c>
      <c r="E95" s="128" t="s">
        <v>532</v>
      </c>
    </row>
    <row r="96" spans="1:5" ht="50.1" customHeight="1">
      <c r="A96" s="127">
        <v>93</v>
      </c>
      <c r="B96" s="128" t="s">
        <v>541</v>
      </c>
      <c r="C96" s="129" t="s">
        <v>527</v>
      </c>
      <c r="D96" s="128" t="s">
        <v>542</v>
      </c>
      <c r="E96" s="128" t="s">
        <v>532</v>
      </c>
    </row>
    <row r="97" spans="1:5" ht="50.1" customHeight="1">
      <c r="A97" s="127">
        <v>94</v>
      </c>
      <c r="B97" s="128" t="s">
        <v>543</v>
      </c>
      <c r="C97" s="129" t="s">
        <v>527</v>
      </c>
      <c r="D97" s="128" t="s">
        <v>544</v>
      </c>
      <c r="E97" s="128" t="s">
        <v>532</v>
      </c>
    </row>
    <row r="98" spans="1:5" ht="50.1" customHeight="1">
      <c r="A98" s="127">
        <v>95</v>
      </c>
      <c r="B98" s="128" t="s">
        <v>545</v>
      </c>
      <c r="C98" s="129" t="s">
        <v>527</v>
      </c>
      <c r="D98" s="128" t="s">
        <v>546</v>
      </c>
      <c r="E98" s="128" t="s">
        <v>547</v>
      </c>
    </row>
    <row r="99" spans="1:5" ht="50.1" customHeight="1">
      <c r="A99" s="127">
        <v>96</v>
      </c>
      <c r="B99" s="128" t="s">
        <v>548</v>
      </c>
      <c r="C99" s="129" t="s">
        <v>527</v>
      </c>
      <c r="D99" s="128" t="s">
        <v>549</v>
      </c>
      <c r="E99" s="128" t="s">
        <v>550</v>
      </c>
    </row>
    <row r="100" spans="1:5" ht="50.1" customHeight="1">
      <c r="A100" s="127">
        <v>97</v>
      </c>
      <c r="B100" s="128" t="s">
        <v>551</v>
      </c>
      <c r="C100" s="129" t="s">
        <v>527</v>
      </c>
      <c r="D100" s="128" t="s">
        <v>552</v>
      </c>
      <c r="E100" s="128" t="s">
        <v>550</v>
      </c>
    </row>
    <row r="101" spans="1:5" ht="64.5" customHeight="1">
      <c r="A101" s="127">
        <v>98</v>
      </c>
      <c r="B101" s="128" t="s">
        <v>553</v>
      </c>
      <c r="C101" s="129" t="s">
        <v>527</v>
      </c>
      <c r="D101" s="128" t="s">
        <v>554</v>
      </c>
      <c r="E101" s="128" t="s">
        <v>361</v>
      </c>
    </row>
    <row r="102" spans="1:5" ht="40.5" customHeight="1">
      <c r="A102" s="127">
        <v>99</v>
      </c>
      <c r="B102" s="132" t="s">
        <v>555</v>
      </c>
      <c r="C102" s="133" t="s">
        <v>556</v>
      </c>
      <c r="D102" s="132" t="s">
        <v>557</v>
      </c>
      <c r="E102" s="134" t="s">
        <v>558</v>
      </c>
    </row>
    <row r="103" spans="1:5" ht="50.1" customHeight="1">
      <c r="A103" s="127">
        <v>100</v>
      </c>
      <c r="B103" s="128" t="s">
        <v>559</v>
      </c>
      <c r="C103" s="133" t="s">
        <v>556</v>
      </c>
      <c r="D103" s="134" t="s">
        <v>560</v>
      </c>
      <c r="E103" s="134" t="s">
        <v>561</v>
      </c>
    </row>
    <row r="104" spans="1:5" ht="32.25" customHeight="1">
      <c r="A104" s="127">
        <v>101</v>
      </c>
      <c r="B104" s="128" t="s">
        <v>562</v>
      </c>
      <c r="C104" s="133" t="s">
        <v>556</v>
      </c>
      <c r="D104" s="134" t="s">
        <v>563</v>
      </c>
      <c r="E104" s="134" t="s">
        <v>564</v>
      </c>
    </row>
    <row r="105" spans="1:5" ht="32.25" customHeight="1">
      <c r="A105" s="127">
        <v>102</v>
      </c>
      <c r="B105" s="128" t="s">
        <v>565</v>
      </c>
      <c r="C105" s="133" t="s">
        <v>556</v>
      </c>
      <c r="D105" s="134" t="s">
        <v>566</v>
      </c>
      <c r="E105" s="134" t="s">
        <v>564</v>
      </c>
    </row>
    <row r="106" spans="1:5" ht="50.1" customHeight="1">
      <c r="A106" s="127">
        <v>103</v>
      </c>
      <c r="B106" s="128" t="s">
        <v>567</v>
      </c>
      <c r="C106" s="133" t="s">
        <v>556</v>
      </c>
      <c r="D106" s="134" t="s">
        <v>568</v>
      </c>
      <c r="E106" s="134" t="s">
        <v>561</v>
      </c>
    </row>
    <row r="107" spans="1:5" ht="36" customHeight="1">
      <c r="A107" s="127">
        <v>104</v>
      </c>
      <c r="B107" s="128" t="s">
        <v>569</v>
      </c>
      <c r="C107" s="133" t="s">
        <v>556</v>
      </c>
      <c r="D107" s="134" t="s">
        <v>570</v>
      </c>
      <c r="E107" s="134" t="s">
        <v>561</v>
      </c>
    </row>
    <row r="108" spans="1:5" ht="38.25" customHeight="1">
      <c r="A108" s="127">
        <v>105</v>
      </c>
      <c r="B108" s="128" t="s">
        <v>571</v>
      </c>
      <c r="C108" s="133" t="s">
        <v>556</v>
      </c>
      <c r="D108" s="134" t="s">
        <v>572</v>
      </c>
      <c r="E108" s="134" t="s">
        <v>573</v>
      </c>
    </row>
    <row r="109" spans="1:5" ht="38.25" customHeight="1">
      <c r="A109" s="127">
        <v>106</v>
      </c>
      <c r="B109" s="128" t="s">
        <v>574</v>
      </c>
      <c r="C109" s="133" t="s">
        <v>556</v>
      </c>
      <c r="D109" s="134" t="s">
        <v>575</v>
      </c>
      <c r="E109" s="134" t="s">
        <v>576</v>
      </c>
    </row>
    <row r="110" spans="1:5" ht="28.5" customHeight="1">
      <c r="B110" s="135"/>
      <c r="C110" s="135"/>
      <c r="D110" s="135"/>
      <c r="E110" s="135"/>
    </row>
    <row r="111" spans="1:5" ht="28.5" customHeight="1">
      <c r="B111" s="135"/>
      <c r="C111" s="135"/>
      <c r="D111" s="135"/>
      <c r="E111" s="135"/>
    </row>
    <row r="112" spans="1:5" ht="27" customHeight="1">
      <c r="B112" s="135"/>
      <c r="C112" s="135"/>
      <c r="D112" s="135"/>
      <c r="E112" s="135"/>
    </row>
  </sheetData>
  <mergeCells count="4">
    <mergeCell ref="A1:E1"/>
    <mergeCell ref="C69:C73"/>
    <mergeCell ref="C74:C76"/>
    <mergeCell ref="C77:C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bkgstat</vt:lpstr>
      <vt:lpstr>ANX-D</vt:lpstr>
      <vt:lpstr>ANX-D1</vt:lpstr>
      <vt:lpstr>ANX-A</vt:lpstr>
      <vt:lpstr>ANX-B</vt:lpstr>
      <vt:lpstr>ANX-C1</vt:lpstr>
      <vt:lpstr>ANX-C2</vt:lpstr>
      <vt:lpstr>ANX-E</vt:lpstr>
      <vt:lpstr>ANX-F</vt:lpstr>
      <vt:lpstr>ANX IA-IB</vt:lpstr>
      <vt:lpstr>ANX-IIA</vt:lpstr>
      <vt:lpstr>ANX-IIB</vt:lpstr>
      <vt:lpstr>ANX-IIC</vt:lpstr>
      <vt:lpstr>ANX-IID</vt:lpstr>
      <vt:lpstr>ANX-III</vt:lpstr>
      <vt:lpstr>ANX-IV</vt:lpstr>
      <vt:lpstr>ANX-IVA</vt:lpstr>
      <vt:lpstr>ANX-X</vt:lpstr>
      <vt:lpstr>ANX-XI</vt:lpstr>
      <vt:lpstr>ANX-XII</vt:lpstr>
      <vt:lpstr>ANX-XIII A-D</vt:lpstr>
      <vt:lpstr>XV,XV A-B</vt:lpstr>
      <vt:lpstr>ANX-XVI</vt:lpstr>
      <vt:lpstr>ANX-XVII</vt:lpstr>
      <vt:lpstr>ANX-XVIIA</vt:lpstr>
      <vt:lpstr>ANX-XVIII 1</vt:lpstr>
      <vt:lpstr>ANX-XVIII 2</vt:lpstr>
      <vt:lpstr>ANX-XVIII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2014-06-10T12:43:14Z</dcterms:modified>
</cp:coreProperties>
</file>